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64011"/>
  <mc:AlternateContent xmlns:mc="http://schemas.openxmlformats.org/markup-compatibility/2006">
    <mc:Choice Requires="x15">
      <x15ac:absPath xmlns:x15ac="http://schemas.microsoft.com/office/spreadsheetml/2010/11/ac" url="C:\Users\GDMasd\Dropbox\Public\"/>
    </mc:Choice>
  </mc:AlternateContent>
  <bookViews>
    <workbookView xWindow="0" yWindow="0" windowWidth="24000" windowHeight="9210"/>
  </bookViews>
  <sheets>
    <sheet name="Rallies" sheetId="1" r:id="rId1"/>
    <sheet name="Source Copied" sheetId="6" r:id="rId2"/>
    <sheet name="Analyze" sheetId="4" r:id="rId3"/>
    <sheet name="Charts" sheetId="5" r:id="rId4"/>
    <sheet name="Comparison with Redditor's list" sheetId="7" r:id="rId5"/>
  </sheets>
  <definedNames>
    <definedName name="_xlcn.WorksheetConnection_Sheet1A2E641" hidden="1">Rallies!$A$2:$E$66</definedName>
    <definedName name="_xlcn.WorksheetConnection_TrumpRallies.xlsxTable11" hidden="1">Table1[]</definedName>
  </definedNames>
  <calcPr calcId="171027"/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Table1" name="Table1" connection="WorksheetConnection_Trump Rallies.xlsx!Table1"/>
          <x15:modelTable id="Range" name="Range" connection="WorksheetConnection_Sheet1!$A$2:$E$64"/>
        </x15:modelTables>
        <x15:extLst>
          <ext xmlns:x16="http://schemas.microsoft.com/office/spreadsheetml/2014/11/main" uri="{9835A34E-60A6-4A7C-AAB8-D5F71C897F49}">
            <x16:modelTimeGroupings>
              <x16:modelTimeGrouping tableName="Table1" columnName="Date of Rally" columnId="Date of Rally">
                <x16:calculatedTimeColumn columnName="Date of Rally (Year)" columnId="Date of Rally (Year)" contentType="years" isSelected="1"/>
                <x16:calculatedTimeColumn columnName="Date of Rally (Quarter)" columnId="Date of Rally (Quarter)" contentType="quarters" isSelected="1"/>
                <x16:calculatedTimeColumn columnName="Date of Rally (Month Index)" columnId="Date of Rally (Month Index)" contentType="monthsindex" isSelected="1"/>
                <x16:calculatedTimeColumn columnName="Date of Rally (Month)" columnId="Date of Rally (Month)" contentType="months" isSelected="1"/>
              </x16:modelTimeGrouping>
            </x16:modelTimeGroupings>
          </ext>
        </x15:extLst>
      </x15:dataModel>
    </ext>
  </extLst>
</workbook>
</file>

<file path=xl/calcChain.xml><?xml version="1.0" encoding="utf-8"?>
<calcChain xmlns="http://schemas.openxmlformats.org/spreadsheetml/2006/main">
  <c r="C33" i="4" l="1"/>
  <c r="J12" i="4" l="1"/>
  <c r="J11" i="4"/>
  <c r="J10" i="4"/>
  <c r="J9" i="4"/>
  <c r="J8" i="4"/>
  <c r="J7" i="4"/>
  <c r="J6" i="4"/>
  <c r="J5" i="4"/>
  <c r="J4" i="4"/>
  <c r="I12" i="4"/>
  <c r="I11" i="4"/>
  <c r="I10" i="4"/>
  <c r="I9" i="4"/>
  <c r="I8" i="4"/>
  <c r="I7" i="4"/>
  <c r="I6" i="4"/>
  <c r="I5" i="4"/>
  <c r="I4" i="4"/>
  <c r="G19" i="4"/>
  <c r="G18" i="4"/>
  <c r="G17" i="4"/>
  <c r="G16" i="4"/>
  <c r="G15" i="4"/>
  <c r="G14" i="4"/>
  <c r="G13" i="4"/>
  <c r="G12" i="4"/>
  <c r="G11" i="4"/>
  <c r="G10" i="4"/>
  <c r="G9" i="4"/>
  <c r="G8" i="4"/>
  <c r="G7" i="4"/>
  <c r="G6" i="4"/>
  <c r="G5" i="4"/>
  <c r="G4" i="4"/>
  <c r="D26" i="4"/>
  <c r="D25" i="4"/>
  <c r="D24" i="4"/>
  <c r="D23" i="4"/>
  <c r="D22" i="4"/>
  <c r="D21" i="4"/>
  <c r="D20" i="4"/>
  <c r="D19" i="4"/>
  <c r="D18" i="4"/>
  <c r="D17" i="4"/>
  <c r="D16" i="4"/>
  <c r="D15" i="4"/>
  <c r="D14" i="4"/>
  <c r="D13" i="4"/>
  <c r="D12" i="4"/>
  <c r="D11" i="4"/>
  <c r="D10" i="4"/>
  <c r="D9" i="4"/>
  <c r="D8" i="4"/>
  <c r="D7" i="4"/>
  <c r="D6" i="4"/>
  <c r="D5" i="4"/>
  <c r="D3" i="4"/>
  <c r="D4" i="4"/>
  <c r="F19" i="4"/>
  <c r="F18" i="4"/>
  <c r="F17" i="4"/>
  <c r="F16" i="4"/>
  <c r="F15" i="4"/>
  <c r="F14" i="4"/>
  <c r="F13" i="4"/>
  <c r="F12" i="4"/>
  <c r="F11" i="4"/>
  <c r="F10" i="4"/>
  <c r="F9" i="4"/>
  <c r="F8" i="4"/>
  <c r="F7" i="4"/>
  <c r="F6" i="4"/>
  <c r="F5" i="4"/>
  <c r="F4" i="4"/>
  <c r="F3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10" i="4"/>
  <c r="C9" i="4"/>
  <c r="C8" i="4"/>
  <c r="C7" i="4"/>
  <c r="C6" i="4"/>
  <c r="C3" i="4"/>
  <c r="C5" i="4"/>
  <c r="C4" i="4"/>
  <c r="C28" i="4" l="1"/>
  <c r="J3" i="4"/>
  <c r="J28" i="4" s="1"/>
  <c r="G3" i="4"/>
  <c r="I3" i="4"/>
  <c r="I28" i="4" s="1"/>
  <c r="F28" i="4"/>
  <c r="C39" i="4" l="1"/>
  <c r="C42" i="4"/>
  <c r="C32" i="4"/>
  <c r="C34" i="4" s="1"/>
  <c r="E34" i="4" s="1"/>
  <c r="D28" i="4"/>
  <c r="G28" i="4"/>
  <c r="C37" i="4" l="1"/>
  <c r="C40" i="4"/>
  <c r="C41" i="4"/>
  <c r="C38" i="4"/>
  <c r="C30" i="4"/>
  <c r="F30" i="4"/>
  <c r="I30" i="4"/>
  <c r="C35" i="4"/>
  <c r="C36" i="4" l="1"/>
  <c r="J30" i="4"/>
  <c r="G30" i="4"/>
  <c r="D30" i="4"/>
</calcChain>
</file>

<file path=xl/connections.xml><?xml version="1.0" encoding="utf-8"?>
<connections xmlns="http://schemas.openxmlformats.org/spreadsheetml/2006/main">
  <connection id="1" keepAlive="1" name="ThisWorkbookDataModel" description="Data Model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name="WorksheetConnection_Sheet1!$A$2:$E$64" type="102" refreshedVersion="6" minRefreshableVersion="5">
    <extLst>
      <ext xmlns:x15="http://schemas.microsoft.com/office/spreadsheetml/2010/11/main" uri="{DE250136-89BD-433C-8126-D09CA5730AF9}">
        <x15:connection id="Range" autoDelete="1">
          <x15:rangePr sourceName="_xlcn.WorksheetConnection_Sheet1A2E641"/>
        </x15:connection>
      </ext>
    </extLst>
  </connection>
  <connection id="3" name="WorksheetConnection_Trump Rallies.xlsx!Table1" type="102" refreshedVersion="6" minRefreshableVersion="5">
    <extLst>
      <ext xmlns:x15="http://schemas.microsoft.com/office/spreadsheetml/2010/11/main" uri="{DE250136-89BD-433C-8126-D09CA5730AF9}">
        <x15:connection id="Table1">
          <x15:rangePr sourceName="_xlcn.WorksheetConnection_TrumpRallies.xlsxTable11"/>
        </x15:connection>
      </ext>
    </extLst>
  </connection>
</connections>
</file>

<file path=xl/sharedStrings.xml><?xml version="1.0" encoding="utf-8"?>
<sst xmlns="http://schemas.openxmlformats.org/spreadsheetml/2006/main" count="2321" uniqueCount="985">
  <si>
    <t>Date of Rally</t>
  </si>
  <si>
    <t>City</t>
  </si>
  <si>
    <t>State</t>
  </si>
  <si>
    <t>Venue</t>
  </si>
  <si>
    <t>Estimated Visitors</t>
  </si>
  <si>
    <t>Franklin</t>
  </si>
  <si>
    <t>TN</t>
  </si>
  <si>
    <t>Factory at Franklin</t>
  </si>
  <si>
    <t>Waterloo</t>
  </si>
  <si>
    <t>IA</t>
  </si>
  <si>
    <t>Electric Park Ballroom</t>
  </si>
  <si>
    <t>Sioux City</t>
  </si>
  <si>
    <t>Reno</t>
  </si>
  <si>
    <t>NV</t>
  </si>
  <si>
    <t>Norfolk</t>
  </si>
  <si>
    <t>VA</t>
  </si>
  <si>
    <t>Springfield</t>
  </si>
  <si>
    <t>IL</t>
  </si>
  <si>
    <t>Fort Dodge</t>
  </si>
  <si>
    <t>Beaumont</t>
  </si>
  <si>
    <t>TX</t>
  </si>
  <si>
    <t>Knoxville</t>
  </si>
  <si>
    <t>Worcester</t>
  </si>
  <si>
    <t>MA</t>
  </si>
  <si>
    <t>Newton</t>
  </si>
  <si>
    <t>Birmingham</t>
  </si>
  <si>
    <t>AL</t>
  </si>
  <si>
    <t>Columbus</t>
  </si>
  <si>
    <t>OH</t>
  </si>
  <si>
    <t>Myrtle Beach</t>
  </si>
  <si>
    <t>SC</t>
  </si>
  <si>
    <t>Macon</t>
  </si>
  <si>
    <t>GA</t>
  </si>
  <si>
    <t>Waterville Valley</t>
  </si>
  <si>
    <t>NH</t>
  </si>
  <si>
    <t>Manassas</t>
  </si>
  <si>
    <t>Raleigh</t>
  </si>
  <si>
    <t>NC</t>
  </si>
  <si>
    <t>Spencer</t>
  </si>
  <si>
    <t>Davenport</t>
  </si>
  <si>
    <t>Mount Pleasant</t>
  </si>
  <si>
    <t>Des Moines</t>
  </si>
  <si>
    <t>Aiken</t>
  </si>
  <si>
    <t>Las Vegas</t>
  </si>
  <si>
    <t>Mesa</t>
  </si>
  <si>
    <t>AZ</t>
  </si>
  <si>
    <t>Cedar Rapids</t>
  </si>
  <si>
    <t>Grand Rapids</t>
  </si>
  <si>
    <t>MI</t>
  </si>
  <si>
    <t>Nashua</t>
  </si>
  <si>
    <t>Hilton Head</t>
  </si>
  <si>
    <t>Biloxi</t>
  </si>
  <si>
    <t>MS</t>
  </si>
  <si>
    <t>Lowell</t>
  </si>
  <si>
    <t>Claremont</t>
  </si>
  <si>
    <t>Burlington</t>
  </si>
  <si>
    <t>VT</t>
  </si>
  <si>
    <t>Rock Hill</t>
  </si>
  <si>
    <t>Ottumwa</t>
  </si>
  <si>
    <t>Clear Lake</t>
  </si>
  <si>
    <t>Windham</t>
  </si>
  <si>
    <t>Cedar Falls</t>
  </si>
  <si>
    <t>Pensacola</t>
  </si>
  <si>
    <t>FL</t>
  </si>
  <si>
    <t>Urbandale</t>
  </si>
  <si>
    <t>Concord</t>
  </si>
  <si>
    <t>Ames</t>
  </si>
  <si>
    <t>Norwalk</t>
  </si>
  <si>
    <t>Tulsa</t>
  </si>
  <si>
    <t>OK</t>
  </si>
  <si>
    <t>Sioux Center</t>
  </si>
  <si>
    <t>Pella</t>
  </si>
  <si>
    <t>Muscatine</t>
  </si>
  <si>
    <t>Farmington</t>
  </si>
  <si>
    <t>Marshalltown</t>
  </si>
  <si>
    <t>The Nugget Casino</t>
  </si>
  <si>
    <t>USS Wisconsin</t>
  </si>
  <si>
    <t>Ford Park Arena</t>
  </si>
  <si>
    <t>Knoxville Convention Center</t>
  </si>
  <si>
    <t>Myrtle Beach Convention Center</t>
  </si>
  <si>
    <t>Birmingham Jefferson Convention Complex</t>
  </si>
  <si>
    <t>Greater Columbus Convention Center</t>
  </si>
  <si>
    <t>The Macon Centreplex Colisuem and Convention Center</t>
  </si>
  <si>
    <t>White Mountain Athletic Club</t>
  </si>
  <si>
    <t>Dorton Arena</t>
  </si>
  <si>
    <t>Mississippi Valley Fairgrounds</t>
  </si>
  <si>
    <t>USS Yorktown</t>
  </si>
  <si>
    <t>Varied Inudstries Building - Iowa State Fair Grounds</t>
  </si>
  <si>
    <t>University of South Carolina Aiken Campus Convocation Center</t>
  </si>
  <si>
    <t>Westgate Las Vegas Resort &amp; Casino</t>
  </si>
  <si>
    <t>International Air Response</t>
  </si>
  <si>
    <t>Veterans Memorial Coliseum</t>
  </si>
  <si>
    <t>Deltaplex Arena and Conference Center</t>
  </si>
  <si>
    <t>Pennichuck Middle School</t>
  </si>
  <si>
    <t>Council Bluffs</t>
  </si>
  <si>
    <t>Mid-America Center</t>
  </si>
  <si>
    <t>Westin Hilton Head Island Resport &amp; Spa</t>
  </si>
  <si>
    <t>Mississippi Coast Coliseum and Convention Center</t>
  </si>
  <si>
    <t>Paul E Tsongas Center</t>
  </si>
  <si>
    <t>Stevens High School</t>
  </si>
  <si>
    <t>Flynn Center for the Performing Arts</t>
  </si>
  <si>
    <t>Winthrop University Coliseum</t>
  </si>
  <si>
    <t>Bridge View Center</t>
  </si>
  <si>
    <t>Surf Ballroom and Museum</t>
  </si>
  <si>
    <t>Reno Events Center</t>
  </si>
  <si>
    <t>Castleton Banquet and Conference Center</t>
  </si>
  <si>
    <t>University of Northern Iowa in Cedar Falls - UNI West Gym</t>
  </si>
  <si>
    <t>Pensacola Bay Center</t>
  </si>
  <si>
    <t>Living History Farms Visitor Center</t>
  </si>
  <si>
    <t>Lynchburg</t>
  </si>
  <si>
    <t xml:space="preserve">Liberty University </t>
  </si>
  <si>
    <t>Concord High School</t>
  </si>
  <si>
    <t>Muscatine High School</t>
  </si>
  <si>
    <t>Farmington High School</t>
  </si>
  <si>
    <t>The Wright Place</t>
  </si>
  <si>
    <t>Mabee Center at Oral Roberts University</t>
  </si>
  <si>
    <t>South Point Hotel</t>
  </si>
  <si>
    <t>BJ Haan Auditorium at Dordt College</t>
  </si>
  <si>
    <t>Douwstra Auditorium at Central College</t>
  </si>
  <si>
    <t>Iowa City</t>
  </si>
  <si>
    <t>University of Iowa Field House</t>
  </si>
  <si>
    <t>Lexington</t>
  </si>
  <si>
    <t>Harmon Tree Farm</t>
  </si>
  <si>
    <t>Radisson Hotel</t>
  </si>
  <si>
    <t>Dubuque</t>
  </si>
  <si>
    <t>Clinton</t>
  </si>
  <si>
    <t>Dubuque Regional Airport</t>
  </si>
  <si>
    <t>Clinton middle School</t>
  </si>
  <si>
    <t>Adler Theatre</t>
  </si>
  <si>
    <t>Gerald W. Kim Middle School</t>
  </si>
  <si>
    <t>Ramada Waterloo Hotel and Convention Center</t>
  </si>
  <si>
    <t>Doubletree Hilton</t>
  </si>
  <si>
    <t>Milford</t>
  </si>
  <si>
    <t>Hampshire Hills Athletic Club</t>
  </si>
  <si>
    <t>Little Rock</t>
  </si>
  <si>
    <t>AR</t>
  </si>
  <si>
    <t>Barton Coliseum</t>
  </si>
  <si>
    <t>Exeter</t>
  </si>
  <si>
    <t>Portsmouth</t>
  </si>
  <si>
    <t>Great Bay Community College</t>
  </si>
  <si>
    <t>Florence</t>
  </si>
  <si>
    <t>Florence Civic Center</t>
  </si>
  <si>
    <t>Holderness</t>
  </si>
  <si>
    <t>Plymouth State University at ALLWell North</t>
  </si>
  <si>
    <t>Salem</t>
  </si>
  <si>
    <t>Derry-Salem Elks Lodge</t>
  </si>
  <si>
    <t>Londonderry</t>
  </si>
  <si>
    <t>Londonderry Lion's Club</t>
  </si>
  <si>
    <t>Manchester</t>
  </si>
  <si>
    <t>Verizon Wireless Arena</t>
  </si>
  <si>
    <t>Pendleton</t>
  </si>
  <si>
    <t>Clemson University - T. Ed Garrison Arena</t>
  </si>
  <si>
    <t>Baton Rouge</t>
  </si>
  <si>
    <t>LA</t>
  </si>
  <si>
    <t>Baton Rouge River Center</t>
  </si>
  <si>
    <t>Tampa</t>
  </si>
  <si>
    <t>University of Florida Sun Dome</t>
  </si>
  <si>
    <t>Greenville</t>
  </si>
  <si>
    <t>TD Convention Center</t>
  </si>
  <si>
    <t>North Augusta</t>
  </si>
  <si>
    <t>Riverview Park</t>
  </si>
  <si>
    <t>Beaufort</t>
  </si>
  <si>
    <t>Beaufort High School Performing Arts Center</t>
  </si>
  <si>
    <t>Walterboro</t>
  </si>
  <si>
    <t>Sumter</t>
  </si>
  <si>
    <t>Sumter County Civic Center</t>
  </si>
  <si>
    <t>Kiawah</t>
  </si>
  <si>
    <t>Legends Ballroom at Turtle Point Clubhouse</t>
  </si>
  <si>
    <t>Gaffney</t>
  </si>
  <si>
    <t>Myrtle Beach Sports Center</t>
  </si>
  <si>
    <t>Pawley's Island</t>
  </si>
  <si>
    <t>Pawley's Plantation Golf &amp; Country Club</t>
  </si>
  <si>
    <t>Charleston</t>
  </si>
  <si>
    <t>North Charleston Convention Center</t>
  </si>
  <si>
    <t>Atlanta</t>
  </si>
  <si>
    <t>Georgia World Congress Center</t>
  </si>
  <si>
    <t>South Point Arena</t>
  </si>
  <si>
    <t>Sparks</t>
  </si>
  <si>
    <t>Rose Ballroom</t>
  </si>
  <si>
    <t>Fort Worth</t>
  </si>
  <si>
    <t>Forth Worth Convention Center</t>
  </si>
  <si>
    <t>Oklahoma City</t>
  </si>
  <si>
    <t>Cox Convention Center</t>
  </si>
  <si>
    <t>Bentonville</t>
  </si>
  <si>
    <t>Bentonville Regional Airport</t>
  </si>
  <si>
    <t xml:space="preserve">Millington </t>
  </si>
  <si>
    <t>Millington Regional Jetport</t>
  </si>
  <si>
    <t>Madison</t>
  </si>
  <si>
    <t>Madison City Schools Stadium</t>
  </si>
  <si>
    <t xml:space="preserve">Radford </t>
  </si>
  <si>
    <t>Radford Univeristy</t>
  </si>
  <si>
    <t>Valdosta</t>
  </si>
  <si>
    <t>Valdosta State University</t>
  </si>
  <si>
    <t>Signature Flight Hangar at Port-Columbus International Airport</t>
  </si>
  <si>
    <t>Louisville</t>
  </si>
  <si>
    <t>KY</t>
  </si>
  <si>
    <t>Kentucky International Convention Center</t>
  </si>
  <si>
    <t>Portland</t>
  </si>
  <si>
    <t>ME</t>
  </si>
  <si>
    <t>Westin Portland Harborview Hotel</t>
  </si>
  <si>
    <t>Warren</t>
  </si>
  <si>
    <t>Macomb Community Expo Center</t>
  </si>
  <si>
    <t>Cadillac</t>
  </si>
  <si>
    <t>Wexford Civic Center</t>
  </si>
  <si>
    <t>New Orleans</t>
  </si>
  <si>
    <t>Landmark Aviation</t>
  </si>
  <si>
    <t>Wichita</t>
  </si>
  <si>
    <t>KS</t>
  </si>
  <si>
    <t>Century II Performing Arts &amp; Convention Center</t>
  </si>
  <si>
    <t>Orlando</t>
  </si>
  <si>
    <t>CFE Arena</t>
  </si>
  <si>
    <t>Cabarrus Arena &amp; Events Center</t>
  </si>
  <si>
    <t>Fayetteville</t>
  </si>
  <si>
    <t>Crown Center Coliseum</t>
  </si>
  <si>
    <t>St Louis</t>
  </si>
  <si>
    <t>MO</t>
  </si>
  <si>
    <t>Peabody Opera House</t>
  </si>
  <si>
    <t>Dayton</t>
  </si>
  <si>
    <t>Cleveland</t>
  </si>
  <si>
    <t>IX Center</t>
  </si>
  <si>
    <t>Kansas City</t>
  </si>
  <si>
    <t>Arvest Bank Theatre at The Midland</t>
  </si>
  <si>
    <t>Bloomington</t>
  </si>
  <si>
    <t>Synergy Flight Center</t>
  </si>
  <si>
    <t>Boca Raton</t>
  </si>
  <si>
    <t>Sunset Cove Amphitheater</t>
  </si>
  <si>
    <t>Vienna</t>
  </si>
  <si>
    <t>Winner Aviation</t>
  </si>
  <si>
    <t>Salt Late City</t>
  </si>
  <si>
    <t>UT</t>
  </si>
  <si>
    <t>Inifinity Event Center</t>
  </si>
  <si>
    <t>Phoenix</t>
  </si>
  <si>
    <t>Fountain Park</t>
  </si>
  <si>
    <t>Tuscon</t>
  </si>
  <si>
    <t>Tuscon Convention Center</t>
  </si>
  <si>
    <t>De Pere</t>
  </si>
  <si>
    <t>WI</t>
  </si>
  <si>
    <t>Walter Theatre at St. Norbert College</t>
  </si>
  <si>
    <t>Appleton</t>
  </si>
  <si>
    <t>Radisson Paper Valley Hotel</t>
  </si>
  <si>
    <t>Racine</t>
  </si>
  <si>
    <t>Racine Civic Center</t>
  </si>
  <si>
    <t>Wausau</t>
  </si>
  <si>
    <t>Central Wisconsin Convention &amp; Expo Center</t>
  </si>
  <si>
    <t xml:space="preserve">Eau Claire </t>
  </si>
  <si>
    <t>Memorial High School</t>
  </si>
  <si>
    <t>West Allis</t>
  </si>
  <si>
    <t>Nathan Hale High School</t>
  </si>
  <si>
    <t>La Crosse</t>
  </si>
  <si>
    <t>La Crosse Center</t>
  </si>
  <si>
    <t xml:space="preserve">Superior </t>
  </si>
  <si>
    <t xml:space="preserve">Richard I Bong Airport </t>
  </si>
  <si>
    <t>Milwaukee</t>
  </si>
  <si>
    <t>Milwaukee Theatre</t>
  </si>
  <si>
    <t>Bethpage</t>
  </si>
  <si>
    <t>NY</t>
  </si>
  <si>
    <t>Grumman Studios</t>
  </si>
  <si>
    <t>Rochester</t>
  </si>
  <si>
    <t>JetSmart Aviation</t>
  </si>
  <si>
    <t xml:space="preserve">Albany </t>
  </si>
  <si>
    <t>Times Union Center</t>
  </si>
  <si>
    <t>Rome</t>
  </si>
  <si>
    <t>Griffiss International Airport</t>
  </si>
  <si>
    <t>Pittsburgh</t>
  </si>
  <si>
    <t>PA</t>
  </si>
  <si>
    <t>David L Lawrence Convention Center</t>
  </si>
  <si>
    <t>Plattsburgh</t>
  </si>
  <si>
    <t>Crete Civic Center</t>
  </si>
  <si>
    <t xml:space="preserve">Hartford </t>
  </si>
  <si>
    <t>CT</t>
  </si>
  <si>
    <t>Connecticut Convention Center</t>
  </si>
  <si>
    <t>Syracuse</t>
  </si>
  <si>
    <t>Watertown</t>
  </si>
  <si>
    <t>Watertown International Airport</t>
  </si>
  <si>
    <t>Poughkeepsie</t>
  </si>
  <si>
    <t>Mid-Hudson Civic Center</t>
  </si>
  <si>
    <t>Buffalo</t>
  </si>
  <si>
    <t>First Niagara Center</t>
  </si>
  <si>
    <t>Indianapolis</t>
  </si>
  <si>
    <t>IN</t>
  </si>
  <si>
    <t>Indiana State Fairgrounds - Elements Financial Blue Ribbon Pavilion</t>
  </si>
  <si>
    <t>Ocean City</t>
  </si>
  <si>
    <t>MD</t>
  </si>
  <si>
    <t>Stephen Decatur High School</t>
  </si>
  <si>
    <t>Harrisburg</t>
  </si>
  <si>
    <t>Pennsylvania Farm Show Complex &amp; Expo Center</t>
  </si>
  <si>
    <t>Harrington</t>
  </si>
  <si>
    <t>DE</t>
  </si>
  <si>
    <t>Delaware State Fairgrounds - Quillen Arena</t>
  </si>
  <si>
    <t>Waterbury</t>
  </si>
  <si>
    <t>Crosby High School</t>
  </si>
  <si>
    <t>Bridgeport</t>
  </si>
  <si>
    <t>Klein Memorial Auditorium</t>
  </si>
  <si>
    <t>Hagerstown</t>
  </si>
  <si>
    <t>Rider Jet Center</t>
  </si>
  <si>
    <t>Warwick</t>
  </si>
  <si>
    <t>RI</t>
  </si>
  <si>
    <t>Crowne Plaza Hotel</t>
  </si>
  <si>
    <t>West Chester</t>
  </si>
  <si>
    <t>West Chester University</t>
  </si>
  <si>
    <t>Wilkes-barre</t>
  </si>
  <si>
    <t>Mohegan Sun Arena at Casey Plaza</t>
  </si>
  <si>
    <t>Indiana Farmers Coliseum</t>
  </si>
  <si>
    <t>Evansville</t>
  </si>
  <si>
    <t>Old National Events Plaza</t>
  </si>
  <si>
    <t>Costa Mesa</t>
  </si>
  <si>
    <t>CA</t>
  </si>
  <si>
    <t>OC Fair &amp; Event Center - The Pacific Amphiteheater</t>
  </si>
  <si>
    <t>Terre Haute</t>
  </si>
  <si>
    <t>Indiana Theater</t>
  </si>
  <si>
    <t>Fort Wayne</t>
  </si>
  <si>
    <t>Allen County War Memorial Coliseum</t>
  </si>
  <si>
    <t>Carmel</t>
  </si>
  <si>
    <t>Center for the Performing Arts</t>
  </si>
  <si>
    <t>South Bend</t>
  </si>
  <si>
    <t>Century Center</t>
  </si>
  <si>
    <t>WV</t>
  </si>
  <si>
    <t>Charleston Civic Center</t>
  </si>
  <si>
    <t>Omaha</t>
  </si>
  <si>
    <t>NE</t>
  </si>
  <si>
    <t>Werner Enterprises Hangar</t>
  </si>
  <si>
    <t>Eugene</t>
  </si>
  <si>
    <t>OR</t>
  </si>
  <si>
    <t>Lane Events Convention Center</t>
  </si>
  <si>
    <t>Spokane</t>
  </si>
  <si>
    <t>WA</t>
  </si>
  <si>
    <t>Spokane Convention Center</t>
  </si>
  <si>
    <t>Lynden</t>
  </si>
  <si>
    <t>Northwest Washington Fair and Event Center</t>
  </si>
  <si>
    <t>Albuquerque</t>
  </si>
  <si>
    <t>NM</t>
  </si>
  <si>
    <t>Albuquerque Convention Center</t>
  </si>
  <si>
    <t>Anaheim</t>
  </si>
  <si>
    <t>Anaheim Convention Center</t>
  </si>
  <si>
    <t>Billings</t>
  </si>
  <si>
    <t>MT</t>
  </si>
  <si>
    <t>Rimrock Auto Arena at MetraPark</t>
  </si>
  <si>
    <t>Fresno</t>
  </si>
  <si>
    <t>Selland Arena</t>
  </si>
  <si>
    <t>San Diego</t>
  </si>
  <si>
    <t>Sacramento</t>
  </si>
  <si>
    <t>Sacramento International Jet Center</t>
  </si>
  <si>
    <t>San Jose</t>
  </si>
  <si>
    <t>San Jose Convention Center - South Hall</t>
  </si>
  <si>
    <t>Redding</t>
  </si>
  <si>
    <t>Richmond</t>
  </si>
  <si>
    <t>Richmond Coliseum</t>
  </si>
  <si>
    <t>Tampa Convention Center</t>
  </si>
  <si>
    <t>Atlantic Aviation</t>
  </si>
  <si>
    <t>Source</t>
  </si>
  <si>
    <t>Greensboro</t>
  </si>
  <si>
    <t>Greensboro Coliseum Complex</t>
  </si>
  <si>
    <t>Fox Theater</t>
  </si>
  <si>
    <t>Dallas</t>
  </si>
  <si>
    <t>Gilley's Dallas - South Side Ballroom</t>
  </si>
  <si>
    <t>The Woodlands</t>
  </si>
  <si>
    <t>The Woodlands Waterway Marriott Hotel &amp; Conference Center</t>
  </si>
  <si>
    <t>Mystere Theater at Treasure Island</t>
  </si>
  <si>
    <t>Veterans Memorial Coliseum at Arizona State Fairgrounds</t>
  </si>
  <si>
    <t xml:space="preserve">Ohio University Eastern Campus - Health and Physical Fitness </t>
  </si>
  <si>
    <t>Bangor</t>
  </si>
  <si>
    <t>Cross Insurance Center</t>
  </si>
  <si>
    <t>Duke Energy Center for the Performing Arts - Raleigh Memorial Auditorium</t>
  </si>
  <si>
    <t>Cincinnati</t>
  </si>
  <si>
    <t xml:space="preserve">Sharonville Convention Center </t>
  </si>
  <si>
    <t>Westfield</t>
  </si>
  <si>
    <t>Grand Park Event Center</t>
  </si>
  <si>
    <t>Winston-Salem</t>
  </si>
  <si>
    <t>Winston Salem Fairground Annex</t>
  </si>
  <si>
    <t>Toledo</t>
  </si>
  <si>
    <t>Huntington Center</t>
  </si>
  <si>
    <t>Doubletree Hilton Hotel Cedar Rapids Convention Complex</t>
  </si>
  <si>
    <t>Colorado Springs</t>
  </si>
  <si>
    <t>CO</t>
  </si>
  <si>
    <t>University of Colorado, Colorado Springs - Gallogly Event Center</t>
  </si>
  <si>
    <t>Denver</t>
  </si>
  <si>
    <t>Wings Over the Rockies Air &amp; Space Museum</t>
  </si>
  <si>
    <t>Cumberland Valley High School</t>
  </si>
  <si>
    <t>Ashburn</t>
  </si>
  <si>
    <t>Briar Woods High School</t>
  </si>
  <si>
    <t>Daytona Beach</t>
  </si>
  <si>
    <t>Ocean Center</t>
  </si>
  <si>
    <t>Jacksonville</t>
  </si>
  <si>
    <t>Jacksonville Veterans Memorial Arena</t>
  </si>
  <si>
    <t>Merrill Auditorium</t>
  </si>
  <si>
    <t>Iowa Events Center</t>
  </si>
  <si>
    <t>Green Bay</t>
  </si>
  <si>
    <t>KI Convention Center</t>
  </si>
  <si>
    <t>Windham High School</t>
  </si>
  <si>
    <t>Wilmington</t>
  </si>
  <si>
    <t>Trask Coliseum at University of North Carolina - Wilmington</t>
  </si>
  <si>
    <t>Crown Arena</t>
  </si>
  <si>
    <t>Ft Lauderdale</t>
  </si>
  <si>
    <t>BB&amp;T Center</t>
  </si>
  <si>
    <t>Erie</t>
  </si>
  <si>
    <t>Erie Insurance Arena</t>
  </si>
  <si>
    <t>Altoona</t>
  </si>
  <si>
    <t>Blair County Convention Center</t>
  </si>
  <si>
    <t>West Bend</t>
  </si>
  <si>
    <t>Ziegler Building at the Washington County Fair Park &amp; Conference Center</t>
  </si>
  <si>
    <t>Fairfield</t>
  </si>
  <si>
    <t>William H Pitt Center at the Campus of Sacred Heart University</t>
  </si>
  <si>
    <t>Columbus Convention Center</t>
  </si>
  <si>
    <t>Scranton</t>
  </si>
  <si>
    <t>Lackawanna College Student Union Gymnasium</t>
  </si>
  <si>
    <t>https://www.youtube.com/watch?v=ls3m7NUOqxs</t>
  </si>
  <si>
    <t>Sun City</t>
  </si>
  <si>
    <t>Oskaloosa</t>
  </si>
  <si>
    <t>Hampton</t>
  </si>
  <si>
    <t>Mobile</t>
  </si>
  <si>
    <t>Ladd-Peebles Stadium</t>
  </si>
  <si>
    <t>https://www.youtube.com/watch?v=6KqfYy14jF0</t>
  </si>
  <si>
    <t>T.D. Convention Center</t>
  </si>
  <si>
    <t>American Airlines Center</t>
  </si>
  <si>
    <t>https://www.youtube.com/watch?v=V8y2T6eH3dw</t>
  </si>
  <si>
    <t>Oklahoma State Fair</t>
  </si>
  <si>
    <t>Keene</t>
  </si>
  <si>
    <t>Phoenix Convention Center</t>
  </si>
  <si>
    <t>Magnolia Hall</t>
  </si>
  <si>
    <t>http://www.blufftontoday.com/bluffton-news/2015-07-21/donald-trump-makes-appearance-sun-city</t>
  </si>
  <si>
    <t>Oskaloosa High School</t>
  </si>
  <si>
    <t>Keene High School</t>
  </si>
  <si>
    <t>http://www.politico.com/story/2015/07/donald-trump-scott-walker-hillary-clinton-iowa-120626</t>
  </si>
  <si>
    <t xml:space="preserve">Winnacunnet High School </t>
  </si>
  <si>
    <t>http://www.wmur.com/politics/donald-trump-speaks-to-3000-people-at-hampton-rally/34734100</t>
  </si>
  <si>
    <t>Grand River Center</t>
  </si>
  <si>
    <t>http://www.wyff4.com/news/donald-trump-to-speak-in-greenville-on-thursday/34923550</t>
  </si>
  <si>
    <t>http://www.koco.com/news/donald-trump-arrives-in-oklahoma-city-state-fair-gears-up-for-appearance/35487916</t>
  </si>
  <si>
    <t>http://www.wmur.com/politics/donald-trump-talks-up-his-tax-plan-to-packed-house-in-keene/35590668</t>
  </si>
  <si>
    <t>http://www.travelwaterloo.com/webres/File/Travel%20Waterloo%20Planner's%20Guide_LR.pdf</t>
  </si>
  <si>
    <t>http://www.thegatewaypundit.com/2015/10/another-massive-crowd-for-donald-trump-in-tennessee-video/</t>
  </si>
  <si>
    <t>http://www.thegatewaypundit.com/2015/10/reporter-huge-trump-rally-in-sioux-city-sets-gold-standard-for-presidential-campaigns/</t>
  </si>
  <si>
    <t>West High School</t>
  </si>
  <si>
    <t>https://theconservativetreehouse.com/2015/11/16/700pm-donald-trump-rally-knoxville-tennessee-live-stream-video/</t>
  </si>
  <si>
    <t>https://www.youtube.com/watch?v=vCiRKeGAMoY</t>
  </si>
  <si>
    <t>https://theconservativetreehouse.com/2015/11/09/donald-trump-rally-in-springfield-illinois-livestream/</t>
  </si>
  <si>
    <t>Prairie Capital Convention Center</t>
  </si>
  <si>
    <t>http://www.dailypress.com/news/politics/dp-nws-trump-norfolk-20151031-story.html</t>
  </si>
  <si>
    <t>Iowa Central Community College</t>
  </si>
  <si>
    <t>http://www.politico.com/story/2015/11/donald-trump-des-moines-rant-215825</t>
  </si>
  <si>
    <t>https://theconservativetreehouse.com/2015/11/14/8000-attend-donald-trump-rally-in-beaumont-texas-video/</t>
  </si>
  <si>
    <t>DCU Center</t>
  </si>
  <si>
    <t>http://www.telegram.com/article/20151117/NEWS/151119277</t>
  </si>
  <si>
    <t>Maytag Auditorium at DMACC Newton Campus</t>
  </si>
  <si>
    <t>http://www.desmoinesregister.com/story/news/elections/presidential/caucus/2015/11/19/more-subdued-trump-takes-jobs-newton/76064872/</t>
  </si>
  <si>
    <t>http://www.macon.com/news/politics-government/election/article47425705.html</t>
  </si>
  <si>
    <t>http://www.cbsnews.com/news/donald-trump-doles-out-self-help-advice-in-new-hampshire/</t>
  </si>
  <si>
    <t>http://www.nbcnews.com/politics/politics-news/trump-interrupted-ten-times-north-carolina-rally-n474726</t>
  </si>
  <si>
    <t>Prince William County Fairgrounds</t>
  </si>
  <si>
    <t>http://pwcfair.com/test/wp-content/uploads/2016/03/Facility-Rental.pdf</t>
  </si>
  <si>
    <t>Spencer’s Clay County Regional Events Center</t>
  </si>
  <si>
    <t>http://siouxcityjournal.com/news/state-and-regional/iowa/trump-draws-spencer-crowd-from-a-broad-area/article_6b590fb3-8b40-5a33-8013-ba56cb9e995b.html</t>
  </si>
  <si>
    <t>http://qctimes.com/news/local/government-and-politics/elections/trump-campaign-hits-davenport/article_39839c8e-e25c-5a50-af87-dbefa675c6b4.html</t>
  </si>
  <si>
    <t>http://www.postandcourier.com/article/20151124/PC1603/151129585</t>
  </si>
  <si>
    <t>http://www.azcentral.com/story/news/arizona/politics/2015/12/16/donald-trump-draws-thousands-mesa-rally/77426828/</t>
  </si>
  <si>
    <t>http://rsbn.tv/watch-live-donald-trump-holds-rally-in-mount-pleasant-sc-12-7-15/</t>
  </si>
  <si>
    <t>http://www.iowastatedaily.com/news/politics_and_administration/state/article_7a1709d2-a079-11e5-8c3b-3b6ffde1f3f4.html</t>
  </si>
  <si>
    <t>http://therealistreport.com/trump-supporters-explain-why-they-support-the-donald/</t>
  </si>
  <si>
    <t>http://www.radioiowa.com/2015/12/19/trump-warns-bubble-may-burst-plunging-country-into-recession/</t>
  </si>
  <si>
    <t>http://www.freep.com/story/news/politics/2015/12/21/gop-front-runner-donald-trump-headed-grand-rapids/77698552/</t>
  </si>
  <si>
    <t>http://www.reuters.com/article/us-usa-election-trump-idUSKBN0UC07R20151229</t>
  </si>
  <si>
    <t>http://www.islandpacket.com/news/politics-government/election/article52116610.html</t>
  </si>
  <si>
    <t>http://wkrg.com/2016/01/02/sold-out-crowd-at-donald-trumps-biloxi-rally/</t>
  </si>
  <si>
    <t>http://www.wptz.com/news/donald-trumps-campaign-issues-20000-tickets-for-1400-rally-seats/37296938</t>
  </si>
  <si>
    <t>http://tinkertowntiger.blogspot.com/2016/01/over-1000-people-turning-out-for-trump.html</t>
  </si>
  <si>
    <t>https://wntk.wordpress.com/2016/01/06/trump-has-record-crowd-in-claremont/</t>
  </si>
  <si>
    <t>http://www.heraldonline.com/news/local/article53765715.html</t>
  </si>
  <si>
    <t>http://www.freerepublic.com/focus/f-news/3383770/posts</t>
  </si>
  <si>
    <t>http://abc13.com/politics/texas-sized-crowd-gathered-for-trump-rally/984165/</t>
  </si>
  <si>
    <t>http://insider.foxnews.com/2015/11/21/donald-trump-tosses-blacks-live-matter-heckler-alabama-rally-get-him-hell-out-here</t>
  </si>
  <si>
    <t>Jacksonville Landing</t>
  </si>
  <si>
    <t>http://www.westernjournalism.com/trump-just-revealed-an-astonishing-photo-he-wanted-to-show-because-the-media-wont/</t>
  </si>
  <si>
    <t>http://www.miamiherald.com/news/politics-government/election/article54604715.html</t>
  </si>
  <si>
    <t>Norcross</t>
  </si>
  <si>
    <t>North Atlanta Trade Center</t>
  </si>
  <si>
    <t>http://www.kolotv.com/content/news/Trump-Plans-Reno-Rally-Sunday-364186051.html</t>
  </si>
  <si>
    <t>http://www.cnn.com/2015/10/14/politics/donald-trump-protestors-virginia/</t>
  </si>
  <si>
    <t>Sarasota</t>
  </si>
  <si>
    <t>Robarts Arena</t>
  </si>
  <si>
    <t>http://politics.heraldtribune.com/2015/12/01/trump-rally-among-sarasotas-largest-political-events-in-recent-history/</t>
  </si>
  <si>
    <t>https://www.youtube.com/watch?v=2Ix5D8FissM</t>
  </si>
  <si>
    <t>http://www.eagletribune.com/news/new_hampshire/trump-fires-up-crowd-in-windham/article_c677692e-e84a-5eea-af91-a5f43fe60400.html</t>
  </si>
  <si>
    <t>http://fivethirtyeight.com/live-blog/iowa-week/</t>
  </si>
  <si>
    <t>http://www.wmur.com/politics/-in-concord-trump-hits-obama-clinton-bush-but-not-cruz-praises-brady/37498334</t>
  </si>
  <si>
    <t>http://www.cnn.com/2016/01/18/politics/donald-trump-liberty-two-corinthians/</t>
  </si>
  <si>
    <t>http://www.thegazette.com/subject/news/politics/election/republican-presidential/trump-rally-brings-thousands-to-dordt-20160123</t>
  </si>
  <si>
    <t>Hansen Agriculture Student Learning Center - Iowa State University</t>
  </si>
  <si>
    <t>http://www.amestrib.com/news/ames-and-story-county/palin-endorses-trump-ames-rally</t>
  </si>
  <si>
    <t>https://www.washingtonpost.com/news/post-politics/wp/2016/01/20/sarah-palin-is-a-no-show-at-trump-campaign-event-in-iowa/</t>
  </si>
  <si>
    <t>http://www.reviewjournal.com/politics/elections/raucous-crowd-greets-trump-las-vegas</t>
  </si>
  <si>
    <t>http://www.nytimes.com/politics/first-draft/2016/01/23/in-surprise-showing-iowas-senior-senator-appears-at-donald-trump-rally/</t>
  </si>
  <si>
    <t>https://www.michigandaily.com/section/news/four-hours-donald-trump-rally</t>
  </si>
  <si>
    <t>http://nhpr.org/post/trump-farmington-give-movement-mandate</t>
  </si>
  <si>
    <t>https://www.washingtonpost.com/news/post-politics/wp/2016/01/27/in-iowa-city-donald-trump-uses-college-football-players-and-wrestlers-to-woo-young-voters/</t>
  </si>
  <si>
    <t>Marshalltown Community School District Roundhouse Gymnasium</t>
  </si>
  <si>
    <t>http://www.tampabay.com/news/politics/stateroundup/behind-the-spectacle-and-stereotypes-real-people-at-a-donald-trump-rally/2263063</t>
  </si>
  <si>
    <t>http://www.nytimes.com/politics/first-draft/2016/01/27/donald-trump-barely-mentioning-debate-returns-to-the-comfort-zone-of-a-large-rally/</t>
  </si>
  <si>
    <t>http://www.unionleader.com/article/20160130/NEWS0605/160139994</t>
  </si>
  <si>
    <t>http://www.desmoinesregister.com/story/news/elections/presidential/caucus/2016/01/30/trump-conducts-his-own-poll-clinton/79582810/</t>
  </si>
  <si>
    <t>Drake University</t>
  </si>
  <si>
    <t>http://www.reuters.com/article/us-usa-election-trump-idUSKCN0V705T</t>
  </si>
  <si>
    <t>https://www.wikiwand.com/en/RiverCenter/Adler_Theatre</t>
  </si>
  <si>
    <t>http://www.kwwl.com/story/29880232/2015/08/25/big-crowd-comes-out-to-see-donald-trump-at-rally-in-dubuque</t>
  </si>
  <si>
    <t>http://www.kwwl.com/story/31099290/2016/01/30/donald-trump-rallies-in-dubuque-protesters-kicked-out</t>
  </si>
  <si>
    <t>http://www.ketv.com/news/trump-takes-campaign-to-council-bluffs/37741852</t>
  </si>
  <si>
    <t>http://www.usatoday.com/story/news/politics/elections/2016/02/01/donald-trump-iowa-caucuses/79640934/</t>
  </si>
  <si>
    <t>http://www.thegatewaypundit.com/2016/02/5000-greet-ann-coulter-scott-brown-and-donald-trump-in-new-hampshire/</t>
  </si>
  <si>
    <t>Exeter Town Hall</t>
  </si>
  <si>
    <t>http://www.dailymail.co.uk/news/article-3432126/Donald-Trump-mocks-President-Obama-s-golf-game-play-golf-need-play-golf-people-help-you.html</t>
  </si>
  <si>
    <t>http://www.arktimes.com/ArkansasBlog/archives/2016/02/04/trump-sets-record-attendance-at-barton-lets-go-to-the-tape</t>
  </si>
  <si>
    <t>http://politics.blog.ajc.com/2015/10/10/donald-trump-tells-georgia-were-never-ever-getting-out-of-this/</t>
  </si>
  <si>
    <t>Red State</t>
  </si>
  <si>
    <t>Blue State</t>
  </si>
  <si>
    <t>Purple State</t>
  </si>
  <si>
    <t>ID</t>
  </si>
  <si>
    <t>WY</t>
  </si>
  <si>
    <t>ND</t>
  </si>
  <si>
    <t>SD</t>
  </si>
  <si>
    <t>AK</t>
  </si>
  <si>
    <t>NJ</t>
  </si>
  <si>
    <t>DC</t>
  </si>
  <si>
    <t>HI</t>
  </si>
  <si>
    <t>http://www.independentmail.com/news/trump-to-hold-rally-tonight-at-livestock-arena-in-pendleton-2b5c8e63-d4ed-5981-e053-0100007f1c08-368357131.html</t>
  </si>
  <si>
    <t>http://www.nbcnews.com/politics/2016-election/trump-shocks-awes-final-new-hampshire-rally-primary-n514266</t>
  </si>
  <si>
    <t>http://postonpolitics.blog.palmbeachpost.com/2016/02/05/donald-trump-to-new-hampshire-voters-get-out-of-bed-to-prevent-iowa-reprise/</t>
  </si>
  <si>
    <t>https://theconservativetreehouse.com/2016/02/05/donald-trump-rally-in-florence-south-carolina-700pm-est/</t>
  </si>
  <si>
    <t>http://www.cincinnati.com/story/opinion/contributors/2016/02/08/cincinnatians-notes-nh-trump-live/79997068/</t>
  </si>
  <si>
    <t>http://www.unionleader.com/Trump-offers-a-quieter-anger-at-Londonderry-stop</t>
  </si>
  <si>
    <t>http://blogs.wsj.com/washwire/2016/02/08/donald-trump-shifts-to-small-and-intimate-from-big-and-brash/</t>
  </si>
  <si>
    <t>https://theconservativetreehouse.com/2016/02/11/pictures-of-massive-trump-rally-in-louisiana-full-11000-seat-venue-many-turned-away/</t>
  </si>
  <si>
    <t>http://www.tampabay.com/news/politics/stateroundup/donald-trump-promises-family-friendly-show-tonight-in-tampa/2265152</t>
  </si>
  <si>
    <t>http://www.breitbart.com/big-government/2016/02/15/3044161/</t>
  </si>
  <si>
    <t xml:space="preserve">Randy and Sara White’s farm </t>
  </si>
  <si>
    <t>Wright Brothers Aero</t>
  </si>
  <si>
    <t>http://www.cleveland.com/open/index.ssf/2016/03/donald_trump_in_cleveland_how.html</t>
  </si>
  <si>
    <t>Manchester Community College</t>
  </si>
  <si>
    <t>http://www.realclearpolitics.com/articles/2015/06/18/at_trumps_nh_rally_true_believers_and_big_fans_127030.html</t>
  </si>
  <si>
    <t>http://www.northaugustastar.com/article/20160216/STAR01/160219586/</t>
  </si>
  <si>
    <t>https://www.youtube.com/watch?v=pyKurybzSbE</t>
  </si>
  <si>
    <t>http://walterborolive.com/2016/02/p/</t>
  </si>
  <si>
    <t>Broad River Electric Cooperative</t>
  </si>
  <si>
    <t>https://www.youtube.com/watch?v=pq4wA_jQ8-k</t>
  </si>
  <si>
    <t>https://www.kiawahresort.com/meetings/turtle-point-clubhouse/legends-room</t>
  </si>
  <si>
    <t>http://counton2.com/2016/02/19/donald-trump-calls-for-apple-boycott-at-north-charleston-rally/</t>
  </si>
  <si>
    <t>http://www.myrtlebeachonline.com/news/politics-government/article61367967.html</t>
  </si>
  <si>
    <t>http://www.southstrandnews.com/article/20160219/GTT06/160229996/0/SSN</t>
  </si>
  <si>
    <t>https://theconservativetreehouse.com/2016/02/21/10000-supporters-attend-donald-trump-rally-in-atlanta-georgia-video/</t>
  </si>
  <si>
    <t>http://www.breitbart.com/big-government/2016/02/22/donald-trump-las-vegas-nevada-caucuses-rally/</t>
  </si>
  <si>
    <t>http://www.kolotv.com/content/news/Trump-rallies-his-supporters-in-Sparks-369913741.html</t>
  </si>
  <si>
    <t>http://www.thegatewaypundit.com/2016/02/chaos-expected-as-trump-rally-overwhelms-small-alabama-town/</t>
  </si>
  <si>
    <t>http://www.cincinnati.com/story/news/politics/elections/2016/03/01/trump-winning-ohio-send-signal/81143388/</t>
  </si>
  <si>
    <t>http://www.oudaily.com/news/donald-trump-more-show-than-substance-for-young-voters-at/article_87e01992-dd27-11e5-9b9c-f7ba7908e0b7.html</t>
  </si>
  <si>
    <t>http://baylorlariat.com/2016/02/26/trump-holds-rally-in-fort-worth-christie-endorses-him/</t>
  </si>
  <si>
    <t>http://www.fox16.com/news/local-news/trump-labels-rubio-cruz-liars-during-ar-campaign-rally</t>
  </si>
  <si>
    <t>https://www.memphisdailynews.com/news/2016/feb/27/trump-rallies-10000-in-millington//print</t>
  </si>
  <si>
    <t>http://politics.blog.ajc.com/2016/02/29/donald-trump-skates-into-valdosta-carried-by-sky-high-poll-numbers/</t>
  </si>
  <si>
    <t>http://wsls.com/2016/02/29/protesters-escorted-out-of-donald-trumps-rally-at-radford-university/</t>
  </si>
  <si>
    <t>http://www.wave3.com/story/31360597/crowds-clash-during-trump-rally</t>
  </si>
  <si>
    <t>http://www.pressherald.com/2016/03/03/trump-supporters-lining-up-for-rally/</t>
  </si>
  <si>
    <t>https://www.reddit.com/r/The_Donald/comments/48zz2f/we_live_donald_trump_new_orleans_louisiana_rally/</t>
  </si>
  <si>
    <t>http://michiganradio.org/post/donald-trump-draws-big-crowd-cadillac#stream/0</t>
  </si>
  <si>
    <t>http://www.detroitnews.com/story/news/politics/elections/2016/03/04/trump-rally-warren/81309760/</t>
  </si>
  <si>
    <t>http://www.thegatewaypundit.com/2016/03/live-updates-from-trump-orlando-rally-for-jim-to-edit-post/</t>
  </si>
  <si>
    <t>http://www.wibw.com/content/news/Trump-says-he-turned-plane-around-for-Kansans-371153101.html</t>
  </si>
  <si>
    <t>Madison Central High School</t>
  </si>
  <si>
    <t>http://www.fox13news.com/news/politics/107425454-story</t>
  </si>
  <si>
    <t>http://www.cdispatch.com/news/article.asp?aid=48707</t>
  </si>
  <si>
    <t>http://www.charlotteobserver.com/news/local/article64502052.html</t>
  </si>
  <si>
    <t>http://www.theatlantic.com/politics/archive/2016/03/donald-trump-fayetteville/473169/</t>
  </si>
  <si>
    <t>http://fox2now.com/2016/03/11/donald-trump-rally-at-peabody-opera-house-friday/</t>
  </si>
  <si>
    <t>http://www.kansascity.com/news/politics-government/article65530712.html</t>
  </si>
  <si>
    <t>http://www.upressonline.com/2016/03/trump-impassions-crowd-bashes-media-at-west-boca-rally-while-protesters-chant-in-the-parking-lot/</t>
  </si>
  <si>
    <t>http://www.pantagraph.com/news/local/government-and-politics/elections/trump-rally-crowd-a-mix-of-curious-committed/article_01a2088a-730c-52c4-a56c-09704a12e54f.html</t>
  </si>
  <si>
    <t>http://wkbn.com/2016/03/13/trump-rally-in-vienna-scheduled-for-monday-evening/</t>
  </si>
  <si>
    <t>https://www.ksl.com/?sid=38953738&amp;nid=148</t>
  </si>
  <si>
    <t>http://ktar.com/story/971466/supporters-adversaries-clash-at-donald-trump-rally-in-fountain-hills-ariz/</t>
  </si>
  <si>
    <t>http://tucson.com/news/local/govt-and-politics/trump-wraps-up-tucson-rally-where-he-had-protesters-removed/article_a80977d0-ed45-11e5-bbb6-3bfdca94e2b1.html</t>
  </si>
  <si>
    <t>Janesville</t>
  </si>
  <si>
    <t>Janesville Conference Center</t>
  </si>
  <si>
    <t>http://www.cnn.com/2016/03/30/politics/donald-trump-janesville-wisconsin-protests-pepper-spray-assault/</t>
  </si>
  <si>
    <t>http://www.postcrescent.com/story/news/politics/2016/03/30/trump-supporters-flock-appleton-rally/82419792/</t>
  </si>
  <si>
    <t>http://www.wearegreenbay.com/news/local-news/st-norbert-college-prepares-students-for-trump-rally</t>
  </si>
  <si>
    <t>http://www.wsaw.com/content/news/Trump-takes-aim-at-Cruz-in-battle-for-Wisconsin-374377721.html</t>
  </si>
  <si>
    <t>http://www.wqow.com/story/31631315/2016/04/03/ecpd-donald-trump-rally-drew-biggest-crowd-saturday</t>
  </si>
  <si>
    <t>http://www.civiccentreracine.com/memorial-hall/</t>
  </si>
  <si>
    <t>http://fox6now.com/2016/04/03/in-milwaukee-donald-trump-calls-on-john-kasich-to-drop-out-shouldnt-be-allowed-to-run/</t>
  </si>
  <si>
    <t>http://www.winonadailynews.com/news/local/trump-predicts-win-during-la-crosse-visit-primaries-are-tuesday/article_f37c0937-880e-504a-af2d-22dc93a50c3a.html</t>
  </si>
  <si>
    <t>http://milwaukeetheatre.com/categories/4-milwaukeetheatre/documents/24-seating-charts</t>
  </si>
  <si>
    <t>http://bismarcktribune.com/trump-wows-superior-wisconsin-crowd/article_2b6b4653-ea38-5bf4-b17d-c2b6b6adeed5.html</t>
  </si>
  <si>
    <t>http://newyork.cbslocal.com/2016/04/06/bethpage-trump-rally/</t>
  </si>
  <si>
    <t>http://www.democratandchronicle.com/story/news/politics/2016/04/10/donald-trump-rochester/82862254/</t>
  </si>
  <si>
    <t>https://theconservativetreehouse.com/2016/04/11/donald-trump-rally-albany-new-york-700pm-live-stream/</t>
  </si>
  <si>
    <t>http://romesentinel.com/rome/rousing-cheers-for-trump/QBqpdm!S7ZP9SRBflHkVYOSNiOA/</t>
  </si>
  <si>
    <t>http://www.post-gazette.com/local/city/2016/04/14/Trump-says-he-will-revive-Pittsburgh-s-steel-industry/stories/201604140107</t>
  </si>
  <si>
    <t>http://www.courant.com/politics/hc-hartford-trump-speech-20160414-story.html</t>
  </si>
  <si>
    <t>http://www.pressrepublican.com/news/local_news/trump-draws-cheers-protests-in-plattsburgh/article_bc4d2ae8-718f-5e3e-8272-5ab58c0dcb37.html</t>
  </si>
  <si>
    <t>Oncenter - Nicholas J Pirro Convention Center</t>
  </si>
  <si>
    <t>http://www.syracuse.com/politics/index.ssf/2016/04/donald_trump_in_syracuse.html</t>
  </si>
  <si>
    <t>http://www.watertowndailytimes.com/news03/donald-trump-in-watertown-on-saturday-cruz-and-kasich-making-nny-stops-today-20160415</t>
  </si>
  <si>
    <t>http://www.midhudsonciviccenter.org/about-mhcc.php</t>
  </si>
  <si>
    <t>http://wivb.com/2016/04/18/donald-trump-takes-over-first-niagara-center-packs-arena-with-thousands/</t>
  </si>
  <si>
    <t>http://www.indystar.com/picture-gallery/news/2016/04/20/donald-trump-rally-at-the-indiana-state-fairgrounds/83278572/</t>
  </si>
  <si>
    <t>http://www.wboc.com/story/31775229/attenders-protestors-on-hand-ahead-of-trump-rally-in-worcester-county</t>
  </si>
  <si>
    <t>http://www.mcall.com/news/local/elections/mc-pa-donald-trump-farm-show-kasich-20160421-story.html</t>
  </si>
  <si>
    <t>http://harringtonjournal.com/news/thousands-gather-harrington-hear-trump/</t>
  </si>
  <si>
    <t>http://www.courant.com/politics/elections/hc-trump-waterbury-rally-20160423-story.html</t>
  </si>
  <si>
    <t>http://www.ctpost.com/local/article/Trump-promises-jobs-renaissance-during-Bridgeport-7305492.php</t>
  </si>
  <si>
    <t>http://www.heraldmailmedia.com/news/local/trump-draws-thousands-to-hagerstown-airport-rally/article_bc5f407c-0a76-11e6-b6b3-9304f74a9c19.html</t>
  </si>
  <si>
    <t>http://www.mcall.com/news/local/elections/mc-pa-donald-trump-west-chester-20160425-story.html</t>
  </si>
  <si>
    <t>http://thetimes-tribune.com/news/enthusiastic-crowd-shows-support-for-trump-1.2035263</t>
  </si>
  <si>
    <t>http://warwickpost.com/trump-greeted-by-excited-crowd-outside-crowne-plaza/</t>
  </si>
  <si>
    <t>http://www.indystar.com/story/news/politics/2016/04/27/trump-returns-indy-hopes-deal-cruz-fatal-blow/83626086/</t>
  </si>
  <si>
    <t>https://twitter.com/realDonaldTrump/status/725903475133947904?ref_src=twsrc%5Etfw</t>
  </si>
  <si>
    <t>http://www.indystar.com/story/news/politics/2016/04/28/donald-trump-draws-huge-faithful-crowd-evansville-rally/83675152/</t>
  </si>
  <si>
    <t>http://wane.com/2016/04/28/trump-to-visit-fort-wayne-sunday/</t>
  </si>
  <si>
    <t>http://wthitv.com/2016/05/01/2100-pack-into-indiana-theater-to-hear-donald-trump/</t>
  </si>
  <si>
    <t>http://www.indystar.com/story/news/politics/2016/05/01/trump-cruz-sanders-make-final-push-indy-monday/83797800/</t>
  </si>
  <si>
    <t>http://wsbt.com/news/local/highlights-trump-rally-at-south-bends-century-center</t>
  </si>
  <si>
    <t>http://www.breitbart.com/2016-presidential-race/2016/05/05/donald-trump-draws-12000-campaign-rally-west-virginia/</t>
  </si>
  <si>
    <t>http://www.omaha.com/news/politics/trump-rallies-supporters-during-short-stop-at-eppley-airfield/article_0c4bad18-1310-11e6-a118-cfbfe583c7e3.html</t>
  </si>
  <si>
    <t>http://koin.com/2016/05/05/trump-to-campaign-in-eugene-on-friday-night/</t>
  </si>
  <si>
    <t>http://www.kiro7.com/web/kiro/news/local/spokane-trump-supporters-line-up-1st-of-washington-events/267471284</t>
  </si>
  <si>
    <t>http://www.spokesman.com/stories/2016/may/07/live-donald-trump-spokane/</t>
  </si>
  <si>
    <t>http://www.abqjournal.com/780363/8000-rally-for-trump-in-albuquerque.html</t>
  </si>
  <si>
    <t>http://www.ocregister.com/articles/trump-717101-anaheim-police.html</t>
  </si>
  <si>
    <t>http://www.kulr8.com/story/32072429/live-coverage-donald-trump-to-hold-rally-in-billings</t>
  </si>
  <si>
    <t>http://www.fresnobee.com/news/politics-government/election/article80485652.html</t>
  </si>
  <si>
    <t>San Diego Convention Center</t>
  </si>
  <si>
    <t>http://patch.com/california/san-diego/trump-rally-san-diego-draws-thousands</t>
  </si>
  <si>
    <t>http://www.sandiegouniontribune.com/news/2016/jun/01/thousands-expected-at-northern-california-donald/</t>
  </si>
  <si>
    <t>http://sandiegonewsinfo.com/violence-at-trump-rally-in-san-jose/</t>
  </si>
  <si>
    <t>Redding Municipal Airport - AOA Ramp</t>
  </si>
  <si>
    <t>http://www.chicoer.com/article/NA/20160603/NEWS/160609871</t>
  </si>
  <si>
    <t>http://www.tbo.com/news/politics/at-tampa-rally-donald-trump-takes-on-all-his-usual-targets-20160611/</t>
  </si>
  <si>
    <t>http://www.post-gazette.com/local/west/2016/06/11/Donald-Trump-rallies-crowd-during-stop-at-Pittsburgh-International-Airport/stories/201606110124</t>
  </si>
  <si>
    <t>http://wncn.com/2016/06/14/greensboro-pd-enact-level-three-mobilization-ahead-of-trump-visit/</t>
  </si>
  <si>
    <t>http://news.wabe.org/post/crowds-protest-donald-trump-rally-midtown-atlanta</t>
  </si>
  <si>
    <t>http://www.star-telegram.com/opinion/opn-columns-blogs/bud-kennedy/article84317262.html</t>
  </si>
  <si>
    <t>http://www.houstonpress.com/news/donald-trump-holds-noisy-campaign-rally-in-the-woodlands-8492371</t>
  </si>
  <si>
    <t>http://www.azcentral.com/story/news/politics/elections/2016/06/18/donald-trump-republican-arizona-visit-presidential-election/86040256/</t>
  </si>
  <si>
    <t>http://www.reviewjournal.com/politics/trump-energizes-supporters-treasure-island-rally-las-vegas</t>
  </si>
  <si>
    <t>St Clairsville</t>
  </si>
  <si>
    <t>http://www.pressherald.com/2016/06/29/trump-rally-draws-crowd-of-supporters-despite-heavy-rain/</t>
  </si>
  <si>
    <t>http://www.theintelligencer.net/news/top-headlines/2016/06/during-ohio-university-eastern-rally-donald-trump-blasts-trade-agreements/</t>
  </si>
  <si>
    <t>http://wncn.com/2016/07/05/lines-already-forming-for-trump-rally-in-raleigh/</t>
  </si>
  <si>
    <t>http://www.cincinnati.com/story/news/politics/elections/2016/07/06/donald-trump-newt-gingrich-sharonville-cincinnati-rally/86762924/</t>
  </si>
  <si>
    <t>http://www.indystar.com/story/news/politics/2016/07/12/live-donald-trump-vp-mike-pence-central-indiana-today/86993012/</t>
  </si>
  <si>
    <t>http://myfox8.com/2016/07/25/watch-donald-trump-full-speech-in-winston-salem/</t>
  </si>
  <si>
    <t>http://www.toledoblade.com/Politics/2016/07/27/Former-Toledo-Mayor-Mike-Bell-addressed-the-crowd-at-the-Huntington-Center-tonight-before-Donald-Trump-took-the-stage.html</t>
  </si>
  <si>
    <t>http://wnep.com/2016/07/27/crowds-gathering-for-trump-townhall-in-scranton/</t>
  </si>
  <si>
    <t>http://www.desmoinesregister.com/story/news/politics/2016/07/28/iowas-top-brass-turns-out-trump-first-general-election-rally/87660300/</t>
  </si>
  <si>
    <t>http://www.politico.com/magazine/story/2016/08/donald-trump-2016-rally-size-214132</t>
  </si>
  <si>
    <t>http://kdvr.com/2016/07/29/we-have-to-win-this-state-trump-tells-thousands-at-denver-rally/</t>
  </si>
  <si>
    <t>http://cumberlink.com/news/local/cv-rally-trump-takes-center-stage-at-cv-high-school/article_e378c442-5861-11e6-bb46-eb200437748c.html</t>
  </si>
  <si>
    <t>Kissimmee</t>
  </si>
  <si>
    <t>Silver Spurs Arena</t>
  </si>
  <si>
    <t>Charlotte</t>
  </si>
  <si>
    <t>Dimondale</t>
  </si>
  <si>
    <t>http://www.breitbart.com/2016-presidential-race/2016/08/02/trump-we-have-to-win-virginia/</t>
  </si>
  <si>
    <t>http://www.wesh.com/news/peaceful-trump-rally-held-in-daytona-beach/41038250</t>
  </si>
  <si>
    <t>http://www.breitbart.com/2016-presidential-race/2016/08/03/trumps-jacksonville-rally-draws-15000/</t>
  </si>
  <si>
    <t>http://www.pressherald.com/2016/08/04/a-few-trump-supporters-line-up-early-for-portland-rally/</t>
  </si>
  <si>
    <t>http://www.kcci.com/news/trump-planning-des-moines-visit-this-friday/41034384</t>
  </si>
  <si>
    <t>http://www.wearegreenbay.com/news/local-news/trump-campaign-stop-in-green-bay-draws-thousands</t>
  </si>
  <si>
    <t>http://whdh.com/news/donald-trump-campaigns-in-windham-nh/</t>
  </si>
  <si>
    <t>http://www.fayobserver.com/news/election/trump-greeted-by-smaller-but-friendly-crowd-in-fayetteville-this/article_8b28010b-c98b-5449-96ea-9e857b2c4bbb.html</t>
  </si>
  <si>
    <t>https://theconservativetreehouse.com/2016/08/09/10000-turn-out-for-unc-wilmington-trump-rally/</t>
  </si>
  <si>
    <t>https://theconservativetreehouse.com/2016/08/10/donald-trump-shadowing-clinton-on-campaign-trail-media-avoiding-the-contrasting-optics/</t>
  </si>
  <si>
    <t>http://www.orlandosentinel.com/news/politics/political-pulse/os-donald-trump-kissimmee-rally-20160811-story.html</t>
  </si>
  <si>
    <t>http://www.altoonamirror.com/page/content.detail/id/642485/Convention-center-estimates-5-000-people-for-Trump-event.html?nav=5257</t>
  </si>
  <si>
    <t>http://www.goerie.com/news/20160813/trump-stops-in-erie-on-road-to-win-pennsylvania</t>
  </si>
  <si>
    <t>http://fox61.com/2016/08/13/trump-to-hold-campaign-rally-in-fairfield-saturday-at-730-p-m/</t>
  </si>
  <si>
    <t>http://www.nytimes.com/2016/08/17/us/politics/donald-trump-rally-is-called-chance-to-show-support-for-police.html</t>
  </si>
  <si>
    <t>Charlotte Convention Center</t>
  </si>
  <si>
    <t>http://www.wyff4.com/news/trump-to-rally-in-charlotte-following-campaign-fundraisers/41259862</t>
  </si>
  <si>
    <t>Summit Sports &amp; Ice Complex</t>
  </si>
  <si>
    <t>http://www.lansingstatejournal.com/story/news/local/2016/08/19/reaction-to-donald-trump-speech-in-dimondale-michigan/88958588/</t>
  </si>
  <si>
    <t>MN</t>
  </si>
  <si>
    <t>Total:</t>
  </si>
  <si>
    <t>As a % of total:</t>
  </si>
  <si>
    <t>https://www.mapcustomizer.com/map/Trump%20Rallies</t>
  </si>
  <si>
    <t>[source](http://goo.gl/dw4Rrz)</t>
  </si>
  <si>
    <t>[source](https://goo.gl/8N4uuE)</t>
  </si>
  <si>
    <t>[source](http://goo.gl/5WFvtM)</t>
  </si>
  <si>
    <t>[source](http://goo.gl/U6CfEK)</t>
  </si>
  <si>
    <t>[source](http://goo.gl/sBRYyR)</t>
  </si>
  <si>
    <t>[source](https://goo.gl/VX9vA2)</t>
  </si>
  <si>
    <t>[source](http://goo.gl/AKn37d)</t>
  </si>
  <si>
    <t>[source](http://goo.gl/YIumv7)</t>
  </si>
  <si>
    <t>[source](https://goo.gl/NvldSO)</t>
  </si>
  <si>
    <t>[source](http://goo.gl/LI6H9F)</t>
  </si>
  <si>
    <t>[source](http://goo.gl/8Kbzjf)</t>
  </si>
  <si>
    <t>[source](http://goo.gl/jD0U5c)</t>
  </si>
  <si>
    <t>[source](http://goo.gl/ESK3ur)</t>
  </si>
  <si>
    <t>[source](http://goo.gl/8v8M3J)</t>
  </si>
  <si>
    <t>[source](http://goo.gl/ggjtjg)</t>
  </si>
  <si>
    <t>[source](http://goo.gl/OZ2eUI)</t>
  </si>
  <si>
    <t>[source](https://goo.gl/FKf3Kh)</t>
  </si>
  <si>
    <t>[source](http://goo.gl/8YHFpa)</t>
  </si>
  <si>
    <t>[source](https://goo.gl/4Qlyvf)</t>
  </si>
  <si>
    <t>[source](http://goo.gl/PAK6R5)</t>
  </si>
  <si>
    <t>[source](https://goo.gl/L3vtt7)</t>
  </si>
  <si>
    <t>[source](https://goo.gl/eWQkJ2)</t>
  </si>
  <si>
    <t>[source](http://goo.gl/D50kCN)</t>
  </si>
  <si>
    <t>[source](http://goo.gl/wpNOni)</t>
  </si>
  <si>
    <t>[source](http://goo.gl/BZIDZ0)</t>
  </si>
  <si>
    <t>[source](http://goo.gl/lnBjfH)</t>
  </si>
  <si>
    <t>[source](http://goo.gl/C2CHWc)</t>
  </si>
  <si>
    <t>[source](http://goo.gl/AfjUHy)</t>
  </si>
  <si>
    <t>[source](http://goo.gl/31Lxg0)</t>
  </si>
  <si>
    <t>[source](http://goo.gl/HdjmZl)</t>
  </si>
  <si>
    <t>[source](http://goo.gl/pyELTZ)</t>
  </si>
  <si>
    <t>[source](http://goo.gl/E9zuVO)</t>
  </si>
  <si>
    <t>[source](http://goo.gl/Keltb4)</t>
  </si>
  <si>
    <t>[source](http://goo.gl/JB7xPq)</t>
  </si>
  <si>
    <t>[source](http://goo.gl/gmE4Iw)</t>
  </si>
  <si>
    <t>[source](http://goo.gl/wRVfft)</t>
  </si>
  <si>
    <t>[source](http://goo.gl/blHFNN)</t>
  </si>
  <si>
    <t>[source](http://goo.gl/QAbBNb)</t>
  </si>
  <si>
    <t>[source](http://goo.gl/AYnrZs)</t>
  </si>
  <si>
    <t>[source](http://goo.gl/nNKzGg)</t>
  </si>
  <si>
    <t>[source](http://goo.gl/rsYgtz)</t>
  </si>
  <si>
    <t>[source](http://goo.gl/cu0tJd)</t>
  </si>
  <si>
    <t>[source](http://goo.gl/k2IDC3)</t>
  </si>
  <si>
    <t>[source](http://goo.gl/vZLRrv)</t>
  </si>
  <si>
    <t>[source](http://goo.gl/oF5AzD)</t>
  </si>
  <si>
    <t>[source](https://goo.gl/BHyAO8)</t>
  </si>
  <si>
    <t>[source](http://goo.gl/0iR17r)</t>
  </si>
  <si>
    <t>[source](http://goo.gl/j2gfmN)</t>
  </si>
  <si>
    <t>[source](http://goo.gl/wCg5gr)</t>
  </si>
  <si>
    <t>[source](http://goo.gl/WTOzKY)</t>
  </si>
  <si>
    <t>[source](http://goo.gl/wuGKSo)</t>
  </si>
  <si>
    <t>[source](http://goo.gl/7SSD3Y)</t>
  </si>
  <si>
    <t>[source](http://goo.gl/gAX1eh)</t>
  </si>
  <si>
    <t>[source](http://goo.gl/m4xlz3)</t>
  </si>
  <si>
    <t>[source](http://goo.gl/5MJx9a)</t>
  </si>
  <si>
    <t>[source](https://goo.gl/ZfV3LE)</t>
  </si>
  <si>
    <t>[source](https://goo.gl/yYSXcI)</t>
  </si>
  <si>
    <t>[source](http://goo.gl/4Df57A)</t>
  </si>
  <si>
    <t>[source](http://goo.gl/jyTHBv)</t>
  </si>
  <si>
    <t>[source](http://goo.gl/uGwfXI)</t>
  </si>
  <si>
    <t>[source](https://goo.gl/P726GY)</t>
  </si>
  <si>
    <t>[source](http://goo.gl/SktXoc)</t>
  </si>
  <si>
    <t>[source](https://goo.gl/OHUX5w)</t>
  </si>
  <si>
    <t>[source](http://goo.gl/xL2392)</t>
  </si>
  <si>
    <t>[source](http://goo.gl/RRTKkx)</t>
  </si>
  <si>
    <t>[source](http://goo.gl/7Go7Sd)</t>
  </si>
  <si>
    <t>[source](http://goo.gl/EuKMO1)</t>
  </si>
  <si>
    <t>[source](http://goo.gl/73GSt8)</t>
  </si>
  <si>
    <t>[source](https://goo.gl/n8LrHe)</t>
  </si>
  <si>
    <t>[source](http://goo.gl/DXc968)</t>
  </si>
  <si>
    <t>[source](http://goo.gl/JpSP9H)</t>
  </si>
  <si>
    <t>[source](http://goo.gl/l4gF0V)</t>
  </si>
  <si>
    <t>[source](http://goo.gl/7EUULv)</t>
  </si>
  <si>
    <t>[source](http://goo.gl/m8lyzF)</t>
  </si>
  <si>
    <t>[source](http://goo.gl/KS2jYv)</t>
  </si>
  <si>
    <t>[source](http://goo.gl/PJ1aXd)</t>
  </si>
  <si>
    <t>[source](https://goo.gl/kMcJrk)</t>
  </si>
  <si>
    <t>[source](http://goo.gl/OW0CuV)</t>
  </si>
  <si>
    <t>[source](http://goo.gl/OOQ29p)</t>
  </si>
  <si>
    <t>[source](http://goo.gl/SlSYcM)</t>
  </si>
  <si>
    <t>[source](http://goo.gl/8Tspxi)</t>
  </si>
  <si>
    <t>[source](http://goo.gl/Ao5Xet)</t>
  </si>
  <si>
    <t>[source](https://goo.gl/DJVOTS)</t>
  </si>
  <si>
    <t>[source](http://goo.gl/9UVv8E)</t>
  </si>
  <si>
    <t>[source](http://goo.gl/tILYn5)</t>
  </si>
  <si>
    <t>[source](http://goo.gl/a7E2au)</t>
  </si>
  <si>
    <t>[source](http://goo.gl/5UdDiJ)</t>
  </si>
  <si>
    <t>[source](https://goo.gl/ydZK69)</t>
  </si>
  <si>
    <t>[source](http://goo.gl/Y4QAoh)</t>
  </si>
  <si>
    <t>[source](https://goo.gl/lF9dC6)</t>
  </si>
  <si>
    <t>[source](https://goo.gl/VfOmNc)</t>
  </si>
  <si>
    <t>[source](http://goo.gl/GdHPsS)</t>
  </si>
  <si>
    <t>[source](http://goo.gl/rElRdR)</t>
  </si>
  <si>
    <t>[source](http://goo.gl/hDFWoX)</t>
  </si>
  <si>
    <t>[source](https://goo.gl/PGupQu)</t>
  </si>
  <si>
    <t>[source](http://goo.gl/DfTfDE)</t>
  </si>
  <si>
    <t>[source](http://goo.gl/Q0d0LV)</t>
  </si>
  <si>
    <t>[source](http://goo.gl/sJ34kv)</t>
  </si>
  <si>
    <t>[source](http://goo.gl/eYvHHz)</t>
  </si>
  <si>
    <t>[source](http://goo.gl/SdQDmH)</t>
  </si>
  <si>
    <t>[source](https://goo.gl/HmT1Gp)</t>
  </si>
  <si>
    <t>[source](http://goo.gl/qPhxBL)</t>
  </si>
  <si>
    <t>[source](http://goo.gl/ay79bR)</t>
  </si>
  <si>
    <t>[source](http://goo.gl/Whcoeb)</t>
  </si>
  <si>
    <t>[source](http://goo.gl/1ym7zS)</t>
  </si>
  <si>
    <t>[source](http://goo.gl/untKHx)</t>
  </si>
  <si>
    <t>[source](https://goo.gl/TuK4qy)</t>
  </si>
  <si>
    <t>[source](http://goo.gl/2SC5Rb)</t>
  </si>
  <si>
    <t>[source](http://goo.gl/kAZ3CE)</t>
  </si>
  <si>
    <t>[source](http://goo.gl/L79SNo)</t>
  </si>
  <si>
    <t>[source](http://goo.gl/2zoF9P)</t>
  </si>
  <si>
    <t>[source](http://goo.gl/BSz00c)</t>
  </si>
  <si>
    <t>[source](http://goo.gl/eRwTuK)</t>
  </si>
  <si>
    <t>[source](http://goo.gl/1qDbez)</t>
  </si>
  <si>
    <t>[source](http://goo.gl/XuDvMj)</t>
  </si>
  <si>
    <t>[source](http://goo.gl/bS5a5o)</t>
  </si>
  <si>
    <t>[source](http://goo.gl/k1ZHDK)</t>
  </si>
  <si>
    <t>[source](http://goo.gl/vS8zkN)</t>
  </si>
  <si>
    <t>[source](http://goo.gl/t4OWGL)</t>
  </si>
  <si>
    <t>[source](http://goo.gl/hExSxa)</t>
  </si>
  <si>
    <t>[source](http://goo.gl/uuZlt9)</t>
  </si>
  <si>
    <t>[source](https://goo.gl/MH1Rsr)</t>
  </si>
  <si>
    <t>[source](http://goo.gl/F5GOcT)</t>
  </si>
  <si>
    <t>[source](http://goo.gl/XHoyz9)</t>
  </si>
  <si>
    <t>[source](http://goo.gl/35lVHb)</t>
  </si>
  <si>
    <t>[source](http://goo.gl/7ecUy6)</t>
  </si>
  <si>
    <t>[source](http://goo.gl/uzGB3R)</t>
  </si>
  <si>
    <t>[source](http://goo.gl/ELyskA)</t>
  </si>
  <si>
    <t>[source](http://goo.gl/zk81ly)</t>
  </si>
  <si>
    <t>[source](http://goo.gl/nMecEy)</t>
  </si>
  <si>
    <t>[source](http://goo.gl/Ri94Vb)</t>
  </si>
  <si>
    <t>[source](http://goo.gl/InbkBG)</t>
  </si>
  <si>
    <t>[source](http://goo.gl/7UVxTd)</t>
  </si>
  <si>
    <t>[source](http://goo.gl/XkQkMh)</t>
  </si>
  <si>
    <t>[source](http://goo.gl/aAmTvJ)</t>
  </si>
  <si>
    <t>[source](http://goo.gl/IQ8pWc)</t>
  </si>
  <si>
    <t>[source](https://goo.gl/rT3QT0)</t>
  </si>
  <si>
    <t>[source](http://goo.gl/YaLciS)</t>
  </si>
  <si>
    <t>[source](http://goo.gl/6cX24h)</t>
  </si>
  <si>
    <t>[source](http://goo.gl/kYJ1ie)</t>
  </si>
  <si>
    <t>[source](http://goo.gl/28xx5w)</t>
  </si>
  <si>
    <t>[source](http://goo.gl/t3aqTz)</t>
  </si>
  <si>
    <t>[source](http://goo.gl/SygmMr)</t>
  </si>
  <si>
    <t>[source](http://goo.gl/1NfSE1)</t>
  </si>
  <si>
    <t>[source](http://goo.gl/cAlH1Y)</t>
  </si>
  <si>
    <t>[source](http://goo.gl/5nT17n)</t>
  </si>
  <si>
    <t>[source](http://goo.gl/xKhDCR)</t>
  </si>
  <si>
    <t>[source](http://goo.gl/BIm0R3)</t>
  </si>
  <si>
    <t>[source](http://goo.gl/wExuFw)</t>
  </si>
  <si>
    <t>[source](http://goo.gl/rdXuQ9)</t>
  </si>
  <si>
    <t>[source](http://goo.gl/JddVOV)</t>
  </si>
  <si>
    <t>[source](http://goo.gl/pBwwmO)</t>
  </si>
  <si>
    <t>[source](http://goo.gl/zHSQqt)</t>
  </si>
  <si>
    <t>[source](http://goo.gl/e4qwVK)</t>
  </si>
  <si>
    <t>[source](http://goo.gl/SpTOZ1)</t>
  </si>
  <si>
    <t>[source](http://goo.gl/kpPB9I)</t>
  </si>
  <si>
    <t>[source](https://goo.gl/jN9sZZ)</t>
  </si>
  <si>
    <t>[source](http://goo.gl/QGSKvN)</t>
  </si>
  <si>
    <t>[source](http://goo.gl/HV5YZS)</t>
  </si>
  <si>
    <t>[source](http://goo.gl/xtFEjS)</t>
  </si>
  <si>
    <t>[source](http://goo.gl/tzabzA)</t>
  </si>
  <si>
    <t>[source](http://goo.gl/eumlUX)</t>
  </si>
  <si>
    <t>[source](http://goo.gl/d92Q4R)</t>
  </si>
  <si>
    <t>[source](http://goo.gl/MxOJSz)</t>
  </si>
  <si>
    <t>[source](http://goo.gl/9Z5ze9)</t>
  </si>
  <si>
    <t>[source](http://goo.gl/UFhRjY)</t>
  </si>
  <si>
    <t>[source](http://goo.gl/2ktUEu)</t>
  </si>
  <si>
    <t>[source](http://goo.gl/9ICBVj)</t>
  </si>
  <si>
    <t>[source](http://goo.gl/cXOFGP)</t>
  </si>
  <si>
    <t>[source](http://goo.gl/oyWtjk)</t>
  </si>
  <si>
    <t>[source](http://goo.gl/thv8Vc)</t>
  </si>
  <si>
    <t>[source](http://goo.gl/BhRykW)</t>
  </si>
  <si>
    <t>[source](http://goo.gl/LY18vS)</t>
  </si>
  <si>
    <t>[source](http://goo.gl/p8446D)</t>
  </si>
  <si>
    <t>[source](http://goo.gl/dp9K1O)</t>
  </si>
  <si>
    <t>[source](http://goo.gl/Woql4Z)</t>
  </si>
  <si>
    <t>[source](http://goo.gl/IYgb7P)</t>
  </si>
  <si>
    <t>[source](http://goo.gl/DIw0Fz)</t>
  </si>
  <si>
    <t>[source](http://goo.gl/zz8i1Q)</t>
  </si>
  <si>
    <t>[source](http://goo.gl/zuJgm7)</t>
  </si>
  <si>
    <t>[source](http://goo.gl/Nvzc21)</t>
  </si>
  <si>
    <t>[source](http://goo.gl/Fw3D9i)</t>
  </si>
  <si>
    <t>[source](http://goo.gl/qVEbP7)</t>
  </si>
  <si>
    <t>[source](http://goo.gl/eMRDxE)</t>
  </si>
  <si>
    <t>[source](http://goo.gl/bddbyC)</t>
  </si>
  <si>
    <t>[source](http://goo.gl/ilpDH7)</t>
  </si>
  <si>
    <t>[source](http://goo.gl/8JNXMz)</t>
  </si>
  <si>
    <t>[source](http://goo.gl/9H3Enf)</t>
  </si>
  <si>
    <t>[source](http://goo.gl/F1Bgjo)</t>
  </si>
  <si>
    <t>[source](http://goo.gl/j2oWuf)</t>
  </si>
  <si>
    <t>[source](http://goo.gl/pfbYU2)</t>
  </si>
  <si>
    <t>[source](http://goo.gl/ZALgGH)</t>
  </si>
  <si>
    <t>[source](http://goo.gl/TTRTwW)</t>
  </si>
  <si>
    <t>[source](http://goo.gl/mFMEjR)</t>
  </si>
  <si>
    <t>[source](http://goo.gl/IRjzK9)</t>
  </si>
  <si>
    <t>[source](http://goo.gl/GrqGZ1)</t>
  </si>
  <si>
    <t>[source](http://goo.gl/LurvM2)</t>
  </si>
  <si>
    <t>[source](http://goo.gl/S3vvwV)</t>
  </si>
  <si>
    <t>[source](http://goo.gl/V1xcv9)</t>
  </si>
  <si>
    <t>[source](http://goo.gl/uR1GR5)</t>
  </si>
  <si>
    <t>[source](http://goo.gl/9RLR47)</t>
  </si>
  <si>
    <t>[source](http://goo.gl/K9ndLp)</t>
  </si>
  <si>
    <t>[source](http://goo.gl/NHzZWy)</t>
  </si>
  <si>
    <t>[source](http://goo.gl/FDrcGm)</t>
  </si>
  <si>
    <t>[source](https://goo.gl/PeDz7Q)</t>
  </si>
  <si>
    <t>[source](https://goo.gl/QvYH5V)</t>
  </si>
  <si>
    <t>[source](http://goo.gl/7Q7D9o)</t>
  </si>
  <si>
    <t>[source](http://goo.gl/xU7ryM)</t>
  </si>
  <si>
    <t>[source](http://goo.gl/6xfvnq)</t>
  </si>
  <si>
    <t>[source](http://goo.gl/A5Nwxf)</t>
  </si>
  <si>
    <t>[source](http://goo.gl/sPsc7c)</t>
  </si>
  <si>
    <t>[source](http://goo.gl/3A2chA)</t>
  </si>
  <si>
    <t>[source](http://goo.gl/s3PWRu)</t>
  </si>
  <si>
    <t xml:space="preserve">Source </t>
  </si>
  <si>
    <t>List of Red/Blue/Purple States</t>
  </si>
  <si>
    <t>Anderson</t>
  </si>
  <si>
    <t>Anderson Civic Center</t>
  </si>
  <si>
    <t>http://www.wyff4.com/news/donald-trump-upstate-visit-moved-to-larger-venue/35684590</t>
  </si>
  <si>
    <t>http://www.thedenverchannel.com/news/politics/fact-check-trump-falsely-accuses-colorado-fire-marshal-of-incompetence-over-crowd-restrictions</t>
  </si>
  <si>
    <t>Columbia</t>
  </si>
  <si>
    <t>Spartanburg</t>
  </si>
  <si>
    <t>Tea Party Conv</t>
  </si>
  <si>
    <t>Clemson</t>
  </si>
  <si>
    <t>Bluffton</t>
  </si>
  <si>
    <t>Waterboro</t>
  </si>
  <si>
    <t>Derry</t>
  </si>
  <si>
    <t>Boone</t>
  </si>
  <si>
    <t>Atkinson</t>
  </si>
  <si>
    <t xml:space="preserve">Milford </t>
  </si>
  <si>
    <t>Plymouth</t>
  </si>
  <si>
    <t xml:space="preserve">Manchester </t>
  </si>
  <si>
    <t>Nashville</t>
  </si>
  <si>
    <t>Millington</t>
  </si>
  <si>
    <t>VA Beach</t>
  </si>
  <si>
    <t>Radford</t>
  </si>
  <si>
    <t>Va Beach</t>
  </si>
  <si>
    <t>Roanoke</t>
  </si>
  <si>
    <t>abingdon</t>
  </si>
  <si>
    <t>fredricksburg</t>
  </si>
  <si>
    <t>Tyngsborough</t>
  </si>
  <si>
    <t>Miami</t>
  </si>
  <si>
    <t>Youngstown</t>
  </si>
  <si>
    <t>Akron</t>
  </si>
  <si>
    <t>Hickory</t>
  </si>
  <si>
    <t>Eau Claire</t>
  </si>
  <si>
    <t>Superior</t>
  </si>
  <si>
    <t>west bend</t>
  </si>
  <si>
    <t>Albany</t>
  </si>
  <si>
    <t>LI (Suffolk County)</t>
  </si>
  <si>
    <t>Staten Island</t>
  </si>
  <si>
    <t>Wilkes Barre</t>
  </si>
  <si>
    <t>Monessen</t>
  </si>
  <si>
    <t>erie</t>
  </si>
  <si>
    <t>Hartford</t>
  </si>
  <si>
    <t>Zionsville</t>
  </si>
  <si>
    <t>Lawrenceville</t>
  </si>
  <si>
    <t>Bismark</t>
  </si>
  <si>
    <t>Cons. Summit</t>
  </si>
  <si>
    <t>St. Anselm</t>
  </si>
  <si>
    <t>st Clairsville</t>
  </si>
  <si>
    <t>charlotte</t>
  </si>
  <si>
    <t>Grand Total People at all Rallies:</t>
  </si>
  <si>
    <t>Grand Total of all Rallies:</t>
  </si>
  <si>
    <t>Total People in Red States:</t>
  </si>
  <si>
    <t>Total People in Blue States:</t>
  </si>
  <si>
    <t>Total # of days in campaign:</t>
  </si>
  <si>
    <t>Campaign started:</t>
  </si>
  <si>
    <t>Rally Frequency (hours)</t>
  </si>
  <si>
    <t>Average size of Rallies:</t>
  </si>
  <si>
    <t>Total People in Purple States:</t>
  </si>
  <si>
    <t>Average Size of Rallies in Red States:</t>
  </si>
  <si>
    <t>Average Size of Rallies in Blue States:</t>
  </si>
  <si>
    <t>Average Size of Rallies in Purple States:</t>
  </si>
  <si>
    <t>Number of Rallies</t>
  </si>
  <si>
    <t>Total People</t>
  </si>
  <si>
    <t>Number of Rallies2</t>
  </si>
  <si>
    <t>Total People2</t>
  </si>
  <si>
    <t>Number of Rallies3</t>
  </si>
  <si>
    <t>Total People3</t>
  </si>
  <si>
    <t>Fredericksburg</t>
  </si>
  <si>
    <t>Fredericksburg Expo Center</t>
  </si>
  <si>
    <t>James. A Rhodes Arena</t>
  </si>
  <si>
    <t>Austin</t>
  </si>
  <si>
    <t>Florida State Fairgrounds - Entertainment Hall</t>
  </si>
  <si>
    <t>Jackson</t>
  </si>
  <si>
    <t>Mississippi Coliseum</t>
  </si>
  <si>
    <t>Radisson Hotel - Armory Ballroom</t>
  </si>
  <si>
    <t>Everett</t>
  </si>
  <si>
    <t>Xfinity Arena</t>
  </si>
  <si>
    <t>Roberts Centre</t>
  </si>
  <si>
    <t>http://www.fredericksburg.com/news/local/fredericksburg/trump-in-fredericksburg-our-campaign-is-about-creating-a-new/article_873435f4-670c-11e6-b182-675a7eb6259e.html</t>
  </si>
  <si>
    <t>https://theconservativetreehouse.com/2016/08/22/national-nbc-reporter-claims-trump-rally-crowds-small-despite-akron-ohio-max-capacity-crowd-5000/</t>
  </si>
  <si>
    <t>Travis County Exposition Center - Luedecke Arena</t>
  </si>
  <si>
    <t>http://www.texasmonthly.com/the-daily-post/what-does-a-donald-trump-rally-in-austin-look-like/</t>
  </si>
  <si>
    <t>http://www.cltampa.com/news-views/politics/article/20831673/trump-brings-the-funk-to-tampa-but-not-really-tho</t>
  </si>
  <si>
    <t>http://heavy.com/news/2016/08/donald-trump-jackson-mississippi-ms-rally-photos-best-pictures-nigel-farage-crowd-supporters-audience-protesters-pics/</t>
  </si>
  <si>
    <t>http://www.wmur.com/politics/in-manchester-trump-counterattacks-clintons-charge-that-hes-racist/41370486</t>
  </si>
  <si>
    <t>https://regated.com/2016/08/donald-trump-hits-new-attendance-record-rallies/</t>
  </si>
  <si>
    <t>https://theconservativetreehouse.com/2016/08/31/massive-crowd-donald-trump-rally-and-speech-phoenix-arizona-900pm-live-stream/comment-page-11/</t>
  </si>
  <si>
    <t>&lt;- Despite fewer rallies in Blue states, the average rally size is about the same as red states</t>
  </si>
  <si>
    <t>&lt;- YUUUGEEEE</t>
  </si>
  <si>
    <t>hours!</t>
  </si>
  <si>
    <t>One rally every</t>
  </si>
  <si>
    <t>https://www.yahoo.com/news/trump-drums-support-wilmington-rally-225831122.html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</si>
</sst>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[$-F800]dddd\,\ mmmm\ dd\,\ yyyy"/>
    <numFmt numFmtId="165" formatCode="mmmm\ dd\,\ yyyy"/>
    <numFmt numFmtId="166" formatCode="0.0"/>
  </numFmts>
  <fonts count="4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rgb="FF5D5D5D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56">
    <xf numFmtId="0" fontId="0" fillId="0" borderId="0" xfId="0"/>
    <xf numFmtId="0" fontId="0" fillId="0" borderId="0" xfId="0" applyFont="1" applyAlignment="1">
      <alignment horizontal="center"/>
    </xf>
    <xf numFmtId="0" fontId="0" fillId="0" borderId="0" xfId="0" applyFont="1" applyAlignment="1">
      <alignment horizontal="center" wrapText="1"/>
    </xf>
    <xf numFmtId="3" fontId="0" fillId="0" borderId="0" xfId="0" applyNumberFormat="1" applyFont="1" applyAlignment="1">
      <alignment horizontal="center"/>
    </xf>
    <xf numFmtId="3" fontId="0" fillId="0" borderId="0" xfId="0" applyNumberFormat="1" applyFont="1" applyAlignment="1">
      <alignment horizontal="center" wrapText="1"/>
    </xf>
    <xf numFmtId="164" fontId="0" fillId="0" borderId="0" xfId="0" applyNumberFormat="1" applyFont="1" applyAlignment="1">
      <alignment horizontal="center" wrapText="1"/>
    </xf>
    <xf numFmtId="164" fontId="0" fillId="0" borderId="0" xfId="0" applyNumberFormat="1" applyFont="1" applyAlignment="1">
      <alignment horizontal="center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4" borderId="0" xfId="0" applyFill="1"/>
    <xf numFmtId="0" fontId="0" fillId="4" borderId="1" xfId="0" applyFill="1" applyBorder="1"/>
    <xf numFmtId="3" fontId="0" fillId="4" borderId="1" xfId="0" applyNumberFormat="1" applyFill="1" applyBorder="1"/>
    <xf numFmtId="9" fontId="0" fillId="4" borderId="1" xfId="0" applyNumberFormat="1" applyFill="1" applyBorder="1"/>
    <xf numFmtId="0" fontId="0" fillId="0" borderId="0" xfId="0" applyAlignment="1">
      <alignment horizontal="center"/>
    </xf>
    <xf numFmtId="3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0" fontId="0" fillId="5" borderId="2" xfId="0" applyFont="1" applyFill="1" applyBorder="1" applyAlignment="1">
      <alignment horizontal="left"/>
    </xf>
    <xf numFmtId="0" fontId="0" fillId="0" borderId="2" xfId="0" applyFont="1" applyBorder="1" applyAlignment="1">
      <alignment horizontal="left"/>
    </xf>
    <xf numFmtId="0" fontId="1" fillId="0" borderId="2" xfId="1" applyFont="1" applyBorder="1" applyAlignment="1">
      <alignment horizontal="left"/>
    </xf>
    <xf numFmtId="0" fontId="1" fillId="5" borderId="2" xfId="1" applyFont="1" applyFill="1" applyBorder="1" applyAlignment="1">
      <alignment horizontal="left"/>
    </xf>
    <xf numFmtId="0" fontId="1" fillId="0" borderId="2" xfId="1" applyBorder="1" applyAlignment="1">
      <alignment horizontal="left"/>
    </xf>
    <xf numFmtId="0" fontId="0" fillId="5" borderId="2" xfId="0" applyFont="1" applyFill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5" borderId="2" xfId="0" applyFont="1" applyFill="1" applyBorder="1" applyAlignment="1">
      <alignment horizontal="center" wrapText="1"/>
    </xf>
    <xf numFmtId="0" fontId="0" fillId="0" borderId="2" xfId="0" applyFont="1" applyBorder="1" applyAlignment="1">
      <alignment horizontal="center" wrapText="1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9" fontId="0" fillId="2" borderId="1" xfId="0" applyNumberFormat="1" applyFill="1" applyBorder="1" applyAlignment="1">
      <alignment horizontal="center" vertical="center"/>
    </xf>
    <xf numFmtId="9" fontId="0" fillId="3" borderId="1" xfId="0" applyNumberFormat="1" applyFill="1" applyBorder="1" applyAlignment="1">
      <alignment horizontal="center" vertical="center"/>
    </xf>
    <xf numFmtId="0" fontId="0" fillId="6" borderId="0" xfId="0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0" xfId="0" applyFill="1" applyAlignment="1">
      <alignment horizontal="center" vertical="center"/>
    </xf>
    <xf numFmtId="0" fontId="0" fillId="0" borderId="0" xfId="0" applyAlignment="1">
      <alignment horizontal="right" vertical="center"/>
    </xf>
    <xf numFmtId="3" fontId="0" fillId="0" borderId="0" xfId="0" applyNumberFormat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3" fontId="0" fillId="2" borderId="1" xfId="0" applyNumberFormat="1" applyFill="1" applyBorder="1" applyAlignment="1">
      <alignment horizontal="center" vertical="center"/>
    </xf>
    <xf numFmtId="3" fontId="0" fillId="3" borderId="1" xfId="0" applyNumberFormat="1" applyFill="1" applyBorder="1" applyAlignment="1">
      <alignment horizontal="center" vertical="center"/>
    </xf>
    <xf numFmtId="0" fontId="3" fillId="0" borderId="2" xfId="0" applyFont="1" applyBorder="1" applyAlignment="1">
      <alignment horizontal="left"/>
    </xf>
    <xf numFmtId="0" fontId="3" fillId="5" borderId="2" xfId="0" applyFont="1" applyFill="1" applyBorder="1" applyAlignment="1">
      <alignment horizontal="left"/>
    </xf>
    <xf numFmtId="1" fontId="0" fillId="0" borderId="5" xfId="0" applyNumberFormat="1" applyBorder="1" applyAlignment="1">
      <alignment vertical="center"/>
    </xf>
    <xf numFmtId="166" fontId="0" fillId="0" borderId="6" xfId="0" applyNumberFormat="1" applyBorder="1" applyAlignment="1">
      <alignment horizontal="center" vertical="center"/>
    </xf>
    <xf numFmtId="0" fontId="0" fillId="0" borderId="7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5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</cellXfs>
  <cellStyles count="2">
    <cellStyle name="Hyperlink" xfId="1" builtinId="8"/>
    <cellStyle name="Normal" xfId="0" builtinId="0"/>
  </cellStyles>
  <dxfs count="22">
    <dxf>
      <font>
        <color rgb="FF9C0006"/>
      </font>
      <fill>
        <patternFill>
          <bgColor rgb="FFFFC7CE"/>
        </patternFill>
      </fill>
    </dxf>
    <dxf>
      <numFmt numFmtId="0" formatCode="General"/>
      <alignment horizontal="center" vertical="center" textRotation="0" indent="0" justifyLastLine="0" shrinkToFit="0" readingOrder="0"/>
    </dxf>
    <dxf>
      <numFmt numFmtId="0" formatCode="General"/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numFmt numFmtId="0" formatCode="General"/>
      <alignment horizontal="center" vertical="center" textRotation="0" indent="0" justifyLastLine="0" shrinkToFit="0" readingOrder="0"/>
    </dxf>
    <dxf>
      <numFmt numFmtId="0" formatCode="General"/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numFmt numFmtId="0" formatCode="General"/>
      <fill>
        <patternFill patternType="solid">
          <fgColor indexed="64"/>
          <bgColor rgb="FFFF0000"/>
        </patternFill>
      </fill>
      <alignment horizontal="center" vertical="center" textRotation="0" indent="0" justifyLastLine="0" shrinkToFit="0" readingOrder="0"/>
    </dxf>
    <dxf>
      <numFmt numFmtId="0" formatCode="General"/>
      <fill>
        <patternFill patternType="solid">
          <fgColor indexed="64"/>
          <bgColor rgb="FFFF0000"/>
        </patternFill>
      </fill>
      <alignment horizontal="center" vertical="center" textRotation="0" indent="0" justifyLastLine="0" shrinkToFit="0" readingOrder="0"/>
    </dxf>
    <dxf>
      <fill>
        <patternFill patternType="solid">
          <fgColor indexed="64"/>
          <bgColor rgb="FFFF0000"/>
        </patternFill>
      </fill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b/>
        <strike val="0"/>
        <outline val="0"/>
        <shadow val="0"/>
        <u/>
        <vertAlign val="baseline"/>
        <sz val="11"/>
        <color theme="1"/>
        <name val="Calibri"/>
        <family val="2"/>
        <scheme val="min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9"/>
        <color rgb="FF5D5D5D"/>
        <name val="Verdana"/>
        <family val="2"/>
        <scheme val="none"/>
      </font>
      <alignment horizontal="left" vertical="bottom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" formatCode="#,##0"/>
      <alignment horizontal="center" vertical="bottom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[$-F800]dddd\,\ mmmm\ dd\,\ yyyy"/>
      <alignment horizontal="center" vertical="bottom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1" indent="0" justifyLastLine="0" shrinkToFit="0" readingOrder="0"/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powerPivotData" Target="model/item.data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400050</xdr:colOff>
      <xdr:row>13</xdr:row>
      <xdr:rowOff>161734</xdr:rowOff>
    </xdr:from>
    <xdr:to>
      <xdr:col>11</xdr:col>
      <xdr:colOff>304800</xdr:colOff>
      <xdr:row>19</xdr:row>
      <xdr:rowOff>76200</xdr:rowOff>
    </xdr:to>
    <xdr:pic>
      <xdr:nvPicPr>
        <xdr:cNvPr id="3" name="Picture 2" descr="http://trumppins.com/wp-content/uploads/2016/08/TrumpPence-white2.jp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76850" y="2638234"/>
          <a:ext cx="1733550" cy="105746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190500</xdr:colOff>
      <xdr:row>20</xdr:row>
      <xdr:rowOff>104775</xdr:rowOff>
    </xdr:from>
    <xdr:to>
      <xdr:col>12</xdr:col>
      <xdr:colOff>18157</xdr:colOff>
      <xdr:row>41</xdr:row>
      <xdr:rowOff>47132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90500" y="3914775"/>
          <a:ext cx="7142857" cy="3942857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Table1" displayName="Table1" ref="A1:F238" totalsRowShown="0" headerRowDxfId="20" dataDxfId="19">
  <autoFilter ref="A1:F238"/>
  <sortState ref="A2:F228">
    <sortCondition ref="A1:A228"/>
  </sortState>
  <tableColumns count="6">
    <tableColumn id="1" name="Date of Rally" dataDxfId="18"/>
    <tableColumn id="2" name="City" dataDxfId="17"/>
    <tableColumn id="3" name="State" dataDxfId="16"/>
    <tableColumn id="4" name="Venue" dataDxfId="15"/>
    <tableColumn id="6" name="Estimated Visitors" dataDxfId="14"/>
    <tableColumn id="5" name="Source" dataDxfId="13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:J26" totalsRowShown="0" headerRowDxfId="12" dataDxfId="10" headerRowBorderDxfId="11">
  <autoFilter ref="B2:J26"/>
  <sortState ref="B2:H31">
    <sortCondition ref="H1:H31"/>
  </sortState>
  <tableColumns count="9">
    <tableColumn id="1" name="Red State" dataDxfId="9"/>
    <tableColumn id="4" name="Number of Rallies" dataDxfId="8">
      <calculatedColumnFormula>COUNTIF(Rallies!C1:C236,Table2[[#This Row],[Red State]])</calculatedColumnFormula>
    </tableColumn>
    <tableColumn id="8" name="Total People" dataDxfId="7">
      <calculatedColumnFormula>SUMIFS(Rallies!E1:E237,Rallies!C1:C237,Table2[[#This Row],[Red State]])</calculatedColumnFormula>
    </tableColumn>
    <tableColumn id="2" name="Blue State" dataDxfId="6"/>
    <tableColumn id="5" name="Number of Rallies2" dataDxfId="5">
      <calculatedColumnFormula>COUNTIF(Rallies!C2:C238,Table2[[#This Row],[Blue State]])</calculatedColumnFormula>
    </tableColumn>
    <tableColumn id="9" name="Total People2" dataDxfId="4">
      <calculatedColumnFormula>SUMIFS(Rallies!E2:E238,Rallies!C2:C238,Table2[[#This Row],[Blue State]])</calculatedColumnFormula>
    </tableColumn>
    <tableColumn id="3" name="Purple State" dataDxfId="3"/>
    <tableColumn id="7" name="Number of Rallies3" dataDxfId="2">
      <calculatedColumnFormula>COUNTIF(Rallies!C2:C238,Table2[[#This Row],[Purple State]])</calculatedColumnFormula>
    </tableColumn>
    <tableColumn id="10" name="Total People3" dataDxfId="1">
      <calculatedColumnFormula>SUMIFS(Rallies!E2:E238,Rallies!C2:C238,Table2[[#This Row],[Purple State]])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fredericksburg.com/news/local/fredericksburg/trump-in-fredericksburg-our-campaign-is-about-creating-a-new/article_873435f4-670c-11e6-b182-675a7eb6259e.html" TargetMode="External"/><Relationship Id="rId2" Type="http://schemas.openxmlformats.org/officeDocument/2006/relationships/hyperlink" Target="http://www.wyff4.com/news/donald-trump-upstate-visit-moved-to-larger-venue/35684590" TargetMode="External"/><Relationship Id="rId1" Type="http://schemas.openxmlformats.org/officeDocument/2006/relationships/hyperlink" Target="http://www.realclearpolitics.com/articles/2015/06/18/at_trumps_nh_rally_true_believers_and_big_fans_127030.html" TargetMode="External"/><Relationship Id="rId5" Type="http://schemas.openxmlformats.org/officeDocument/2006/relationships/table" Target="../tables/table1.xm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8"/>
  <sheetViews>
    <sheetView tabSelected="1" topLeftCell="A208" zoomScale="85" zoomScaleNormal="85" workbookViewId="0">
      <selection activeCell="A233" sqref="A233"/>
    </sheetView>
  </sheetViews>
  <sheetFormatPr defaultRowHeight="15" x14ac:dyDescent="0.25"/>
  <cols>
    <col min="1" max="1" width="35.5703125" style="6" customWidth="1"/>
    <col min="2" max="2" width="18.28515625" style="1" customWidth="1"/>
    <col min="3" max="3" width="6.5703125" style="1" customWidth="1"/>
    <col min="4" max="4" width="67.7109375" style="1" customWidth="1"/>
    <col min="5" max="5" width="11.5703125" style="3" customWidth="1"/>
    <col min="6" max="6" width="128.85546875" style="8" customWidth="1"/>
  </cols>
  <sheetData>
    <row r="1" spans="1:6" ht="34.5" customHeight="1" x14ac:dyDescent="0.25">
      <c r="A1" s="5" t="s">
        <v>0</v>
      </c>
      <c r="B1" s="2" t="s">
        <v>1</v>
      </c>
      <c r="C1" s="2" t="s">
        <v>2</v>
      </c>
      <c r="D1" s="2" t="s">
        <v>3</v>
      </c>
      <c r="E1" s="4" t="s">
        <v>4</v>
      </c>
      <c r="F1" s="7" t="s">
        <v>349</v>
      </c>
    </row>
    <row r="2" spans="1:6" x14ac:dyDescent="0.25">
      <c r="A2" s="6">
        <v>42172</v>
      </c>
      <c r="B2" s="1" t="s">
        <v>148</v>
      </c>
      <c r="C2" s="1" t="s">
        <v>34</v>
      </c>
      <c r="D2" s="1" t="s">
        <v>535</v>
      </c>
      <c r="E2" s="3">
        <v>300</v>
      </c>
      <c r="F2" s="19" t="s">
        <v>536</v>
      </c>
    </row>
    <row r="3" spans="1:6" x14ac:dyDescent="0.25">
      <c r="A3" s="6">
        <v>42196</v>
      </c>
      <c r="B3" s="1" t="s">
        <v>231</v>
      </c>
      <c r="C3" s="1" t="s">
        <v>45</v>
      </c>
      <c r="D3" s="1" t="s">
        <v>417</v>
      </c>
      <c r="E3" s="3">
        <v>15000</v>
      </c>
      <c r="F3" s="17" t="s">
        <v>405</v>
      </c>
    </row>
    <row r="4" spans="1:6" x14ac:dyDescent="0.25">
      <c r="A4" s="6">
        <v>42206</v>
      </c>
      <c r="B4" s="1" t="s">
        <v>406</v>
      </c>
      <c r="C4" s="1" t="s">
        <v>30</v>
      </c>
      <c r="D4" s="1" t="s">
        <v>418</v>
      </c>
      <c r="E4" s="3">
        <v>500</v>
      </c>
      <c r="F4" s="16" t="s">
        <v>419</v>
      </c>
    </row>
    <row r="5" spans="1:6" x14ac:dyDescent="0.25">
      <c r="A5" s="6">
        <v>42210</v>
      </c>
      <c r="B5" s="1" t="s">
        <v>407</v>
      </c>
      <c r="C5" s="1" t="s">
        <v>9</v>
      </c>
      <c r="D5" s="1" t="s">
        <v>420</v>
      </c>
      <c r="E5" s="3">
        <v>1000</v>
      </c>
      <c r="F5" s="17" t="s">
        <v>422</v>
      </c>
    </row>
    <row r="6" spans="1:6" x14ac:dyDescent="0.25">
      <c r="A6" s="6">
        <v>42230</v>
      </c>
      <c r="B6" s="1" t="s">
        <v>408</v>
      </c>
      <c r="C6" s="1" t="s">
        <v>34</v>
      </c>
      <c r="D6" s="1" t="s">
        <v>423</v>
      </c>
      <c r="E6" s="3">
        <v>3000</v>
      </c>
      <c r="F6" s="16" t="s">
        <v>424</v>
      </c>
    </row>
    <row r="7" spans="1:6" x14ac:dyDescent="0.25">
      <c r="A7" s="6">
        <v>42237</v>
      </c>
      <c r="B7" s="1" t="s">
        <v>409</v>
      </c>
      <c r="C7" s="1" t="s">
        <v>26</v>
      </c>
      <c r="D7" s="1" t="s">
        <v>410</v>
      </c>
      <c r="E7" s="3">
        <v>30000</v>
      </c>
      <c r="F7" s="17" t="s">
        <v>411</v>
      </c>
    </row>
    <row r="8" spans="1:6" x14ac:dyDescent="0.25">
      <c r="A8" s="6">
        <v>42241</v>
      </c>
      <c r="B8" s="1" t="s">
        <v>124</v>
      </c>
      <c r="C8" s="1" t="s">
        <v>9</v>
      </c>
      <c r="D8" s="1" t="s">
        <v>425</v>
      </c>
      <c r="E8" s="3">
        <v>3000</v>
      </c>
      <c r="F8" s="16" t="s">
        <v>502</v>
      </c>
    </row>
    <row r="9" spans="1:6" x14ac:dyDescent="0.25">
      <c r="A9" s="6">
        <v>42243</v>
      </c>
      <c r="B9" s="1" t="s">
        <v>157</v>
      </c>
      <c r="C9" s="1" t="s">
        <v>30</v>
      </c>
      <c r="D9" s="1" t="s">
        <v>412</v>
      </c>
      <c r="E9" s="3">
        <v>1400</v>
      </c>
      <c r="F9" s="17" t="s">
        <v>426</v>
      </c>
    </row>
    <row r="10" spans="1:6" x14ac:dyDescent="0.25">
      <c r="A10" s="6">
        <v>42261</v>
      </c>
      <c r="B10" s="1" t="s">
        <v>353</v>
      </c>
      <c r="C10" s="1" t="s">
        <v>20</v>
      </c>
      <c r="D10" s="1" t="s">
        <v>413</v>
      </c>
      <c r="E10" s="3">
        <v>20000</v>
      </c>
      <c r="F10" s="16" t="s">
        <v>414</v>
      </c>
    </row>
    <row r="11" spans="1:6" x14ac:dyDescent="0.25">
      <c r="A11" s="6">
        <v>42272</v>
      </c>
      <c r="B11" s="1" t="s">
        <v>181</v>
      </c>
      <c r="C11" s="1" t="s">
        <v>69</v>
      </c>
      <c r="D11" s="1" t="s">
        <v>415</v>
      </c>
      <c r="E11" s="3">
        <v>15000</v>
      </c>
      <c r="F11" s="17" t="s">
        <v>427</v>
      </c>
    </row>
    <row r="12" spans="1:6" x14ac:dyDescent="0.25">
      <c r="A12" s="6">
        <v>42277</v>
      </c>
      <c r="B12" s="1" t="s">
        <v>416</v>
      </c>
      <c r="C12" s="1" t="s">
        <v>34</v>
      </c>
      <c r="D12" s="1" t="s">
        <v>421</v>
      </c>
      <c r="E12" s="3">
        <v>3500</v>
      </c>
      <c r="F12" s="16" t="s">
        <v>428</v>
      </c>
    </row>
    <row r="13" spans="1:6" x14ac:dyDescent="0.25">
      <c r="A13" s="5">
        <v>42280</v>
      </c>
      <c r="B13" s="2" t="s">
        <v>5</v>
      </c>
      <c r="C13" s="2" t="s">
        <v>6</v>
      </c>
      <c r="D13" s="2" t="s">
        <v>7</v>
      </c>
      <c r="E13" s="4">
        <v>4000</v>
      </c>
      <c r="F13" s="17" t="s">
        <v>430</v>
      </c>
    </row>
    <row r="14" spans="1:6" x14ac:dyDescent="0.25">
      <c r="A14" s="5">
        <v>42284</v>
      </c>
      <c r="B14" s="2" t="s">
        <v>8</v>
      </c>
      <c r="C14" s="2" t="s">
        <v>9</v>
      </c>
      <c r="D14" s="2" t="s">
        <v>10</v>
      </c>
      <c r="E14" s="4">
        <v>1100</v>
      </c>
      <c r="F14" s="16" t="s">
        <v>429</v>
      </c>
    </row>
    <row r="15" spans="1:6" x14ac:dyDescent="0.25">
      <c r="A15" s="6">
        <v>42287</v>
      </c>
      <c r="B15" s="1" t="s">
        <v>473</v>
      </c>
      <c r="C15" s="1" t="s">
        <v>32</v>
      </c>
      <c r="D15" s="1" t="s">
        <v>474</v>
      </c>
      <c r="E15" s="3">
        <v>7700</v>
      </c>
      <c r="F15" s="17" t="s">
        <v>510</v>
      </c>
    </row>
    <row r="16" spans="1:6" x14ac:dyDescent="0.25">
      <c r="A16" s="6">
        <v>42296</v>
      </c>
      <c r="B16" s="1" t="s">
        <v>896</v>
      </c>
      <c r="C16" s="1" t="s">
        <v>30</v>
      </c>
      <c r="D16" s="1" t="s">
        <v>897</v>
      </c>
      <c r="E16" s="3">
        <v>5000</v>
      </c>
      <c r="F16" s="20" t="s">
        <v>898</v>
      </c>
    </row>
    <row r="17" spans="1:6" x14ac:dyDescent="0.25">
      <c r="A17" s="6">
        <v>42301</v>
      </c>
      <c r="B17" s="1" t="s">
        <v>382</v>
      </c>
      <c r="C17" s="1" t="s">
        <v>63</v>
      </c>
      <c r="D17" s="1" t="s">
        <v>470</v>
      </c>
      <c r="E17" s="3">
        <v>20000</v>
      </c>
      <c r="F17" s="16" t="s">
        <v>471</v>
      </c>
    </row>
    <row r="18" spans="1:6" x14ac:dyDescent="0.25">
      <c r="A18" s="5">
        <v>42304</v>
      </c>
      <c r="B18" s="2" t="s">
        <v>11</v>
      </c>
      <c r="C18" s="2" t="s">
        <v>9</v>
      </c>
      <c r="D18" s="2" t="s">
        <v>432</v>
      </c>
      <c r="E18" s="4">
        <v>2375</v>
      </c>
      <c r="F18" s="17" t="s">
        <v>431</v>
      </c>
    </row>
    <row r="19" spans="1:6" x14ac:dyDescent="0.25">
      <c r="A19" s="5">
        <v>42306</v>
      </c>
      <c r="B19" s="2" t="s">
        <v>12</v>
      </c>
      <c r="C19" s="2" t="s">
        <v>13</v>
      </c>
      <c r="D19" s="2" t="s">
        <v>75</v>
      </c>
      <c r="E19" s="4">
        <v>2000</v>
      </c>
      <c r="F19" s="16" t="s">
        <v>434</v>
      </c>
    </row>
    <row r="20" spans="1:6" x14ac:dyDescent="0.25">
      <c r="A20" s="5">
        <v>42308</v>
      </c>
      <c r="B20" s="2" t="s">
        <v>14</v>
      </c>
      <c r="C20" s="2" t="s">
        <v>15</v>
      </c>
      <c r="D20" s="2" t="s">
        <v>76</v>
      </c>
      <c r="E20" s="4">
        <v>2000</v>
      </c>
      <c r="F20" s="17" t="s">
        <v>437</v>
      </c>
    </row>
    <row r="21" spans="1:6" x14ac:dyDescent="0.25">
      <c r="A21" s="5">
        <v>42317</v>
      </c>
      <c r="B21" s="2" t="s">
        <v>16</v>
      </c>
      <c r="C21" s="2" t="s">
        <v>17</v>
      </c>
      <c r="D21" s="2" t="s">
        <v>436</v>
      </c>
      <c r="E21" s="4">
        <v>10000</v>
      </c>
      <c r="F21" s="16" t="s">
        <v>435</v>
      </c>
    </row>
    <row r="22" spans="1:6" x14ac:dyDescent="0.25">
      <c r="A22" s="5">
        <v>42320</v>
      </c>
      <c r="B22" s="2" t="s">
        <v>18</v>
      </c>
      <c r="C22" s="2" t="s">
        <v>9</v>
      </c>
      <c r="D22" s="2" t="s">
        <v>438</v>
      </c>
      <c r="E22" s="4">
        <v>1500</v>
      </c>
      <c r="F22" s="17" t="s">
        <v>439</v>
      </c>
    </row>
    <row r="23" spans="1:6" x14ac:dyDescent="0.25">
      <c r="A23" s="5">
        <v>42322</v>
      </c>
      <c r="B23" s="2" t="s">
        <v>19</v>
      </c>
      <c r="C23" s="2" t="s">
        <v>20</v>
      </c>
      <c r="D23" s="2" t="s">
        <v>77</v>
      </c>
      <c r="E23" s="4">
        <v>8500</v>
      </c>
      <c r="F23" s="16" t="s">
        <v>440</v>
      </c>
    </row>
    <row r="24" spans="1:6" x14ac:dyDescent="0.25">
      <c r="A24" s="5">
        <v>42324</v>
      </c>
      <c r="B24" s="2" t="s">
        <v>21</v>
      </c>
      <c r="C24" s="2" t="s">
        <v>6</v>
      </c>
      <c r="D24" s="2" t="s">
        <v>78</v>
      </c>
      <c r="E24" s="4">
        <v>10000</v>
      </c>
      <c r="F24" s="17" t="s">
        <v>433</v>
      </c>
    </row>
    <row r="25" spans="1:6" x14ac:dyDescent="0.25">
      <c r="A25" s="5">
        <v>42326</v>
      </c>
      <c r="B25" s="2" t="s">
        <v>22</v>
      </c>
      <c r="C25" s="2" t="s">
        <v>23</v>
      </c>
      <c r="D25" s="2" t="s">
        <v>441</v>
      </c>
      <c r="E25" s="4">
        <v>10500</v>
      </c>
      <c r="F25" s="16" t="s">
        <v>442</v>
      </c>
    </row>
    <row r="26" spans="1:6" x14ac:dyDescent="0.25">
      <c r="A26" s="5">
        <v>42327</v>
      </c>
      <c r="B26" s="2" t="s">
        <v>24</v>
      </c>
      <c r="C26" s="2" t="s">
        <v>9</v>
      </c>
      <c r="D26" s="2" t="s">
        <v>443</v>
      </c>
      <c r="E26" s="4">
        <v>400</v>
      </c>
      <c r="F26" s="17" t="s">
        <v>444</v>
      </c>
    </row>
    <row r="27" spans="1:6" x14ac:dyDescent="0.25">
      <c r="A27" s="5">
        <v>42329</v>
      </c>
      <c r="B27" s="2" t="s">
        <v>25</v>
      </c>
      <c r="C27" s="2" t="s">
        <v>26</v>
      </c>
      <c r="D27" s="2" t="s">
        <v>80</v>
      </c>
      <c r="E27" s="4">
        <v>3000</v>
      </c>
      <c r="F27" s="16" t="s">
        <v>469</v>
      </c>
    </row>
    <row r="28" spans="1:6" x14ac:dyDescent="0.25">
      <c r="A28" s="5">
        <v>42331</v>
      </c>
      <c r="B28" s="2" t="s">
        <v>27</v>
      </c>
      <c r="C28" s="2" t="s">
        <v>28</v>
      </c>
      <c r="D28" s="2" t="s">
        <v>81</v>
      </c>
      <c r="E28" s="4">
        <v>14000</v>
      </c>
      <c r="F28" s="17" t="s">
        <v>550</v>
      </c>
    </row>
    <row r="29" spans="1:6" x14ac:dyDescent="0.25">
      <c r="A29" s="5">
        <v>42332</v>
      </c>
      <c r="B29" s="2" t="s">
        <v>29</v>
      </c>
      <c r="C29" s="2" t="s">
        <v>30</v>
      </c>
      <c r="D29" s="2" t="s">
        <v>79</v>
      </c>
      <c r="E29" s="4">
        <v>8000</v>
      </c>
      <c r="F29" s="16" t="s">
        <v>453</v>
      </c>
    </row>
    <row r="30" spans="1:6" x14ac:dyDescent="0.25">
      <c r="A30" s="6">
        <v>42336</v>
      </c>
      <c r="B30" s="1" t="s">
        <v>477</v>
      </c>
      <c r="C30" s="1" t="s">
        <v>63</v>
      </c>
      <c r="D30" s="1" t="s">
        <v>478</v>
      </c>
      <c r="E30" s="3">
        <v>9000</v>
      </c>
      <c r="F30" s="17" t="s">
        <v>479</v>
      </c>
    </row>
    <row r="31" spans="1:6" x14ac:dyDescent="0.25">
      <c r="A31" s="5">
        <v>42338</v>
      </c>
      <c r="B31" s="2" t="s">
        <v>31</v>
      </c>
      <c r="C31" s="2" t="s">
        <v>32</v>
      </c>
      <c r="D31" s="2" t="s">
        <v>82</v>
      </c>
      <c r="E31" s="4">
        <v>6000</v>
      </c>
      <c r="F31" s="16" t="s">
        <v>445</v>
      </c>
    </row>
    <row r="32" spans="1:6" x14ac:dyDescent="0.25">
      <c r="A32" s="5">
        <v>42339</v>
      </c>
      <c r="B32" s="2" t="s">
        <v>33</v>
      </c>
      <c r="C32" s="2" t="s">
        <v>34</v>
      </c>
      <c r="D32" s="2" t="s">
        <v>83</v>
      </c>
      <c r="E32" s="4">
        <v>900</v>
      </c>
      <c r="F32" s="17" t="s">
        <v>446</v>
      </c>
    </row>
    <row r="33" spans="1:6" x14ac:dyDescent="0.25">
      <c r="A33" s="5">
        <v>42340</v>
      </c>
      <c r="B33" s="2" t="s">
        <v>35</v>
      </c>
      <c r="C33" s="2" t="s">
        <v>15</v>
      </c>
      <c r="D33" s="2" t="s">
        <v>448</v>
      </c>
      <c r="E33" s="4">
        <v>4000</v>
      </c>
      <c r="F33" s="16" t="s">
        <v>449</v>
      </c>
    </row>
    <row r="34" spans="1:6" x14ac:dyDescent="0.25">
      <c r="A34" s="5">
        <v>42342</v>
      </c>
      <c r="B34" s="2" t="s">
        <v>36</v>
      </c>
      <c r="C34" s="2" t="s">
        <v>37</v>
      </c>
      <c r="D34" s="2" t="s">
        <v>84</v>
      </c>
      <c r="E34" s="4">
        <v>8000</v>
      </c>
      <c r="F34" s="17" t="s">
        <v>447</v>
      </c>
    </row>
    <row r="35" spans="1:6" x14ac:dyDescent="0.25">
      <c r="A35" s="5">
        <v>42343</v>
      </c>
      <c r="B35" s="2" t="s">
        <v>39</v>
      </c>
      <c r="C35" s="2" t="s">
        <v>9</v>
      </c>
      <c r="D35" s="2" t="s">
        <v>85</v>
      </c>
      <c r="E35" s="4">
        <v>1700</v>
      </c>
      <c r="F35" s="16" t="s">
        <v>452</v>
      </c>
    </row>
    <row r="36" spans="1:6" x14ac:dyDescent="0.25">
      <c r="A36" s="5">
        <v>42343</v>
      </c>
      <c r="B36" s="2" t="s">
        <v>38</v>
      </c>
      <c r="C36" s="2" t="s">
        <v>9</v>
      </c>
      <c r="D36" s="2" t="s">
        <v>450</v>
      </c>
      <c r="E36" s="4">
        <v>1300</v>
      </c>
      <c r="F36" s="17" t="s">
        <v>451</v>
      </c>
    </row>
    <row r="37" spans="1:6" x14ac:dyDescent="0.25">
      <c r="A37" s="5">
        <v>42345</v>
      </c>
      <c r="B37" s="2" t="s">
        <v>40</v>
      </c>
      <c r="C37" s="2" t="s">
        <v>30</v>
      </c>
      <c r="D37" s="2" t="s">
        <v>86</v>
      </c>
      <c r="E37" s="4">
        <v>2000</v>
      </c>
      <c r="F37" s="16" t="s">
        <v>455</v>
      </c>
    </row>
    <row r="38" spans="1:6" x14ac:dyDescent="0.25">
      <c r="A38" s="5">
        <v>42349</v>
      </c>
      <c r="B38" s="2" t="s">
        <v>41</v>
      </c>
      <c r="C38" s="2" t="s">
        <v>9</v>
      </c>
      <c r="D38" s="2" t="s">
        <v>87</v>
      </c>
      <c r="E38" s="4">
        <v>2500</v>
      </c>
      <c r="F38" s="17" t="s">
        <v>456</v>
      </c>
    </row>
    <row r="39" spans="1:6" x14ac:dyDescent="0.25">
      <c r="A39" s="5">
        <v>42350</v>
      </c>
      <c r="B39" s="2" t="s">
        <v>42</v>
      </c>
      <c r="C39" s="2" t="s">
        <v>30</v>
      </c>
      <c r="D39" s="2" t="s">
        <v>88</v>
      </c>
      <c r="E39" s="4">
        <v>10000</v>
      </c>
      <c r="F39" s="16" t="s">
        <v>467</v>
      </c>
    </row>
    <row r="40" spans="1:6" x14ac:dyDescent="0.25">
      <c r="A40" s="5">
        <v>42352</v>
      </c>
      <c r="B40" s="2" t="s">
        <v>43</v>
      </c>
      <c r="C40" s="2" t="s">
        <v>13</v>
      </c>
      <c r="D40" s="2" t="s">
        <v>89</v>
      </c>
      <c r="E40" s="4">
        <v>1000</v>
      </c>
      <c r="F40" s="17" t="s">
        <v>457</v>
      </c>
    </row>
    <row r="41" spans="1:6" x14ac:dyDescent="0.25">
      <c r="A41" s="5">
        <v>42354</v>
      </c>
      <c r="B41" s="2" t="s">
        <v>44</v>
      </c>
      <c r="C41" s="2" t="s">
        <v>45</v>
      </c>
      <c r="D41" s="2" t="s">
        <v>90</v>
      </c>
      <c r="E41" s="4">
        <v>3100</v>
      </c>
      <c r="F41" s="16" t="s">
        <v>454</v>
      </c>
    </row>
    <row r="42" spans="1:6" x14ac:dyDescent="0.25">
      <c r="A42" s="5">
        <v>42357</v>
      </c>
      <c r="B42" s="2" t="s">
        <v>46</v>
      </c>
      <c r="C42" s="2" t="s">
        <v>9</v>
      </c>
      <c r="D42" s="2" t="s">
        <v>91</v>
      </c>
      <c r="E42" s="4">
        <v>1200</v>
      </c>
      <c r="F42" s="17" t="s">
        <v>458</v>
      </c>
    </row>
    <row r="43" spans="1:6" x14ac:dyDescent="0.25">
      <c r="A43" s="5">
        <v>42359</v>
      </c>
      <c r="B43" s="2" t="s">
        <v>47</v>
      </c>
      <c r="C43" s="2" t="s">
        <v>48</v>
      </c>
      <c r="D43" s="2" t="s">
        <v>92</v>
      </c>
      <c r="E43" s="4">
        <v>7000</v>
      </c>
      <c r="F43" s="16" t="s">
        <v>459</v>
      </c>
    </row>
    <row r="44" spans="1:6" x14ac:dyDescent="0.25">
      <c r="A44" s="5">
        <v>42366</v>
      </c>
      <c r="B44" s="2" t="s">
        <v>49</v>
      </c>
      <c r="C44" s="2" t="s">
        <v>34</v>
      </c>
      <c r="D44" s="2" t="s">
        <v>93</v>
      </c>
      <c r="E44" s="4">
        <v>1000</v>
      </c>
      <c r="F44" s="17" t="s">
        <v>460</v>
      </c>
    </row>
    <row r="45" spans="1:6" x14ac:dyDescent="0.25">
      <c r="A45" s="5">
        <v>42367</v>
      </c>
      <c r="B45" s="2" t="s">
        <v>94</v>
      </c>
      <c r="C45" s="2" t="s">
        <v>9</v>
      </c>
      <c r="D45" s="2" t="s">
        <v>95</v>
      </c>
      <c r="E45" s="4">
        <v>9000</v>
      </c>
      <c r="F45" s="16" t="s">
        <v>467</v>
      </c>
    </row>
    <row r="46" spans="1:6" x14ac:dyDescent="0.25">
      <c r="A46" s="5">
        <v>42368</v>
      </c>
      <c r="B46" s="2" t="s">
        <v>50</v>
      </c>
      <c r="C46" s="2" t="s">
        <v>30</v>
      </c>
      <c r="D46" s="2" t="s">
        <v>96</v>
      </c>
      <c r="E46" s="4">
        <v>2500</v>
      </c>
      <c r="F46" s="17" t="s">
        <v>461</v>
      </c>
    </row>
    <row r="47" spans="1:6" x14ac:dyDescent="0.25">
      <c r="A47" s="5">
        <v>42371</v>
      </c>
      <c r="B47" s="2" t="s">
        <v>51</v>
      </c>
      <c r="C47" s="2" t="s">
        <v>52</v>
      </c>
      <c r="D47" s="2" t="s">
        <v>97</v>
      </c>
      <c r="E47" s="4">
        <v>15000</v>
      </c>
      <c r="F47" s="16" t="s">
        <v>462</v>
      </c>
    </row>
    <row r="48" spans="1:6" x14ac:dyDescent="0.25">
      <c r="A48" s="5">
        <v>42373</v>
      </c>
      <c r="B48" s="2" t="s">
        <v>53</v>
      </c>
      <c r="C48" s="2" t="s">
        <v>23</v>
      </c>
      <c r="D48" s="2" t="s">
        <v>98</v>
      </c>
      <c r="E48" s="4">
        <v>10000</v>
      </c>
      <c r="F48" s="17" t="s">
        <v>464</v>
      </c>
    </row>
    <row r="49" spans="1:6" x14ac:dyDescent="0.25">
      <c r="A49" s="5">
        <v>42374</v>
      </c>
      <c r="B49" s="2" t="s">
        <v>54</v>
      </c>
      <c r="C49" s="2" t="s">
        <v>34</v>
      </c>
      <c r="D49" s="2" t="s">
        <v>99</v>
      </c>
      <c r="E49" s="4">
        <v>1600</v>
      </c>
      <c r="F49" s="16" t="s">
        <v>465</v>
      </c>
    </row>
    <row r="50" spans="1:6" x14ac:dyDescent="0.25">
      <c r="A50" s="5">
        <v>42376</v>
      </c>
      <c r="B50" s="2" t="s">
        <v>55</v>
      </c>
      <c r="C50" s="2" t="s">
        <v>56</v>
      </c>
      <c r="D50" s="2" t="s">
        <v>100</v>
      </c>
      <c r="E50" s="4">
        <v>1400</v>
      </c>
      <c r="F50" s="17" t="s">
        <v>463</v>
      </c>
    </row>
    <row r="51" spans="1:6" x14ac:dyDescent="0.25">
      <c r="A51" s="6">
        <v>42377</v>
      </c>
      <c r="B51" s="1" t="s">
        <v>57</v>
      </c>
      <c r="C51" s="1" t="s">
        <v>30</v>
      </c>
      <c r="D51" s="1" t="s">
        <v>101</v>
      </c>
      <c r="E51" s="3">
        <v>6500</v>
      </c>
      <c r="F51" s="16" t="s">
        <v>466</v>
      </c>
    </row>
    <row r="52" spans="1:6" x14ac:dyDescent="0.25">
      <c r="A52" s="6">
        <v>42378</v>
      </c>
      <c r="B52" s="1" t="s">
        <v>59</v>
      </c>
      <c r="C52" s="1" t="s">
        <v>9</v>
      </c>
      <c r="D52" s="1" t="s">
        <v>103</v>
      </c>
      <c r="E52" s="3">
        <v>1500</v>
      </c>
      <c r="F52" s="16" t="s">
        <v>467</v>
      </c>
    </row>
    <row r="53" spans="1:6" x14ac:dyDescent="0.25">
      <c r="A53" s="6">
        <v>42378</v>
      </c>
      <c r="B53" s="1" t="s">
        <v>58</v>
      </c>
      <c r="C53" s="1" t="s">
        <v>9</v>
      </c>
      <c r="D53" s="1" t="s">
        <v>102</v>
      </c>
      <c r="E53" s="3">
        <v>2000</v>
      </c>
      <c r="F53" s="17" t="s">
        <v>467</v>
      </c>
    </row>
    <row r="54" spans="1:6" x14ac:dyDescent="0.25">
      <c r="A54" s="6">
        <v>42379</v>
      </c>
      <c r="B54" s="1" t="s">
        <v>12</v>
      </c>
      <c r="C54" s="1" t="s">
        <v>13</v>
      </c>
      <c r="D54" s="1" t="s">
        <v>104</v>
      </c>
      <c r="E54" s="3">
        <v>4000</v>
      </c>
      <c r="F54" s="17" t="s">
        <v>475</v>
      </c>
    </row>
    <row r="55" spans="1:6" x14ac:dyDescent="0.25">
      <c r="A55" s="6">
        <v>42380</v>
      </c>
      <c r="B55" s="1" t="s">
        <v>60</v>
      </c>
      <c r="C55" s="1" t="s">
        <v>34</v>
      </c>
      <c r="D55" s="1" t="s">
        <v>105</v>
      </c>
      <c r="E55" s="3">
        <v>550</v>
      </c>
      <c r="F55" s="16" t="s">
        <v>481</v>
      </c>
    </row>
    <row r="56" spans="1:6" x14ac:dyDescent="0.25">
      <c r="A56" s="6">
        <v>42381</v>
      </c>
      <c r="B56" s="1" t="s">
        <v>61</v>
      </c>
      <c r="C56" s="1" t="s">
        <v>9</v>
      </c>
      <c r="D56" s="1" t="s">
        <v>106</v>
      </c>
      <c r="E56" s="3">
        <v>2000</v>
      </c>
      <c r="F56" s="17" t="s">
        <v>482</v>
      </c>
    </row>
    <row r="57" spans="1:6" x14ac:dyDescent="0.25">
      <c r="A57" s="6">
        <v>42382</v>
      </c>
      <c r="B57" s="1" t="s">
        <v>62</v>
      </c>
      <c r="C57" s="1" t="s">
        <v>63</v>
      </c>
      <c r="D57" s="1" t="s">
        <v>107</v>
      </c>
      <c r="E57" s="3">
        <v>10000</v>
      </c>
      <c r="F57" s="16" t="s">
        <v>472</v>
      </c>
    </row>
    <row r="58" spans="1:6" x14ac:dyDescent="0.25">
      <c r="A58" s="6">
        <v>42384</v>
      </c>
      <c r="B58" s="1" t="s">
        <v>64</v>
      </c>
      <c r="C58" s="1" t="s">
        <v>9</v>
      </c>
      <c r="D58" s="1" t="s">
        <v>108</v>
      </c>
      <c r="E58" s="3">
        <v>100</v>
      </c>
      <c r="F58" s="17" t="s">
        <v>482</v>
      </c>
    </row>
    <row r="59" spans="1:6" x14ac:dyDescent="0.25">
      <c r="A59" s="6">
        <v>42387</v>
      </c>
      <c r="B59" s="1" t="s">
        <v>65</v>
      </c>
      <c r="C59" s="1" t="s">
        <v>34</v>
      </c>
      <c r="D59" s="1" t="s">
        <v>111</v>
      </c>
      <c r="E59" s="3">
        <v>700</v>
      </c>
      <c r="F59" s="16" t="s">
        <v>483</v>
      </c>
    </row>
    <row r="60" spans="1:6" x14ac:dyDescent="0.25">
      <c r="A60" s="6">
        <v>42387</v>
      </c>
      <c r="B60" s="1" t="s">
        <v>109</v>
      </c>
      <c r="C60" s="1" t="s">
        <v>15</v>
      </c>
      <c r="D60" s="1" t="s">
        <v>110</v>
      </c>
      <c r="E60" s="3">
        <v>10000</v>
      </c>
      <c r="F60" s="17" t="s">
        <v>484</v>
      </c>
    </row>
    <row r="61" spans="1:6" x14ac:dyDescent="0.25">
      <c r="A61" s="6">
        <v>42388</v>
      </c>
      <c r="B61" s="1" t="s">
        <v>66</v>
      </c>
      <c r="C61" s="1" t="s">
        <v>9</v>
      </c>
      <c r="D61" s="1" t="s">
        <v>486</v>
      </c>
      <c r="E61" s="3">
        <v>2000</v>
      </c>
      <c r="F61" s="16" t="s">
        <v>487</v>
      </c>
    </row>
    <row r="62" spans="1:6" x14ac:dyDescent="0.25">
      <c r="A62" s="6">
        <v>42389</v>
      </c>
      <c r="B62" s="1" t="s">
        <v>67</v>
      </c>
      <c r="C62" s="1" t="s">
        <v>9</v>
      </c>
      <c r="D62" s="1" t="s">
        <v>114</v>
      </c>
      <c r="E62" s="3">
        <v>300</v>
      </c>
      <c r="F62" s="17" t="s">
        <v>488</v>
      </c>
    </row>
    <row r="63" spans="1:6" x14ac:dyDescent="0.25">
      <c r="A63" s="6">
        <v>42389</v>
      </c>
      <c r="B63" s="1" t="s">
        <v>68</v>
      </c>
      <c r="C63" s="1" t="s">
        <v>69</v>
      </c>
      <c r="D63" s="1" t="s">
        <v>115</v>
      </c>
      <c r="E63" s="3">
        <v>15000</v>
      </c>
      <c r="F63" s="16" t="s">
        <v>480</v>
      </c>
    </row>
    <row r="64" spans="1:6" x14ac:dyDescent="0.25">
      <c r="A64" s="6">
        <v>42390</v>
      </c>
      <c r="B64" s="1" t="s">
        <v>43</v>
      </c>
      <c r="C64" s="1" t="s">
        <v>13</v>
      </c>
      <c r="D64" s="1" t="s">
        <v>116</v>
      </c>
      <c r="E64" s="3">
        <v>3000</v>
      </c>
      <c r="F64" s="17" t="s">
        <v>489</v>
      </c>
    </row>
    <row r="65" spans="1:6" x14ac:dyDescent="0.25">
      <c r="A65" s="6">
        <v>42392</v>
      </c>
      <c r="B65" s="1" t="s">
        <v>71</v>
      </c>
      <c r="C65" s="1" t="s">
        <v>9</v>
      </c>
      <c r="D65" s="1" t="s">
        <v>118</v>
      </c>
      <c r="E65" s="3">
        <v>400</v>
      </c>
      <c r="F65" s="16" t="s">
        <v>490</v>
      </c>
    </row>
    <row r="66" spans="1:6" x14ac:dyDescent="0.25">
      <c r="A66" s="6">
        <v>42392</v>
      </c>
      <c r="B66" s="1" t="s">
        <v>70</v>
      </c>
      <c r="C66" s="1" t="s">
        <v>9</v>
      </c>
      <c r="D66" s="1" t="s">
        <v>117</v>
      </c>
      <c r="E66" s="3">
        <v>2600</v>
      </c>
      <c r="F66" s="17" t="s">
        <v>485</v>
      </c>
    </row>
    <row r="67" spans="1:6" x14ac:dyDescent="0.25">
      <c r="A67" s="6">
        <v>42393</v>
      </c>
      <c r="B67" s="1" t="s">
        <v>72</v>
      </c>
      <c r="C67" s="1" t="s">
        <v>9</v>
      </c>
      <c r="D67" s="1" t="s">
        <v>112</v>
      </c>
      <c r="E67" s="3">
        <v>1000</v>
      </c>
      <c r="F67" s="16" t="s">
        <v>491</v>
      </c>
    </row>
    <row r="68" spans="1:6" x14ac:dyDescent="0.25">
      <c r="A68" s="6">
        <v>42394</v>
      </c>
      <c r="B68" s="1" t="s">
        <v>73</v>
      </c>
      <c r="C68" s="1" t="s">
        <v>34</v>
      </c>
      <c r="D68" s="1" t="s">
        <v>113</v>
      </c>
      <c r="E68" s="3">
        <v>1000</v>
      </c>
      <c r="F68" s="17" t="s">
        <v>492</v>
      </c>
    </row>
    <row r="69" spans="1:6" x14ac:dyDescent="0.25">
      <c r="A69" s="6">
        <v>42395</v>
      </c>
      <c r="B69" s="1" t="s">
        <v>119</v>
      </c>
      <c r="C69" s="1" t="s">
        <v>9</v>
      </c>
      <c r="D69" s="1" t="s">
        <v>120</v>
      </c>
      <c r="E69" s="3">
        <v>2000</v>
      </c>
      <c r="F69" s="16" t="s">
        <v>493</v>
      </c>
    </row>
    <row r="70" spans="1:6" x14ac:dyDescent="0.25">
      <c r="A70" s="6">
        <v>42395</v>
      </c>
      <c r="B70" s="1" t="s">
        <v>74</v>
      </c>
      <c r="C70" s="1" t="s">
        <v>9</v>
      </c>
      <c r="D70" s="1" t="s">
        <v>494</v>
      </c>
      <c r="E70" s="3">
        <v>2149</v>
      </c>
      <c r="F70" s="17" t="s">
        <v>495</v>
      </c>
    </row>
    <row r="71" spans="1:6" x14ac:dyDescent="0.25">
      <c r="A71" s="6">
        <v>42396</v>
      </c>
      <c r="B71" s="1" t="s">
        <v>121</v>
      </c>
      <c r="C71" s="1" t="s">
        <v>30</v>
      </c>
      <c r="D71" s="1" t="s">
        <v>122</v>
      </c>
      <c r="E71" s="3">
        <v>400</v>
      </c>
      <c r="F71" s="16" t="s">
        <v>496</v>
      </c>
    </row>
    <row r="72" spans="1:6" x14ac:dyDescent="0.25">
      <c r="A72" s="6">
        <v>42397</v>
      </c>
      <c r="B72" s="1" t="s">
        <v>41</v>
      </c>
      <c r="C72" s="1" t="s">
        <v>9</v>
      </c>
      <c r="D72" s="1" t="s">
        <v>499</v>
      </c>
      <c r="E72" s="3">
        <v>700</v>
      </c>
      <c r="F72" s="17" t="s">
        <v>500</v>
      </c>
    </row>
    <row r="73" spans="1:6" x14ac:dyDescent="0.25">
      <c r="A73" s="6">
        <v>42398</v>
      </c>
      <c r="B73" s="1" t="s">
        <v>49</v>
      </c>
      <c r="C73" s="1" t="s">
        <v>34</v>
      </c>
      <c r="D73" s="1" t="s">
        <v>123</v>
      </c>
      <c r="E73" s="3">
        <v>850</v>
      </c>
      <c r="F73" s="16" t="s">
        <v>497</v>
      </c>
    </row>
    <row r="74" spans="1:6" x14ac:dyDescent="0.25">
      <c r="A74" s="6">
        <v>42399</v>
      </c>
      <c r="B74" s="1" t="s">
        <v>125</v>
      </c>
      <c r="C74" s="1" t="s">
        <v>9</v>
      </c>
      <c r="D74" s="1" t="s">
        <v>127</v>
      </c>
      <c r="E74" s="3">
        <v>1000</v>
      </c>
      <c r="F74" s="17" t="s">
        <v>498</v>
      </c>
    </row>
    <row r="75" spans="1:6" x14ac:dyDescent="0.25">
      <c r="A75" s="6">
        <v>42399</v>
      </c>
      <c r="B75" s="1" t="s">
        <v>39</v>
      </c>
      <c r="C75" s="1" t="s">
        <v>9</v>
      </c>
      <c r="D75" s="1" t="s">
        <v>128</v>
      </c>
      <c r="E75" s="3">
        <v>2400</v>
      </c>
      <c r="F75" s="16" t="s">
        <v>501</v>
      </c>
    </row>
    <row r="76" spans="1:6" x14ac:dyDescent="0.25">
      <c r="A76" s="6">
        <v>42399</v>
      </c>
      <c r="B76" s="1" t="s">
        <v>124</v>
      </c>
      <c r="C76" s="1" t="s">
        <v>9</v>
      </c>
      <c r="D76" s="1" t="s">
        <v>126</v>
      </c>
      <c r="E76" s="3">
        <v>1200</v>
      </c>
      <c r="F76" s="17" t="s">
        <v>503</v>
      </c>
    </row>
    <row r="77" spans="1:6" x14ac:dyDescent="0.25">
      <c r="A77" s="6">
        <v>42400</v>
      </c>
      <c r="B77" s="1" t="s">
        <v>94</v>
      </c>
      <c r="C77" s="1" t="s">
        <v>9</v>
      </c>
      <c r="D77" s="1" t="s">
        <v>129</v>
      </c>
      <c r="E77" s="3">
        <v>2000</v>
      </c>
      <c r="F77" s="16" t="s">
        <v>504</v>
      </c>
    </row>
    <row r="78" spans="1:6" x14ac:dyDescent="0.25">
      <c r="A78" s="6">
        <v>42401</v>
      </c>
      <c r="B78" s="1" t="s">
        <v>46</v>
      </c>
      <c r="C78" s="1" t="s">
        <v>9</v>
      </c>
      <c r="D78" s="1" t="s">
        <v>131</v>
      </c>
      <c r="E78" s="3">
        <v>1500</v>
      </c>
      <c r="F78" s="17" t="s">
        <v>505</v>
      </c>
    </row>
    <row r="79" spans="1:6" x14ac:dyDescent="0.25">
      <c r="A79" s="6">
        <v>42401</v>
      </c>
      <c r="B79" s="1" t="s">
        <v>8</v>
      </c>
      <c r="C79" s="1" t="s">
        <v>9</v>
      </c>
      <c r="D79" s="1" t="s">
        <v>130</v>
      </c>
      <c r="E79" s="3">
        <v>300</v>
      </c>
      <c r="F79" s="16" t="s">
        <v>505</v>
      </c>
    </row>
    <row r="80" spans="1:6" x14ac:dyDescent="0.25">
      <c r="A80" s="6">
        <v>42402</v>
      </c>
      <c r="B80" s="1" t="s">
        <v>132</v>
      </c>
      <c r="C80" s="1" t="s">
        <v>34</v>
      </c>
      <c r="D80" s="1" t="s">
        <v>133</v>
      </c>
      <c r="E80" s="3">
        <v>5000</v>
      </c>
      <c r="F80" s="17" t="s">
        <v>506</v>
      </c>
    </row>
    <row r="81" spans="1:6" x14ac:dyDescent="0.25">
      <c r="A81" s="6">
        <v>42403</v>
      </c>
      <c r="B81" s="1" t="s">
        <v>134</v>
      </c>
      <c r="C81" s="1" t="s">
        <v>135</v>
      </c>
      <c r="D81" s="1" t="s">
        <v>136</v>
      </c>
      <c r="E81" s="3">
        <v>11500</v>
      </c>
      <c r="F81" s="16" t="s">
        <v>509</v>
      </c>
    </row>
    <row r="82" spans="1:6" x14ac:dyDescent="0.25">
      <c r="A82" s="6">
        <v>42404</v>
      </c>
      <c r="B82" s="1" t="s">
        <v>137</v>
      </c>
      <c r="C82" s="1" t="s">
        <v>34</v>
      </c>
      <c r="D82" s="1" t="s">
        <v>507</v>
      </c>
      <c r="E82" s="3">
        <v>450</v>
      </c>
      <c r="F82" s="17" t="s">
        <v>508</v>
      </c>
    </row>
    <row r="83" spans="1:6" x14ac:dyDescent="0.25">
      <c r="A83" s="6">
        <v>42404</v>
      </c>
      <c r="B83" s="1" t="s">
        <v>138</v>
      </c>
      <c r="C83" s="1" t="s">
        <v>34</v>
      </c>
      <c r="D83" s="1" t="s">
        <v>139</v>
      </c>
      <c r="E83" s="3">
        <v>500</v>
      </c>
      <c r="F83" s="16" t="s">
        <v>524</v>
      </c>
    </row>
    <row r="84" spans="1:6" x14ac:dyDescent="0.25">
      <c r="A84" s="6">
        <v>42405</v>
      </c>
      <c r="B84" s="1" t="s">
        <v>140</v>
      </c>
      <c r="C84" s="1" t="s">
        <v>30</v>
      </c>
      <c r="D84" s="1" t="s">
        <v>141</v>
      </c>
      <c r="E84" s="3">
        <v>10000</v>
      </c>
      <c r="F84" s="17" t="s">
        <v>525</v>
      </c>
    </row>
    <row r="85" spans="1:6" x14ac:dyDescent="0.25">
      <c r="A85" s="6">
        <v>42407</v>
      </c>
      <c r="B85" s="1" t="s">
        <v>142</v>
      </c>
      <c r="C85" s="1" t="s">
        <v>34</v>
      </c>
      <c r="D85" s="1" t="s">
        <v>143</v>
      </c>
      <c r="E85" s="3">
        <v>2500</v>
      </c>
      <c r="F85" s="16" t="s">
        <v>526</v>
      </c>
    </row>
    <row r="86" spans="1:6" x14ac:dyDescent="0.25">
      <c r="A86" s="6">
        <v>42408</v>
      </c>
      <c r="B86" s="1" t="s">
        <v>146</v>
      </c>
      <c r="C86" s="1" t="s">
        <v>34</v>
      </c>
      <c r="D86" s="1" t="s">
        <v>147</v>
      </c>
      <c r="E86" s="3">
        <v>200</v>
      </c>
      <c r="F86" s="17" t="s">
        <v>527</v>
      </c>
    </row>
    <row r="87" spans="1:6" x14ac:dyDescent="0.25">
      <c r="A87" s="6">
        <v>42408</v>
      </c>
      <c r="B87" s="1" t="s">
        <v>148</v>
      </c>
      <c r="C87" s="1" t="s">
        <v>34</v>
      </c>
      <c r="D87" s="1" t="s">
        <v>149</v>
      </c>
      <c r="E87" s="3">
        <v>5000</v>
      </c>
      <c r="F87" s="16" t="s">
        <v>523</v>
      </c>
    </row>
    <row r="88" spans="1:6" x14ac:dyDescent="0.25">
      <c r="A88" s="6">
        <v>42408</v>
      </c>
      <c r="B88" s="1" t="s">
        <v>144</v>
      </c>
      <c r="C88" s="1" t="s">
        <v>34</v>
      </c>
      <c r="D88" s="1" t="s">
        <v>145</v>
      </c>
      <c r="E88" s="3">
        <v>200</v>
      </c>
      <c r="F88" s="17" t="s">
        <v>528</v>
      </c>
    </row>
    <row r="89" spans="1:6" x14ac:dyDescent="0.25">
      <c r="A89" s="6">
        <v>42410</v>
      </c>
      <c r="B89" s="1" t="s">
        <v>150</v>
      </c>
      <c r="C89" s="1" t="s">
        <v>30</v>
      </c>
      <c r="D89" s="1" t="s">
        <v>151</v>
      </c>
      <c r="E89" s="3">
        <v>5000</v>
      </c>
      <c r="F89" s="16" t="s">
        <v>522</v>
      </c>
    </row>
    <row r="90" spans="1:6" x14ac:dyDescent="0.25">
      <c r="A90" s="6">
        <v>42411</v>
      </c>
      <c r="B90" s="1" t="s">
        <v>152</v>
      </c>
      <c r="C90" s="1" t="s">
        <v>153</v>
      </c>
      <c r="D90" s="1" t="s">
        <v>154</v>
      </c>
      <c r="E90" s="3">
        <v>11000</v>
      </c>
      <c r="F90" s="17" t="s">
        <v>529</v>
      </c>
    </row>
    <row r="91" spans="1:6" x14ac:dyDescent="0.25">
      <c r="A91" s="6">
        <v>42412</v>
      </c>
      <c r="B91" s="1" t="s">
        <v>155</v>
      </c>
      <c r="C91" s="1" t="s">
        <v>63</v>
      </c>
      <c r="D91" s="1" t="s">
        <v>156</v>
      </c>
      <c r="E91" s="3">
        <v>10000</v>
      </c>
      <c r="F91" s="16" t="s">
        <v>530</v>
      </c>
    </row>
    <row r="92" spans="1:6" x14ac:dyDescent="0.25">
      <c r="A92" s="6">
        <v>42415</v>
      </c>
      <c r="B92" s="1" t="s">
        <v>157</v>
      </c>
      <c r="C92" s="1" t="s">
        <v>30</v>
      </c>
      <c r="D92" s="1" t="s">
        <v>158</v>
      </c>
      <c r="E92" s="3">
        <v>10000</v>
      </c>
      <c r="F92" s="17" t="s">
        <v>531</v>
      </c>
    </row>
    <row r="93" spans="1:6" x14ac:dyDescent="0.25">
      <c r="A93" s="6">
        <v>42416</v>
      </c>
      <c r="B93" s="1" t="s">
        <v>161</v>
      </c>
      <c r="C93" s="1" t="s">
        <v>30</v>
      </c>
      <c r="D93" s="1" t="s">
        <v>162</v>
      </c>
      <c r="E93" s="3">
        <v>20000</v>
      </c>
      <c r="F93" s="16" t="s">
        <v>468</v>
      </c>
    </row>
    <row r="94" spans="1:6" x14ac:dyDescent="0.25">
      <c r="A94" s="6">
        <v>42416</v>
      </c>
      <c r="B94" s="1" t="s">
        <v>159</v>
      </c>
      <c r="C94" s="1" t="s">
        <v>30</v>
      </c>
      <c r="D94" s="1" t="s">
        <v>160</v>
      </c>
      <c r="E94" s="3">
        <v>2000</v>
      </c>
      <c r="F94" s="17" t="s">
        <v>537</v>
      </c>
    </row>
    <row r="95" spans="1:6" x14ac:dyDescent="0.25">
      <c r="A95" s="6">
        <v>42417</v>
      </c>
      <c r="B95" s="1" t="s">
        <v>164</v>
      </c>
      <c r="C95" s="1" t="s">
        <v>30</v>
      </c>
      <c r="D95" s="1" t="s">
        <v>165</v>
      </c>
      <c r="E95" s="3">
        <v>5000</v>
      </c>
      <c r="F95" s="16" t="s">
        <v>538</v>
      </c>
    </row>
    <row r="96" spans="1:6" x14ac:dyDescent="0.25">
      <c r="A96" s="6">
        <v>42417</v>
      </c>
      <c r="B96" s="1" t="s">
        <v>163</v>
      </c>
      <c r="C96" s="1" t="s">
        <v>30</v>
      </c>
      <c r="D96" s="1" t="s">
        <v>532</v>
      </c>
      <c r="E96" s="3">
        <v>4000</v>
      </c>
      <c r="F96" s="17" t="s">
        <v>539</v>
      </c>
    </row>
    <row r="97" spans="1:6" x14ac:dyDescent="0.25">
      <c r="A97" s="6">
        <v>42418</v>
      </c>
      <c r="B97" s="1" t="s">
        <v>168</v>
      </c>
      <c r="C97" s="1" t="s">
        <v>30</v>
      </c>
      <c r="D97" s="1" t="s">
        <v>540</v>
      </c>
      <c r="E97" s="3">
        <v>500</v>
      </c>
      <c r="F97" s="16" t="s">
        <v>541</v>
      </c>
    </row>
    <row r="98" spans="1:6" x14ac:dyDescent="0.25">
      <c r="A98" s="6">
        <v>42418</v>
      </c>
      <c r="B98" s="1" t="s">
        <v>166</v>
      </c>
      <c r="C98" s="1" t="s">
        <v>30</v>
      </c>
      <c r="D98" s="1" t="s">
        <v>167</v>
      </c>
      <c r="E98" s="3">
        <v>380</v>
      </c>
      <c r="F98" s="17" t="s">
        <v>542</v>
      </c>
    </row>
    <row r="99" spans="1:6" x14ac:dyDescent="0.25">
      <c r="A99" s="6">
        <v>42419</v>
      </c>
      <c r="B99" s="1" t="s">
        <v>172</v>
      </c>
      <c r="C99" s="1" t="s">
        <v>30</v>
      </c>
      <c r="D99" s="1" t="s">
        <v>173</v>
      </c>
      <c r="E99" s="3">
        <v>2000</v>
      </c>
      <c r="F99" s="16" t="s">
        <v>543</v>
      </c>
    </row>
    <row r="100" spans="1:6" x14ac:dyDescent="0.25">
      <c r="A100" s="6">
        <v>42419</v>
      </c>
      <c r="B100" s="1" t="s">
        <v>29</v>
      </c>
      <c r="C100" s="1" t="s">
        <v>30</v>
      </c>
      <c r="D100" s="1" t="s">
        <v>169</v>
      </c>
      <c r="E100" s="3">
        <v>12000</v>
      </c>
      <c r="F100" s="17" t="s">
        <v>544</v>
      </c>
    </row>
    <row r="101" spans="1:6" x14ac:dyDescent="0.25">
      <c r="A101" s="6">
        <v>42419</v>
      </c>
      <c r="B101" s="1" t="s">
        <v>170</v>
      </c>
      <c r="C101" s="1" t="s">
        <v>30</v>
      </c>
      <c r="D101" s="1" t="s">
        <v>171</v>
      </c>
      <c r="E101" s="3">
        <v>1000</v>
      </c>
      <c r="F101" s="16" t="s">
        <v>545</v>
      </c>
    </row>
    <row r="102" spans="1:6" x14ac:dyDescent="0.25">
      <c r="A102" s="6">
        <v>42421</v>
      </c>
      <c r="B102" s="1" t="s">
        <v>174</v>
      </c>
      <c r="C102" s="1" t="s">
        <v>32</v>
      </c>
      <c r="D102" s="1" t="s">
        <v>175</v>
      </c>
      <c r="E102" s="3">
        <v>10000</v>
      </c>
      <c r="F102" s="17" t="s">
        <v>546</v>
      </c>
    </row>
    <row r="103" spans="1:6" x14ac:dyDescent="0.25">
      <c r="A103" s="6">
        <v>42422</v>
      </c>
      <c r="B103" s="1" t="s">
        <v>43</v>
      </c>
      <c r="C103" s="1" t="s">
        <v>13</v>
      </c>
      <c r="D103" s="1" t="s">
        <v>176</v>
      </c>
      <c r="E103" s="3">
        <v>10000</v>
      </c>
      <c r="F103" s="16" t="s">
        <v>547</v>
      </c>
    </row>
    <row r="104" spans="1:6" x14ac:dyDescent="0.25">
      <c r="A104" s="6">
        <v>42423</v>
      </c>
      <c r="B104" s="1" t="s">
        <v>177</v>
      </c>
      <c r="C104" s="1" t="s">
        <v>13</v>
      </c>
      <c r="D104" s="1" t="s">
        <v>178</v>
      </c>
      <c r="E104" s="3">
        <v>3016</v>
      </c>
      <c r="F104" s="17" t="s">
        <v>548</v>
      </c>
    </row>
    <row r="105" spans="1:6" x14ac:dyDescent="0.25">
      <c r="A105" s="6">
        <v>42426</v>
      </c>
      <c r="B105" s="1" t="s">
        <v>181</v>
      </c>
      <c r="C105" s="1" t="s">
        <v>69</v>
      </c>
      <c r="D105" s="1" t="s">
        <v>182</v>
      </c>
      <c r="E105" s="3">
        <v>7000</v>
      </c>
      <c r="F105" s="16" t="s">
        <v>551</v>
      </c>
    </row>
    <row r="106" spans="1:6" x14ac:dyDescent="0.25">
      <c r="A106" s="6">
        <v>42427</v>
      </c>
      <c r="B106" s="1" t="s">
        <v>183</v>
      </c>
      <c r="C106" s="1" t="s">
        <v>135</v>
      </c>
      <c r="D106" s="1" t="s">
        <v>184</v>
      </c>
      <c r="E106" s="3">
        <v>5000</v>
      </c>
      <c r="F106" s="16" t="s">
        <v>553</v>
      </c>
    </row>
    <row r="107" spans="1:6" x14ac:dyDescent="0.25">
      <c r="A107" s="6">
        <v>42427</v>
      </c>
      <c r="B107" s="1" t="s">
        <v>179</v>
      </c>
      <c r="C107" s="1" t="s">
        <v>20</v>
      </c>
      <c r="D107" s="1" t="s">
        <v>180</v>
      </c>
      <c r="E107" s="3">
        <v>8000</v>
      </c>
      <c r="F107" s="17" t="s">
        <v>552</v>
      </c>
    </row>
    <row r="108" spans="1:6" x14ac:dyDescent="0.25">
      <c r="A108" s="6">
        <v>42427</v>
      </c>
      <c r="B108" s="1" t="s">
        <v>185</v>
      </c>
      <c r="C108" s="1" t="s">
        <v>6</v>
      </c>
      <c r="D108" s="1" t="s">
        <v>186</v>
      </c>
      <c r="E108" s="3">
        <v>10000</v>
      </c>
      <c r="F108" s="17" t="s">
        <v>554</v>
      </c>
    </row>
    <row r="109" spans="1:6" x14ac:dyDescent="0.25">
      <c r="A109" s="6">
        <v>42428</v>
      </c>
      <c r="B109" s="1" t="s">
        <v>187</v>
      </c>
      <c r="C109" s="1" t="s">
        <v>26</v>
      </c>
      <c r="D109" s="1" t="s">
        <v>188</v>
      </c>
      <c r="E109" s="3">
        <v>20000</v>
      </c>
      <c r="F109" s="16" t="s">
        <v>549</v>
      </c>
    </row>
    <row r="110" spans="1:6" x14ac:dyDescent="0.25">
      <c r="A110" s="6">
        <v>42429</v>
      </c>
      <c r="B110" s="1" t="s">
        <v>189</v>
      </c>
      <c r="C110" s="1" t="s">
        <v>15</v>
      </c>
      <c r="D110" s="1" t="s">
        <v>190</v>
      </c>
      <c r="E110" s="3">
        <v>11000</v>
      </c>
      <c r="F110" s="16" t="s">
        <v>556</v>
      </c>
    </row>
    <row r="111" spans="1:6" x14ac:dyDescent="0.25">
      <c r="A111" s="6">
        <v>42429</v>
      </c>
      <c r="B111" s="1" t="s">
        <v>191</v>
      </c>
      <c r="C111" s="1" t="s">
        <v>32</v>
      </c>
      <c r="D111" s="1" t="s">
        <v>192</v>
      </c>
      <c r="E111" s="3">
        <v>7500</v>
      </c>
      <c r="F111" s="17" t="s">
        <v>555</v>
      </c>
    </row>
    <row r="112" spans="1:6" x14ac:dyDescent="0.25">
      <c r="A112" s="6">
        <v>42430</v>
      </c>
      <c r="B112" s="1" t="s">
        <v>27</v>
      </c>
      <c r="C112" s="1" t="s">
        <v>28</v>
      </c>
      <c r="D112" s="1" t="s">
        <v>193</v>
      </c>
      <c r="E112" s="3">
        <v>4000</v>
      </c>
      <c r="F112" s="16" t="s">
        <v>550</v>
      </c>
    </row>
    <row r="113" spans="1:6" x14ac:dyDescent="0.25">
      <c r="A113" s="6">
        <v>42430</v>
      </c>
      <c r="B113" s="1" t="s">
        <v>194</v>
      </c>
      <c r="C113" s="1" t="s">
        <v>195</v>
      </c>
      <c r="D113" s="1" t="s">
        <v>196</v>
      </c>
      <c r="E113" s="3">
        <v>5000</v>
      </c>
      <c r="F113" s="17" t="s">
        <v>557</v>
      </c>
    </row>
    <row r="114" spans="1:6" x14ac:dyDescent="0.25">
      <c r="A114" s="6">
        <v>42432</v>
      </c>
      <c r="B114" s="1" t="s">
        <v>197</v>
      </c>
      <c r="C114" s="1" t="s">
        <v>198</v>
      </c>
      <c r="D114" s="1" t="s">
        <v>199</v>
      </c>
      <c r="E114" s="3">
        <v>1100</v>
      </c>
      <c r="F114" s="17" t="s">
        <v>558</v>
      </c>
    </row>
    <row r="115" spans="1:6" x14ac:dyDescent="0.25">
      <c r="A115" s="6">
        <v>42433</v>
      </c>
      <c r="B115" s="1" t="s">
        <v>202</v>
      </c>
      <c r="C115" s="1" t="s">
        <v>48</v>
      </c>
      <c r="D115" s="1" t="s">
        <v>203</v>
      </c>
      <c r="E115" s="3">
        <v>3500</v>
      </c>
      <c r="F115" s="18" t="s">
        <v>560</v>
      </c>
    </row>
    <row r="116" spans="1:6" x14ac:dyDescent="0.25">
      <c r="A116" s="6">
        <v>42433</v>
      </c>
      <c r="B116" s="1" t="s">
        <v>204</v>
      </c>
      <c r="C116" s="1" t="s">
        <v>153</v>
      </c>
      <c r="D116" s="1" t="s">
        <v>205</v>
      </c>
      <c r="E116" s="3">
        <v>4000</v>
      </c>
      <c r="F116" s="16" t="s">
        <v>559</v>
      </c>
    </row>
    <row r="117" spans="1:6" x14ac:dyDescent="0.25">
      <c r="A117" s="6">
        <v>42433</v>
      </c>
      <c r="B117" s="1" t="s">
        <v>200</v>
      </c>
      <c r="C117" s="1" t="s">
        <v>48</v>
      </c>
      <c r="D117" s="1" t="s">
        <v>201</v>
      </c>
      <c r="E117" s="3">
        <v>4000</v>
      </c>
      <c r="F117" s="16" t="s">
        <v>561</v>
      </c>
    </row>
    <row r="118" spans="1:6" x14ac:dyDescent="0.25">
      <c r="A118" s="6">
        <v>42434</v>
      </c>
      <c r="B118" s="1" t="s">
        <v>209</v>
      </c>
      <c r="C118" s="1" t="s">
        <v>63</v>
      </c>
      <c r="D118" s="1" t="s">
        <v>210</v>
      </c>
      <c r="E118" s="3">
        <v>10000</v>
      </c>
      <c r="F118" s="17" t="s">
        <v>562</v>
      </c>
    </row>
    <row r="119" spans="1:6" x14ac:dyDescent="0.25">
      <c r="A119" s="6">
        <v>42434</v>
      </c>
      <c r="B119" s="1" t="s">
        <v>206</v>
      </c>
      <c r="C119" s="1" t="s">
        <v>207</v>
      </c>
      <c r="D119" s="1" t="s">
        <v>208</v>
      </c>
      <c r="E119" s="3">
        <v>2000</v>
      </c>
      <c r="F119" s="16" t="s">
        <v>563</v>
      </c>
    </row>
    <row r="120" spans="1:6" x14ac:dyDescent="0.25">
      <c r="A120" s="6">
        <v>42436</v>
      </c>
      <c r="B120" s="1" t="s">
        <v>65</v>
      </c>
      <c r="C120" s="1" t="s">
        <v>37</v>
      </c>
      <c r="D120" s="1" t="s">
        <v>211</v>
      </c>
      <c r="E120" s="3">
        <v>3000</v>
      </c>
      <c r="F120" s="16" t="s">
        <v>567</v>
      </c>
    </row>
    <row r="121" spans="1:6" x14ac:dyDescent="0.25">
      <c r="A121" s="6">
        <v>42436</v>
      </c>
      <c r="B121" s="1" t="s">
        <v>187</v>
      </c>
      <c r="C121" s="1" t="s">
        <v>52</v>
      </c>
      <c r="D121" s="1" t="s">
        <v>564</v>
      </c>
      <c r="E121" s="3">
        <v>9000</v>
      </c>
      <c r="F121" s="17" t="s">
        <v>566</v>
      </c>
    </row>
    <row r="122" spans="1:6" x14ac:dyDescent="0.25">
      <c r="A122" s="6">
        <v>42438</v>
      </c>
      <c r="B122" s="1" t="s">
        <v>212</v>
      </c>
      <c r="C122" s="1" t="s">
        <v>37</v>
      </c>
      <c r="D122" s="1" t="s">
        <v>213</v>
      </c>
      <c r="E122" s="3">
        <v>11000</v>
      </c>
      <c r="F122" s="17" t="s">
        <v>568</v>
      </c>
    </row>
    <row r="123" spans="1:6" x14ac:dyDescent="0.25">
      <c r="A123" s="6">
        <v>42440</v>
      </c>
      <c r="B123" s="1" t="s">
        <v>214</v>
      </c>
      <c r="C123" s="1" t="s">
        <v>215</v>
      </c>
      <c r="D123" s="1" t="s">
        <v>216</v>
      </c>
      <c r="E123" s="3">
        <v>3100</v>
      </c>
      <c r="F123" s="16" t="s">
        <v>569</v>
      </c>
    </row>
    <row r="124" spans="1:6" x14ac:dyDescent="0.25">
      <c r="A124" s="6">
        <v>42441</v>
      </c>
      <c r="B124" s="1" t="s">
        <v>218</v>
      </c>
      <c r="C124" s="1" t="s">
        <v>28</v>
      </c>
      <c r="D124" s="1" t="s">
        <v>219</v>
      </c>
      <c r="E124" s="3">
        <v>29000</v>
      </c>
      <c r="F124" s="16" t="s">
        <v>534</v>
      </c>
    </row>
    <row r="125" spans="1:6" x14ac:dyDescent="0.25">
      <c r="A125" s="6">
        <v>42441</v>
      </c>
      <c r="B125" s="1" t="s">
        <v>217</v>
      </c>
      <c r="C125" s="1" t="s">
        <v>28</v>
      </c>
      <c r="D125" s="1" t="s">
        <v>533</v>
      </c>
      <c r="E125" s="3">
        <v>20000</v>
      </c>
      <c r="F125" s="17" t="s">
        <v>534</v>
      </c>
    </row>
    <row r="126" spans="1:6" x14ac:dyDescent="0.25">
      <c r="A126" s="6">
        <v>42441</v>
      </c>
      <c r="B126" s="1" t="s">
        <v>220</v>
      </c>
      <c r="C126" s="1" t="s">
        <v>215</v>
      </c>
      <c r="D126" s="1" t="s">
        <v>221</v>
      </c>
      <c r="E126" s="3">
        <v>7000</v>
      </c>
      <c r="F126" s="17" t="s">
        <v>570</v>
      </c>
    </row>
    <row r="127" spans="1:6" x14ac:dyDescent="0.25">
      <c r="A127" s="6">
        <v>42442</v>
      </c>
      <c r="B127" s="1" t="s">
        <v>222</v>
      </c>
      <c r="C127" s="1" t="s">
        <v>17</v>
      </c>
      <c r="D127" s="1" t="s">
        <v>223</v>
      </c>
      <c r="E127" s="3">
        <v>3000</v>
      </c>
      <c r="F127" s="17" t="s">
        <v>572</v>
      </c>
    </row>
    <row r="128" spans="1:6" x14ac:dyDescent="0.25">
      <c r="A128" s="6">
        <v>42442</v>
      </c>
      <c r="B128" s="1" t="s">
        <v>224</v>
      </c>
      <c r="C128" s="1" t="s">
        <v>63</v>
      </c>
      <c r="D128" s="1" t="s">
        <v>225</v>
      </c>
      <c r="E128" s="3">
        <v>6000</v>
      </c>
      <c r="F128" s="16" t="s">
        <v>571</v>
      </c>
    </row>
    <row r="129" spans="1:6" x14ac:dyDescent="0.25">
      <c r="A129" s="6">
        <v>42443</v>
      </c>
      <c r="B129" s="1" t="s">
        <v>155</v>
      </c>
      <c r="C129" s="1" t="s">
        <v>63</v>
      </c>
      <c r="D129" s="1" t="s">
        <v>347</v>
      </c>
      <c r="E129" s="3">
        <v>1500</v>
      </c>
      <c r="F129" s="16" t="s">
        <v>565</v>
      </c>
    </row>
    <row r="130" spans="1:6" x14ac:dyDescent="0.25">
      <c r="A130" s="6">
        <v>42443</v>
      </c>
      <c r="B130" s="1" t="s">
        <v>226</v>
      </c>
      <c r="C130" s="1" t="s">
        <v>28</v>
      </c>
      <c r="D130" s="1" t="s">
        <v>227</v>
      </c>
      <c r="E130" s="3">
        <v>2500</v>
      </c>
      <c r="F130" s="17" t="s">
        <v>573</v>
      </c>
    </row>
    <row r="131" spans="1:6" x14ac:dyDescent="0.25">
      <c r="A131" s="6">
        <v>42447</v>
      </c>
      <c r="B131" s="1" t="s">
        <v>228</v>
      </c>
      <c r="C131" s="1" t="s">
        <v>229</v>
      </c>
      <c r="D131" s="1" t="s">
        <v>230</v>
      </c>
      <c r="E131" s="3">
        <v>1200</v>
      </c>
      <c r="F131" s="16" t="s">
        <v>574</v>
      </c>
    </row>
    <row r="132" spans="1:6" x14ac:dyDescent="0.25">
      <c r="A132" s="6">
        <v>42448</v>
      </c>
      <c r="B132" s="1" t="s">
        <v>231</v>
      </c>
      <c r="C132" s="1" t="s">
        <v>45</v>
      </c>
      <c r="D132" s="1" t="s">
        <v>232</v>
      </c>
      <c r="E132" s="3">
        <v>10000</v>
      </c>
      <c r="F132" s="17" t="s">
        <v>575</v>
      </c>
    </row>
    <row r="133" spans="1:6" x14ac:dyDescent="0.25">
      <c r="A133" s="6">
        <v>42448</v>
      </c>
      <c r="B133" s="1" t="s">
        <v>233</v>
      </c>
      <c r="C133" s="1" t="s">
        <v>45</v>
      </c>
      <c r="D133" s="1" t="s">
        <v>234</v>
      </c>
      <c r="E133" s="3">
        <v>5000</v>
      </c>
      <c r="F133" s="16" t="s">
        <v>576</v>
      </c>
    </row>
    <row r="134" spans="1:6" x14ac:dyDescent="0.25">
      <c r="A134" s="6">
        <v>42458</v>
      </c>
      <c r="B134" s="1" t="s">
        <v>577</v>
      </c>
      <c r="C134" s="1" t="s">
        <v>236</v>
      </c>
      <c r="D134" s="1" t="s">
        <v>578</v>
      </c>
      <c r="E134" s="3">
        <v>1000</v>
      </c>
      <c r="F134" s="17" t="s">
        <v>579</v>
      </c>
    </row>
    <row r="135" spans="1:6" x14ac:dyDescent="0.25">
      <c r="A135" s="6">
        <v>42459</v>
      </c>
      <c r="B135" s="1" t="s">
        <v>238</v>
      </c>
      <c r="C135" s="1" t="s">
        <v>236</v>
      </c>
      <c r="D135" s="1" t="s">
        <v>239</v>
      </c>
      <c r="E135" s="3">
        <v>1000</v>
      </c>
      <c r="F135" s="16" t="s">
        <v>580</v>
      </c>
    </row>
    <row r="136" spans="1:6" x14ac:dyDescent="0.25">
      <c r="A136" s="6">
        <v>42459</v>
      </c>
      <c r="B136" s="1" t="s">
        <v>235</v>
      </c>
      <c r="C136" s="1" t="s">
        <v>236</v>
      </c>
      <c r="D136" s="1" t="s">
        <v>237</v>
      </c>
      <c r="E136" s="3">
        <v>750</v>
      </c>
      <c r="F136" s="17" t="s">
        <v>581</v>
      </c>
    </row>
    <row r="137" spans="1:6" x14ac:dyDescent="0.25">
      <c r="A137" s="6">
        <v>42462</v>
      </c>
      <c r="B137" s="1" t="s">
        <v>244</v>
      </c>
      <c r="C137" s="1" t="s">
        <v>236</v>
      </c>
      <c r="D137" s="1" t="s">
        <v>245</v>
      </c>
      <c r="E137" s="3">
        <v>1500</v>
      </c>
      <c r="F137" s="16" t="s">
        <v>583</v>
      </c>
    </row>
    <row r="138" spans="1:6" x14ac:dyDescent="0.25">
      <c r="A138" s="6">
        <v>42462</v>
      </c>
      <c r="B138" s="1" t="s">
        <v>240</v>
      </c>
      <c r="C138" s="1" t="s">
        <v>236</v>
      </c>
      <c r="D138" s="1" t="s">
        <v>241</v>
      </c>
      <c r="E138" s="3">
        <v>1200</v>
      </c>
      <c r="F138" s="17" t="s">
        <v>584</v>
      </c>
    </row>
    <row r="139" spans="1:6" x14ac:dyDescent="0.25">
      <c r="A139" s="6">
        <v>42462</v>
      </c>
      <c r="B139" s="1" t="s">
        <v>242</v>
      </c>
      <c r="C139" s="1" t="s">
        <v>236</v>
      </c>
      <c r="D139" s="1" t="s">
        <v>243</v>
      </c>
      <c r="E139" s="3">
        <v>1700</v>
      </c>
      <c r="F139" s="16" t="s">
        <v>582</v>
      </c>
    </row>
    <row r="140" spans="1:6" x14ac:dyDescent="0.25">
      <c r="A140" s="6">
        <v>42463</v>
      </c>
      <c r="B140" s="1" t="s">
        <v>246</v>
      </c>
      <c r="C140" s="1" t="s">
        <v>236</v>
      </c>
      <c r="D140" s="1" t="s">
        <v>247</v>
      </c>
      <c r="E140" s="3">
        <v>1000</v>
      </c>
      <c r="F140" s="17" t="s">
        <v>585</v>
      </c>
    </row>
    <row r="141" spans="1:6" x14ac:dyDescent="0.25">
      <c r="A141" s="6">
        <v>42464</v>
      </c>
      <c r="B141" s="1" t="s">
        <v>248</v>
      </c>
      <c r="C141" s="1" t="s">
        <v>236</v>
      </c>
      <c r="D141" s="1" t="s">
        <v>249</v>
      </c>
      <c r="E141" s="3">
        <v>1700</v>
      </c>
      <c r="F141" s="16" t="s">
        <v>586</v>
      </c>
    </row>
    <row r="142" spans="1:6" x14ac:dyDescent="0.25">
      <c r="A142" s="6">
        <v>42464</v>
      </c>
      <c r="B142" s="1" t="s">
        <v>252</v>
      </c>
      <c r="C142" s="1" t="s">
        <v>236</v>
      </c>
      <c r="D142" s="1" t="s">
        <v>253</v>
      </c>
      <c r="E142" s="3">
        <v>3000</v>
      </c>
      <c r="F142" s="17" t="s">
        <v>587</v>
      </c>
    </row>
    <row r="143" spans="1:6" x14ac:dyDescent="0.25">
      <c r="A143" s="6">
        <v>42464</v>
      </c>
      <c r="B143" s="1" t="s">
        <v>250</v>
      </c>
      <c r="C143" s="1" t="s">
        <v>236</v>
      </c>
      <c r="D143" s="1" t="s">
        <v>251</v>
      </c>
      <c r="E143" s="3">
        <v>1000</v>
      </c>
      <c r="F143" s="16" t="s">
        <v>588</v>
      </c>
    </row>
    <row r="144" spans="1:6" x14ac:dyDescent="0.25">
      <c r="A144" s="6">
        <v>42466</v>
      </c>
      <c r="B144" s="1" t="s">
        <v>254</v>
      </c>
      <c r="C144" s="1" t="s">
        <v>255</v>
      </c>
      <c r="D144" s="1" t="s">
        <v>256</v>
      </c>
      <c r="E144" s="3">
        <v>10000</v>
      </c>
      <c r="F144" s="17" t="s">
        <v>589</v>
      </c>
    </row>
    <row r="145" spans="1:6" x14ac:dyDescent="0.25">
      <c r="A145" s="6">
        <v>42470</v>
      </c>
      <c r="B145" s="1" t="s">
        <v>257</v>
      </c>
      <c r="C145" s="1" t="s">
        <v>255</v>
      </c>
      <c r="D145" s="1" t="s">
        <v>258</v>
      </c>
      <c r="E145" s="3">
        <v>9000</v>
      </c>
      <c r="F145" s="16" t="s">
        <v>590</v>
      </c>
    </row>
    <row r="146" spans="1:6" x14ac:dyDescent="0.25">
      <c r="A146" s="6">
        <v>42471</v>
      </c>
      <c r="B146" s="1" t="s">
        <v>259</v>
      </c>
      <c r="C146" s="1" t="s">
        <v>255</v>
      </c>
      <c r="D146" s="1" t="s">
        <v>260</v>
      </c>
      <c r="E146" s="3">
        <v>20000</v>
      </c>
      <c r="F146" s="17" t="s">
        <v>591</v>
      </c>
    </row>
    <row r="147" spans="1:6" x14ac:dyDescent="0.25">
      <c r="A147" s="6">
        <v>42472</v>
      </c>
      <c r="B147" s="1" t="s">
        <v>261</v>
      </c>
      <c r="C147" s="1" t="s">
        <v>255</v>
      </c>
      <c r="D147" s="1" t="s">
        <v>262</v>
      </c>
      <c r="E147" s="3">
        <v>5000</v>
      </c>
      <c r="F147" s="16" t="s">
        <v>592</v>
      </c>
    </row>
    <row r="148" spans="1:6" x14ac:dyDescent="0.25">
      <c r="A148" s="6">
        <v>42473</v>
      </c>
      <c r="B148" s="1" t="s">
        <v>263</v>
      </c>
      <c r="C148" s="1" t="s">
        <v>264</v>
      </c>
      <c r="D148" s="1" t="s">
        <v>265</v>
      </c>
      <c r="E148" s="3">
        <v>4500</v>
      </c>
      <c r="F148" s="17" t="s">
        <v>593</v>
      </c>
    </row>
    <row r="149" spans="1:6" x14ac:dyDescent="0.25">
      <c r="A149" s="6">
        <v>42475</v>
      </c>
      <c r="B149" s="1" t="s">
        <v>268</v>
      </c>
      <c r="C149" s="1" t="s">
        <v>269</v>
      </c>
      <c r="D149" s="1" t="s">
        <v>270</v>
      </c>
      <c r="E149" s="3">
        <v>7000</v>
      </c>
      <c r="F149" s="16" t="s">
        <v>594</v>
      </c>
    </row>
    <row r="150" spans="1:6" x14ac:dyDescent="0.25">
      <c r="A150" s="6">
        <v>42475</v>
      </c>
      <c r="B150" s="1" t="s">
        <v>266</v>
      </c>
      <c r="C150" s="1" t="s">
        <v>255</v>
      </c>
      <c r="D150" s="1" t="s">
        <v>267</v>
      </c>
      <c r="E150" s="3">
        <v>3000</v>
      </c>
      <c r="F150" s="17" t="s">
        <v>595</v>
      </c>
    </row>
    <row r="151" spans="1:6" x14ac:dyDescent="0.25">
      <c r="A151" s="6">
        <v>42476</v>
      </c>
      <c r="B151" s="1" t="s">
        <v>271</v>
      </c>
      <c r="C151" s="1" t="s">
        <v>255</v>
      </c>
      <c r="D151" s="1" t="s">
        <v>596</v>
      </c>
      <c r="E151" s="3">
        <v>5000</v>
      </c>
      <c r="F151" s="16" t="s">
        <v>597</v>
      </c>
    </row>
    <row r="152" spans="1:6" x14ac:dyDescent="0.25">
      <c r="A152" s="6">
        <v>42476</v>
      </c>
      <c r="B152" s="1" t="s">
        <v>272</v>
      </c>
      <c r="C152" s="1" t="s">
        <v>255</v>
      </c>
      <c r="D152" s="1" t="s">
        <v>273</v>
      </c>
      <c r="E152" s="3">
        <v>2000</v>
      </c>
      <c r="F152" s="17" t="s">
        <v>598</v>
      </c>
    </row>
    <row r="153" spans="1:6" x14ac:dyDescent="0.25">
      <c r="A153" s="6">
        <v>42477</v>
      </c>
      <c r="B153" s="1" t="s">
        <v>274</v>
      </c>
      <c r="C153" s="1" t="s">
        <v>255</v>
      </c>
      <c r="D153" s="1" t="s">
        <v>275</v>
      </c>
      <c r="E153" s="3">
        <v>3000</v>
      </c>
      <c r="F153" s="16" t="s">
        <v>599</v>
      </c>
    </row>
    <row r="154" spans="1:6" x14ac:dyDescent="0.25">
      <c r="A154" s="6">
        <v>42478</v>
      </c>
      <c r="B154" s="1" t="s">
        <v>276</v>
      </c>
      <c r="C154" s="1" t="s">
        <v>255</v>
      </c>
      <c r="D154" s="1" t="s">
        <v>277</v>
      </c>
      <c r="E154" s="3">
        <v>11400</v>
      </c>
      <c r="F154" s="17" t="s">
        <v>600</v>
      </c>
    </row>
    <row r="155" spans="1:6" x14ac:dyDescent="0.25">
      <c r="A155" s="6">
        <v>42480</v>
      </c>
      <c r="B155" s="1" t="s">
        <v>278</v>
      </c>
      <c r="C155" s="1" t="s">
        <v>279</v>
      </c>
      <c r="D155" s="1" t="s">
        <v>280</v>
      </c>
      <c r="E155" s="3">
        <v>4000</v>
      </c>
      <c r="F155" s="16" t="s">
        <v>601</v>
      </c>
    </row>
    <row r="156" spans="1:6" x14ac:dyDescent="0.25">
      <c r="A156" s="6">
        <v>42480</v>
      </c>
      <c r="B156" s="1" t="s">
        <v>281</v>
      </c>
      <c r="C156" s="1" t="s">
        <v>282</v>
      </c>
      <c r="D156" s="1" t="s">
        <v>283</v>
      </c>
      <c r="E156" s="3">
        <v>3000</v>
      </c>
      <c r="F156" s="17" t="s">
        <v>602</v>
      </c>
    </row>
    <row r="157" spans="1:6" x14ac:dyDescent="0.25">
      <c r="A157" s="6">
        <v>42481</v>
      </c>
      <c r="B157" s="1" t="s">
        <v>284</v>
      </c>
      <c r="C157" s="1" t="s">
        <v>264</v>
      </c>
      <c r="D157" s="1" t="s">
        <v>285</v>
      </c>
      <c r="E157" s="3">
        <v>6000</v>
      </c>
      <c r="F157" s="16" t="s">
        <v>603</v>
      </c>
    </row>
    <row r="158" spans="1:6" x14ac:dyDescent="0.25">
      <c r="A158" s="6">
        <v>42482</v>
      </c>
      <c r="B158" s="1" t="s">
        <v>286</v>
      </c>
      <c r="C158" s="1" t="s">
        <v>287</v>
      </c>
      <c r="D158" s="1" t="s">
        <v>288</v>
      </c>
      <c r="E158" s="3">
        <v>8200</v>
      </c>
      <c r="F158" s="17" t="s">
        <v>604</v>
      </c>
    </row>
    <row r="159" spans="1:6" x14ac:dyDescent="0.25">
      <c r="A159" s="6">
        <v>42483</v>
      </c>
      <c r="B159" s="1" t="s">
        <v>291</v>
      </c>
      <c r="C159" s="1" t="s">
        <v>269</v>
      </c>
      <c r="D159" s="1" t="s">
        <v>292</v>
      </c>
      <c r="E159" s="3">
        <v>1400</v>
      </c>
      <c r="F159" s="16" t="s">
        <v>606</v>
      </c>
    </row>
    <row r="160" spans="1:6" x14ac:dyDescent="0.25">
      <c r="A160" s="6">
        <v>42483</v>
      </c>
      <c r="B160" s="1" t="s">
        <v>289</v>
      </c>
      <c r="C160" s="1" t="s">
        <v>269</v>
      </c>
      <c r="D160" s="1" t="s">
        <v>290</v>
      </c>
      <c r="E160" s="3">
        <v>3000</v>
      </c>
      <c r="F160" s="17" t="s">
        <v>605</v>
      </c>
    </row>
    <row r="161" spans="1:6" x14ac:dyDescent="0.25">
      <c r="A161" s="6">
        <v>42484</v>
      </c>
      <c r="B161" s="1" t="s">
        <v>293</v>
      </c>
      <c r="C161" s="1" t="s">
        <v>282</v>
      </c>
      <c r="D161" s="1" t="s">
        <v>294</v>
      </c>
      <c r="E161" s="3">
        <v>5000</v>
      </c>
      <c r="F161" s="16" t="s">
        <v>607</v>
      </c>
    </row>
    <row r="162" spans="1:6" x14ac:dyDescent="0.25">
      <c r="A162" s="6">
        <v>42485</v>
      </c>
      <c r="B162" s="1" t="s">
        <v>295</v>
      </c>
      <c r="C162" s="1" t="s">
        <v>296</v>
      </c>
      <c r="D162" s="1" t="s">
        <v>297</v>
      </c>
      <c r="E162" s="3">
        <v>1000</v>
      </c>
      <c r="F162" s="17" t="s">
        <v>610</v>
      </c>
    </row>
    <row r="163" spans="1:6" x14ac:dyDescent="0.25">
      <c r="A163" s="6">
        <v>42485</v>
      </c>
      <c r="B163" s="1" t="s">
        <v>298</v>
      </c>
      <c r="C163" s="1" t="s">
        <v>264</v>
      </c>
      <c r="D163" s="1" t="s">
        <v>299</v>
      </c>
      <c r="E163" s="3">
        <v>3500</v>
      </c>
      <c r="F163" s="17" t="s">
        <v>608</v>
      </c>
    </row>
    <row r="164" spans="1:6" x14ac:dyDescent="0.25">
      <c r="A164" s="6">
        <v>42485</v>
      </c>
      <c r="B164" s="1" t="s">
        <v>300</v>
      </c>
      <c r="C164" s="1" t="s">
        <v>264</v>
      </c>
      <c r="D164" s="1" t="s">
        <v>301</v>
      </c>
      <c r="E164" s="3">
        <v>10000</v>
      </c>
      <c r="F164" s="16" t="s">
        <v>609</v>
      </c>
    </row>
    <row r="165" spans="1:6" x14ac:dyDescent="0.25">
      <c r="A165" s="6">
        <v>42487</v>
      </c>
      <c r="B165" s="1" t="s">
        <v>278</v>
      </c>
      <c r="C165" s="1" t="s">
        <v>279</v>
      </c>
      <c r="D165" s="1" t="s">
        <v>302</v>
      </c>
      <c r="E165" s="3">
        <v>5000</v>
      </c>
      <c r="F165" s="16" t="s">
        <v>611</v>
      </c>
    </row>
    <row r="166" spans="1:6" x14ac:dyDescent="0.25">
      <c r="A166" s="6">
        <v>42488</v>
      </c>
      <c r="B166" s="1" t="s">
        <v>305</v>
      </c>
      <c r="C166" s="1" t="s">
        <v>306</v>
      </c>
      <c r="D166" s="1" t="s">
        <v>307</v>
      </c>
      <c r="E166" s="3">
        <v>31000</v>
      </c>
      <c r="F166" s="17" t="s">
        <v>612</v>
      </c>
    </row>
    <row r="167" spans="1:6" x14ac:dyDescent="0.25">
      <c r="A167" s="6">
        <v>42488</v>
      </c>
      <c r="B167" s="1" t="s">
        <v>303</v>
      </c>
      <c r="C167" s="1" t="s">
        <v>279</v>
      </c>
      <c r="D167" s="1" t="s">
        <v>304</v>
      </c>
      <c r="E167" s="3">
        <v>12000</v>
      </c>
      <c r="F167" s="16" t="s">
        <v>613</v>
      </c>
    </row>
    <row r="168" spans="1:6" x14ac:dyDescent="0.25">
      <c r="A168" s="6">
        <v>42491</v>
      </c>
      <c r="B168" s="1" t="s">
        <v>310</v>
      </c>
      <c r="C168" s="1" t="s">
        <v>279</v>
      </c>
      <c r="D168" s="1" t="s">
        <v>311</v>
      </c>
      <c r="E168" s="3">
        <v>8000</v>
      </c>
      <c r="F168" s="17" t="s">
        <v>614</v>
      </c>
    </row>
    <row r="169" spans="1:6" x14ac:dyDescent="0.25">
      <c r="A169" s="6">
        <v>42491</v>
      </c>
      <c r="B169" s="1" t="s">
        <v>308</v>
      </c>
      <c r="C169" s="1" t="s">
        <v>279</v>
      </c>
      <c r="D169" s="1" t="s">
        <v>309</v>
      </c>
      <c r="E169" s="3">
        <v>2100</v>
      </c>
      <c r="F169" s="16" t="s">
        <v>615</v>
      </c>
    </row>
    <row r="170" spans="1:6" x14ac:dyDescent="0.25">
      <c r="A170" s="6">
        <v>42492</v>
      </c>
      <c r="B170" s="1" t="s">
        <v>312</v>
      </c>
      <c r="C170" s="1" t="s">
        <v>279</v>
      </c>
      <c r="D170" s="1" t="s">
        <v>313</v>
      </c>
      <c r="E170" s="3">
        <v>1800</v>
      </c>
      <c r="F170" s="17" t="s">
        <v>616</v>
      </c>
    </row>
    <row r="171" spans="1:6" x14ac:dyDescent="0.25">
      <c r="A171" s="6">
        <v>42492</v>
      </c>
      <c r="B171" s="1" t="s">
        <v>314</v>
      </c>
      <c r="C171" s="1" t="s">
        <v>279</v>
      </c>
      <c r="D171" s="1" t="s">
        <v>315</v>
      </c>
      <c r="E171" s="3">
        <v>8000</v>
      </c>
      <c r="F171" s="16" t="s">
        <v>617</v>
      </c>
    </row>
    <row r="172" spans="1:6" x14ac:dyDescent="0.25">
      <c r="A172" s="6">
        <v>42495</v>
      </c>
      <c r="B172" s="1" t="s">
        <v>172</v>
      </c>
      <c r="C172" s="1" t="s">
        <v>316</v>
      </c>
      <c r="D172" s="1" t="s">
        <v>317</v>
      </c>
      <c r="E172" s="3">
        <v>12000</v>
      </c>
      <c r="F172" s="17" t="s">
        <v>618</v>
      </c>
    </row>
    <row r="173" spans="1:6" x14ac:dyDescent="0.25">
      <c r="A173" s="6">
        <v>42496</v>
      </c>
      <c r="B173" s="1" t="s">
        <v>321</v>
      </c>
      <c r="C173" s="1" t="s">
        <v>322</v>
      </c>
      <c r="D173" s="1" t="s">
        <v>323</v>
      </c>
      <c r="E173" s="3">
        <v>5000</v>
      </c>
      <c r="F173" s="17" t="s">
        <v>620</v>
      </c>
    </row>
    <row r="174" spans="1:6" x14ac:dyDescent="0.25">
      <c r="A174" s="6">
        <v>42496</v>
      </c>
      <c r="B174" s="1" t="s">
        <v>318</v>
      </c>
      <c r="C174" s="1" t="s">
        <v>319</v>
      </c>
      <c r="D174" s="1" t="s">
        <v>320</v>
      </c>
      <c r="E174" s="3">
        <v>3500</v>
      </c>
      <c r="F174" s="16" t="s">
        <v>619</v>
      </c>
    </row>
    <row r="175" spans="1:6" x14ac:dyDescent="0.25">
      <c r="A175" s="6">
        <v>42497</v>
      </c>
      <c r="B175" s="1" t="s">
        <v>327</v>
      </c>
      <c r="C175" s="1" t="s">
        <v>325</v>
      </c>
      <c r="D175" s="1" t="s">
        <v>328</v>
      </c>
      <c r="E175" s="3">
        <v>7500</v>
      </c>
      <c r="F175" s="16" t="s">
        <v>621</v>
      </c>
    </row>
    <row r="176" spans="1:6" x14ac:dyDescent="0.25">
      <c r="A176" s="6">
        <v>42497</v>
      </c>
      <c r="B176" s="1" t="s">
        <v>324</v>
      </c>
      <c r="C176" s="1" t="s">
        <v>325</v>
      </c>
      <c r="D176" s="1" t="s">
        <v>326</v>
      </c>
      <c r="E176" s="3">
        <v>10000</v>
      </c>
      <c r="F176" s="17" t="s">
        <v>622</v>
      </c>
    </row>
    <row r="177" spans="1:6" x14ac:dyDescent="0.25">
      <c r="A177" s="6">
        <v>42514</v>
      </c>
      <c r="B177" s="1" t="s">
        <v>329</v>
      </c>
      <c r="C177" s="1" t="s">
        <v>330</v>
      </c>
      <c r="D177" s="1" t="s">
        <v>331</v>
      </c>
      <c r="E177" s="3">
        <v>8000</v>
      </c>
      <c r="F177" s="16" t="s">
        <v>623</v>
      </c>
    </row>
    <row r="178" spans="1:6" x14ac:dyDescent="0.25">
      <c r="A178" s="6">
        <v>42515</v>
      </c>
      <c r="B178" s="1" t="s">
        <v>332</v>
      </c>
      <c r="C178" s="1" t="s">
        <v>306</v>
      </c>
      <c r="D178" s="1" t="s">
        <v>333</v>
      </c>
      <c r="E178" s="3">
        <v>3000</v>
      </c>
      <c r="F178" s="17" t="s">
        <v>624</v>
      </c>
    </row>
    <row r="179" spans="1:6" x14ac:dyDescent="0.25">
      <c r="A179" s="6">
        <v>42516</v>
      </c>
      <c r="B179" s="1" t="s">
        <v>334</v>
      </c>
      <c r="C179" s="1" t="s">
        <v>335</v>
      </c>
      <c r="D179" s="1" t="s">
        <v>336</v>
      </c>
      <c r="E179" s="3">
        <v>7000</v>
      </c>
      <c r="F179" s="16" t="s">
        <v>625</v>
      </c>
    </row>
    <row r="180" spans="1:6" x14ac:dyDescent="0.25">
      <c r="A180" s="6">
        <v>42517</v>
      </c>
      <c r="B180" s="1" t="s">
        <v>337</v>
      </c>
      <c r="C180" s="1" t="s">
        <v>306</v>
      </c>
      <c r="D180" s="1" t="s">
        <v>338</v>
      </c>
      <c r="E180" s="3">
        <v>7000</v>
      </c>
      <c r="F180" s="17" t="s">
        <v>626</v>
      </c>
    </row>
    <row r="181" spans="1:6" x14ac:dyDescent="0.25">
      <c r="A181" s="6">
        <v>42517</v>
      </c>
      <c r="B181" s="1" t="s">
        <v>339</v>
      </c>
      <c r="C181" s="1" t="s">
        <v>306</v>
      </c>
      <c r="D181" s="1" t="s">
        <v>627</v>
      </c>
      <c r="E181" s="3">
        <v>10000</v>
      </c>
      <c r="F181" s="16" t="s">
        <v>628</v>
      </c>
    </row>
    <row r="182" spans="1:6" x14ac:dyDescent="0.25">
      <c r="A182" s="6">
        <v>42522</v>
      </c>
      <c r="B182" s="1" t="s">
        <v>340</v>
      </c>
      <c r="C182" s="1" t="s">
        <v>306</v>
      </c>
      <c r="D182" s="1" t="s">
        <v>341</v>
      </c>
      <c r="E182" s="3">
        <v>5000</v>
      </c>
      <c r="F182" s="17" t="s">
        <v>629</v>
      </c>
    </row>
    <row r="183" spans="1:6" x14ac:dyDescent="0.25">
      <c r="A183" s="6">
        <v>42523</v>
      </c>
      <c r="B183" s="1" t="s">
        <v>342</v>
      </c>
      <c r="C183" s="1" t="s">
        <v>306</v>
      </c>
      <c r="D183" s="1" t="s">
        <v>343</v>
      </c>
      <c r="E183" s="3">
        <v>5000</v>
      </c>
      <c r="F183" s="16" t="s">
        <v>630</v>
      </c>
    </row>
    <row r="184" spans="1:6" x14ac:dyDescent="0.25">
      <c r="A184" s="6">
        <v>42524</v>
      </c>
      <c r="B184" s="1" t="s">
        <v>344</v>
      </c>
      <c r="C184" s="1" t="s">
        <v>306</v>
      </c>
      <c r="D184" s="1" t="s">
        <v>631</v>
      </c>
      <c r="E184" s="3">
        <v>4000</v>
      </c>
      <c r="F184" s="17" t="s">
        <v>632</v>
      </c>
    </row>
    <row r="185" spans="1:6" x14ac:dyDescent="0.25">
      <c r="A185" s="6">
        <v>42531</v>
      </c>
      <c r="B185" s="1" t="s">
        <v>345</v>
      </c>
      <c r="C185" s="1" t="s">
        <v>15</v>
      </c>
      <c r="D185" s="1" t="s">
        <v>346</v>
      </c>
      <c r="E185" s="3">
        <v>5000</v>
      </c>
      <c r="F185" s="16" t="s">
        <v>476</v>
      </c>
    </row>
    <row r="186" spans="1:6" x14ac:dyDescent="0.25">
      <c r="A186" s="6">
        <v>42532</v>
      </c>
      <c r="B186" s="1" t="s">
        <v>263</v>
      </c>
      <c r="C186" s="1" t="s">
        <v>264</v>
      </c>
      <c r="D186" s="1" t="s">
        <v>348</v>
      </c>
      <c r="E186" s="3">
        <v>1500</v>
      </c>
      <c r="F186" s="16" t="s">
        <v>634</v>
      </c>
    </row>
    <row r="187" spans="1:6" x14ac:dyDescent="0.25">
      <c r="A187" s="6">
        <v>42532</v>
      </c>
      <c r="B187" s="1" t="s">
        <v>155</v>
      </c>
      <c r="C187" s="1" t="s">
        <v>63</v>
      </c>
      <c r="D187" s="1" t="s">
        <v>347</v>
      </c>
      <c r="E187" s="3">
        <v>4000</v>
      </c>
      <c r="F187" s="17" t="s">
        <v>633</v>
      </c>
    </row>
    <row r="188" spans="1:6" x14ac:dyDescent="0.25">
      <c r="A188" s="6">
        <v>42535</v>
      </c>
      <c r="B188" s="1" t="s">
        <v>350</v>
      </c>
      <c r="C188" s="1" t="s">
        <v>37</v>
      </c>
      <c r="D188" s="1" t="s">
        <v>351</v>
      </c>
      <c r="E188" s="3">
        <v>6150</v>
      </c>
      <c r="F188" s="17" t="s">
        <v>635</v>
      </c>
    </row>
    <row r="189" spans="1:6" x14ac:dyDescent="0.25">
      <c r="A189" s="6">
        <v>42536</v>
      </c>
      <c r="B189" s="1" t="s">
        <v>174</v>
      </c>
      <c r="C189" s="1" t="s">
        <v>32</v>
      </c>
      <c r="D189" s="1" t="s">
        <v>352</v>
      </c>
      <c r="E189" s="3">
        <v>3500</v>
      </c>
      <c r="F189" s="16" t="s">
        <v>636</v>
      </c>
    </row>
    <row r="190" spans="1:6" x14ac:dyDescent="0.25">
      <c r="A190" s="6">
        <v>42537</v>
      </c>
      <c r="B190" s="1" t="s">
        <v>353</v>
      </c>
      <c r="C190" s="1" t="s">
        <v>20</v>
      </c>
      <c r="D190" s="1" t="s">
        <v>354</v>
      </c>
      <c r="E190" s="3">
        <v>3600</v>
      </c>
      <c r="F190" s="17" t="s">
        <v>637</v>
      </c>
    </row>
    <row r="191" spans="1:6" x14ac:dyDescent="0.25">
      <c r="A191" s="6">
        <v>42538</v>
      </c>
      <c r="B191" s="1" t="s">
        <v>355</v>
      </c>
      <c r="C191" s="1" t="s">
        <v>20</v>
      </c>
      <c r="D191" s="1" t="s">
        <v>356</v>
      </c>
      <c r="E191" s="3">
        <v>5000</v>
      </c>
      <c r="F191" s="16" t="s">
        <v>638</v>
      </c>
    </row>
    <row r="192" spans="1:6" x14ac:dyDescent="0.25">
      <c r="A192" s="6">
        <v>42539</v>
      </c>
      <c r="B192" s="1" t="s">
        <v>43</v>
      </c>
      <c r="C192" s="1" t="s">
        <v>13</v>
      </c>
      <c r="D192" s="1" t="s">
        <v>357</v>
      </c>
      <c r="E192" s="3">
        <v>1600</v>
      </c>
      <c r="F192" s="16" t="s">
        <v>640</v>
      </c>
    </row>
    <row r="193" spans="1:6" x14ac:dyDescent="0.25">
      <c r="A193" s="6">
        <v>42539</v>
      </c>
      <c r="B193" s="1" t="s">
        <v>231</v>
      </c>
      <c r="C193" s="1" t="s">
        <v>45</v>
      </c>
      <c r="D193" s="1" t="s">
        <v>358</v>
      </c>
      <c r="E193" s="3">
        <v>6000</v>
      </c>
      <c r="F193" s="17" t="s">
        <v>639</v>
      </c>
    </row>
    <row r="194" spans="1:6" x14ac:dyDescent="0.25">
      <c r="A194" s="6">
        <v>42549</v>
      </c>
      <c r="B194" s="1" t="s">
        <v>641</v>
      </c>
      <c r="C194" s="1" t="s">
        <v>28</v>
      </c>
      <c r="D194" s="1" t="s">
        <v>359</v>
      </c>
      <c r="E194" s="3">
        <v>4000</v>
      </c>
      <c r="F194" s="17" t="s">
        <v>643</v>
      </c>
    </row>
    <row r="195" spans="1:6" x14ac:dyDescent="0.25">
      <c r="A195" s="6">
        <v>42550</v>
      </c>
      <c r="B195" s="1" t="s">
        <v>360</v>
      </c>
      <c r="C195" s="1" t="s">
        <v>198</v>
      </c>
      <c r="D195" s="1" t="s">
        <v>361</v>
      </c>
      <c r="E195" s="3">
        <v>4000</v>
      </c>
      <c r="F195" s="16" t="s">
        <v>642</v>
      </c>
    </row>
    <row r="196" spans="1:6" x14ac:dyDescent="0.25">
      <c r="A196" s="6">
        <v>42556</v>
      </c>
      <c r="B196" s="1" t="s">
        <v>36</v>
      </c>
      <c r="C196" s="1" t="s">
        <v>37</v>
      </c>
      <c r="D196" s="1" t="s">
        <v>362</v>
      </c>
      <c r="E196" s="3">
        <v>2250</v>
      </c>
      <c r="F196" s="17" t="s">
        <v>644</v>
      </c>
    </row>
    <row r="197" spans="1:6" x14ac:dyDescent="0.25">
      <c r="A197" s="6">
        <v>42557</v>
      </c>
      <c r="B197" s="1" t="s">
        <v>363</v>
      </c>
      <c r="C197" s="1" t="s">
        <v>28</v>
      </c>
      <c r="D197" s="1" t="s">
        <v>364</v>
      </c>
      <c r="E197" s="3">
        <v>7000</v>
      </c>
      <c r="F197" s="16" t="s">
        <v>645</v>
      </c>
    </row>
    <row r="198" spans="1:6" x14ac:dyDescent="0.25">
      <c r="A198" s="6">
        <v>42563</v>
      </c>
      <c r="B198" s="1" t="s">
        <v>365</v>
      </c>
      <c r="C198" s="1" t="s">
        <v>279</v>
      </c>
      <c r="D198" s="1" t="s">
        <v>366</v>
      </c>
      <c r="E198" s="3">
        <v>2000</v>
      </c>
      <c r="F198" s="17" t="s">
        <v>646</v>
      </c>
    </row>
    <row r="199" spans="1:6" x14ac:dyDescent="0.25">
      <c r="A199" s="6">
        <v>42576</v>
      </c>
      <c r="B199" s="1" t="s">
        <v>367</v>
      </c>
      <c r="C199" s="1" t="s">
        <v>37</v>
      </c>
      <c r="D199" s="1" t="s">
        <v>368</v>
      </c>
      <c r="E199" s="3">
        <v>4728</v>
      </c>
      <c r="F199" s="16" t="s">
        <v>647</v>
      </c>
    </row>
    <row r="200" spans="1:6" x14ac:dyDescent="0.25">
      <c r="A200" s="6">
        <v>42578</v>
      </c>
      <c r="B200" s="1" t="s">
        <v>403</v>
      </c>
      <c r="C200" s="1" t="s">
        <v>264</v>
      </c>
      <c r="D200" s="1" t="s">
        <v>404</v>
      </c>
      <c r="E200" s="3">
        <v>3500</v>
      </c>
      <c r="F200" s="16" t="s">
        <v>649</v>
      </c>
    </row>
    <row r="201" spans="1:6" x14ac:dyDescent="0.25">
      <c r="A201" s="6">
        <v>42578</v>
      </c>
      <c r="B201" s="1" t="s">
        <v>369</v>
      </c>
      <c r="C201" s="1" t="s">
        <v>28</v>
      </c>
      <c r="D201" s="1" t="s">
        <v>370</v>
      </c>
      <c r="E201" s="3">
        <v>8879</v>
      </c>
      <c r="F201" s="17" t="s">
        <v>648</v>
      </c>
    </row>
    <row r="202" spans="1:6" x14ac:dyDescent="0.25">
      <c r="A202" s="6">
        <v>42579</v>
      </c>
      <c r="B202" s="1" t="s">
        <v>46</v>
      </c>
      <c r="C202" s="1" t="s">
        <v>9</v>
      </c>
      <c r="D202" s="1" t="s">
        <v>371</v>
      </c>
      <c r="E202" s="3">
        <v>3000</v>
      </c>
      <c r="F202" s="17" t="s">
        <v>650</v>
      </c>
    </row>
    <row r="203" spans="1:6" x14ac:dyDescent="0.25">
      <c r="A203" s="6">
        <v>42579</v>
      </c>
      <c r="B203" s="1" t="s">
        <v>39</v>
      </c>
      <c r="C203" s="1" t="s">
        <v>9</v>
      </c>
      <c r="D203" s="1" t="s">
        <v>128</v>
      </c>
      <c r="E203" s="3">
        <v>2400</v>
      </c>
      <c r="F203" s="16" t="s">
        <v>650</v>
      </c>
    </row>
    <row r="204" spans="1:6" x14ac:dyDescent="0.25">
      <c r="A204" s="6">
        <v>42580</v>
      </c>
      <c r="B204" s="1" t="s">
        <v>372</v>
      </c>
      <c r="C204" s="1" t="s">
        <v>373</v>
      </c>
      <c r="D204" s="1" t="s">
        <v>374</v>
      </c>
      <c r="E204" s="3">
        <v>2500</v>
      </c>
      <c r="F204" s="17" t="s">
        <v>899</v>
      </c>
    </row>
    <row r="205" spans="1:6" x14ac:dyDescent="0.25">
      <c r="A205" s="6">
        <v>42580</v>
      </c>
      <c r="B205" s="1" t="s">
        <v>375</v>
      </c>
      <c r="C205" s="1" t="s">
        <v>373</v>
      </c>
      <c r="D205" s="1" t="s">
        <v>376</v>
      </c>
      <c r="E205" s="3">
        <v>6000</v>
      </c>
      <c r="F205" s="16" t="s">
        <v>652</v>
      </c>
    </row>
    <row r="206" spans="1:6" x14ac:dyDescent="0.25">
      <c r="A206" s="6">
        <v>42583</v>
      </c>
      <c r="B206" s="1" t="s">
        <v>27</v>
      </c>
      <c r="C206" s="1" t="s">
        <v>28</v>
      </c>
      <c r="D206" s="1" t="s">
        <v>402</v>
      </c>
      <c r="E206" s="3">
        <v>1000</v>
      </c>
      <c r="F206" s="17" t="s">
        <v>651</v>
      </c>
    </row>
    <row r="207" spans="1:6" x14ac:dyDescent="0.25">
      <c r="A207" s="6">
        <v>42583</v>
      </c>
      <c r="B207" s="1" t="s">
        <v>284</v>
      </c>
      <c r="C207" s="1" t="s">
        <v>264</v>
      </c>
      <c r="D207" s="1" t="s">
        <v>377</v>
      </c>
      <c r="E207" s="3">
        <v>5000</v>
      </c>
      <c r="F207" s="16" t="s">
        <v>653</v>
      </c>
    </row>
    <row r="208" spans="1:6" x14ac:dyDescent="0.25">
      <c r="A208" s="6">
        <v>42584</v>
      </c>
      <c r="B208" s="1" t="s">
        <v>378</v>
      </c>
      <c r="C208" s="1" t="s">
        <v>15</v>
      </c>
      <c r="D208" s="1" t="s">
        <v>379</v>
      </c>
      <c r="E208" s="3">
        <v>1200</v>
      </c>
      <c r="F208" s="17" t="s">
        <v>658</v>
      </c>
    </row>
    <row r="209" spans="1:6" x14ac:dyDescent="0.25">
      <c r="A209" s="6">
        <v>42585</v>
      </c>
      <c r="B209" s="1" t="s">
        <v>380</v>
      </c>
      <c r="C209" s="1" t="s">
        <v>63</v>
      </c>
      <c r="D209" s="1" t="s">
        <v>381</v>
      </c>
      <c r="E209" s="3">
        <v>10000</v>
      </c>
      <c r="F209" s="16" t="s">
        <v>659</v>
      </c>
    </row>
    <row r="210" spans="1:6" x14ac:dyDescent="0.25">
      <c r="A210" s="6">
        <v>42585</v>
      </c>
      <c r="B210" s="1" t="s">
        <v>382</v>
      </c>
      <c r="C210" s="1" t="s">
        <v>63</v>
      </c>
      <c r="D210" s="1" t="s">
        <v>383</v>
      </c>
      <c r="E210" s="3">
        <v>15000</v>
      </c>
      <c r="F210" s="17" t="s">
        <v>660</v>
      </c>
    </row>
    <row r="211" spans="1:6" x14ac:dyDescent="0.25">
      <c r="A211" s="6">
        <v>42586</v>
      </c>
      <c r="B211" s="1" t="s">
        <v>197</v>
      </c>
      <c r="C211" s="1" t="s">
        <v>198</v>
      </c>
      <c r="D211" s="1" t="s">
        <v>384</v>
      </c>
      <c r="E211" s="3">
        <v>1600</v>
      </c>
      <c r="F211" s="16" t="s">
        <v>661</v>
      </c>
    </row>
    <row r="212" spans="1:6" x14ac:dyDescent="0.25">
      <c r="A212" s="6">
        <v>42587</v>
      </c>
      <c r="B212" s="1" t="s">
        <v>41</v>
      </c>
      <c r="C212" s="1" t="s">
        <v>9</v>
      </c>
      <c r="D212" s="1" t="s">
        <v>385</v>
      </c>
      <c r="E212" s="3">
        <v>6000</v>
      </c>
      <c r="F212" s="17" t="s">
        <v>662</v>
      </c>
    </row>
    <row r="213" spans="1:6" x14ac:dyDescent="0.25">
      <c r="A213" s="6">
        <v>42587</v>
      </c>
      <c r="B213" s="1" t="s">
        <v>386</v>
      </c>
      <c r="C213" s="1" t="s">
        <v>236</v>
      </c>
      <c r="D213" s="1" t="s">
        <v>387</v>
      </c>
      <c r="E213" s="3">
        <v>3000</v>
      </c>
      <c r="F213" s="16" t="s">
        <v>663</v>
      </c>
    </row>
    <row r="214" spans="1:6" x14ac:dyDescent="0.25">
      <c r="A214" s="6">
        <v>42588</v>
      </c>
      <c r="B214" s="1" t="s">
        <v>60</v>
      </c>
      <c r="C214" s="1" t="s">
        <v>34</v>
      </c>
      <c r="D214" s="1" t="s">
        <v>388</v>
      </c>
      <c r="E214" s="3">
        <v>1500</v>
      </c>
      <c r="F214" s="17" t="s">
        <v>664</v>
      </c>
    </row>
    <row r="215" spans="1:6" x14ac:dyDescent="0.25">
      <c r="A215" s="6">
        <v>42591</v>
      </c>
      <c r="B215" s="1" t="s">
        <v>212</v>
      </c>
      <c r="C215" s="1" t="s">
        <v>37</v>
      </c>
      <c r="D215" s="1" t="s">
        <v>391</v>
      </c>
      <c r="E215" s="3">
        <v>3000</v>
      </c>
      <c r="F215" s="16" t="s">
        <v>665</v>
      </c>
    </row>
    <row r="216" spans="1:6" x14ac:dyDescent="0.25">
      <c r="A216" s="6">
        <v>42591</v>
      </c>
      <c r="B216" s="1" t="s">
        <v>389</v>
      </c>
      <c r="C216" s="1" t="s">
        <v>37</v>
      </c>
      <c r="D216" s="1" t="s">
        <v>390</v>
      </c>
      <c r="E216" s="3">
        <v>7200</v>
      </c>
      <c r="F216" s="17" t="s">
        <v>666</v>
      </c>
    </row>
    <row r="217" spans="1:6" x14ac:dyDescent="0.25">
      <c r="A217" s="6">
        <v>42592</v>
      </c>
      <c r="B217" s="1" t="s">
        <v>392</v>
      </c>
      <c r="C217" s="1" t="s">
        <v>63</v>
      </c>
      <c r="D217" s="1" t="s">
        <v>393</v>
      </c>
      <c r="E217" s="3">
        <v>20000</v>
      </c>
      <c r="F217" s="16" t="s">
        <v>667</v>
      </c>
    </row>
    <row r="218" spans="1:6" x14ac:dyDescent="0.25">
      <c r="A218" s="6">
        <v>42593</v>
      </c>
      <c r="B218" s="1" t="s">
        <v>654</v>
      </c>
      <c r="C218" s="1" t="s">
        <v>63</v>
      </c>
      <c r="D218" s="1" t="s">
        <v>655</v>
      </c>
      <c r="E218" s="3">
        <v>8000</v>
      </c>
      <c r="F218" s="17" t="s">
        <v>668</v>
      </c>
    </row>
    <row r="219" spans="1:6" x14ac:dyDescent="0.25">
      <c r="A219" s="6">
        <v>42594</v>
      </c>
      <c r="B219" s="1" t="s">
        <v>396</v>
      </c>
      <c r="C219" s="1" t="s">
        <v>264</v>
      </c>
      <c r="D219" s="1" t="s">
        <v>397</v>
      </c>
      <c r="E219" s="3">
        <v>5000</v>
      </c>
      <c r="F219" s="16" t="s">
        <v>669</v>
      </c>
    </row>
    <row r="220" spans="1:6" x14ac:dyDescent="0.25">
      <c r="A220" s="6">
        <v>42594</v>
      </c>
      <c r="B220" s="1" t="s">
        <v>394</v>
      </c>
      <c r="C220" s="1" t="s">
        <v>264</v>
      </c>
      <c r="D220" s="1" t="s">
        <v>395</v>
      </c>
      <c r="E220" s="3">
        <v>8000</v>
      </c>
      <c r="F220" s="17" t="s">
        <v>670</v>
      </c>
    </row>
    <row r="221" spans="1:6" x14ac:dyDescent="0.25">
      <c r="A221" s="6">
        <v>42595</v>
      </c>
      <c r="B221" s="1" t="s">
        <v>400</v>
      </c>
      <c r="C221" s="1" t="s">
        <v>269</v>
      </c>
      <c r="D221" s="1" t="s">
        <v>401</v>
      </c>
      <c r="E221" s="3">
        <v>5000</v>
      </c>
      <c r="F221" s="16" t="s">
        <v>671</v>
      </c>
    </row>
    <row r="222" spans="1:6" x14ac:dyDescent="0.25">
      <c r="A222" s="6">
        <v>42598</v>
      </c>
      <c r="B222" s="1" t="s">
        <v>398</v>
      </c>
      <c r="C222" s="1" t="s">
        <v>236</v>
      </c>
      <c r="D222" s="1" t="s">
        <v>399</v>
      </c>
      <c r="E222" s="3">
        <v>2000</v>
      </c>
      <c r="F222" s="17" t="s">
        <v>672</v>
      </c>
    </row>
    <row r="223" spans="1:6" x14ac:dyDescent="0.25">
      <c r="A223" s="6">
        <v>42600</v>
      </c>
      <c r="B223" s="1" t="s">
        <v>656</v>
      </c>
      <c r="C223" s="1" t="s">
        <v>37</v>
      </c>
      <c r="D223" s="1" t="s">
        <v>673</v>
      </c>
      <c r="E223" s="3">
        <v>5000</v>
      </c>
      <c r="F223" s="16" t="s">
        <v>674</v>
      </c>
    </row>
    <row r="224" spans="1:6" x14ac:dyDescent="0.25">
      <c r="A224" s="6">
        <v>42601</v>
      </c>
      <c r="B224" s="1" t="s">
        <v>657</v>
      </c>
      <c r="C224" s="1" t="s">
        <v>48</v>
      </c>
      <c r="D224" s="1" t="s">
        <v>675</v>
      </c>
      <c r="E224" s="3">
        <v>5000</v>
      </c>
      <c r="F224" s="17" t="s">
        <v>676</v>
      </c>
    </row>
    <row r="225" spans="1:6" x14ac:dyDescent="0.25">
      <c r="A225" s="6">
        <v>42602</v>
      </c>
      <c r="B225" s="1" t="s">
        <v>960</v>
      </c>
      <c r="C225" s="1" t="s">
        <v>15</v>
      </c>
      <c r="D225" s="1" t="s">
        <v>961</v>
      </c>
      <c r="E225" s="3">
        <v>3600</v>
      </c>
      <c r="F225" s="20" t="s">
        <v>971</v>
      </c>
    </row>
    <row r="226" spans="1:6" x14ac:dyDescent="0.25">
      <c r="A226" s="6">
        <v>42604</v>
      </c>
      <c r="B226" s="1" t="s">
        <v>923</v>
      </c>
      <c r="C226" s="1" t="s">
        <v>28</v>
      </c>
      <c r="D226" s="1" t="s">
        <v>962</v>
      </c>
      <c r="E226" s="3">
        <v>5000</v>
      </c>
      <c r="F226" s="45" t="s">
        <v>972</v>
      </c>
    </row>
    <row r="227" spans="1:6" x14ac:dyDescent="0.25">
      <c r="A227" s="6">
        <v>42605</v>
      </c>
      <c r="B227" s="1" t="s">
        <v>963</v>
      </c>
      <c r="C227" s="1" t="s">
        <v>20</v>
      </c>
      <c r="D227" s="1" t="s">
        <v>973</v>
      </c>
      <c r="E227" s="3">
        <v>7000</v>
      </c>
      <c r="F227" s="45" t="s">
        <v>974</v>
      </c>
    </row>
    <row r="228" spans="1:6" x14ac:dyDescent="0.25">
      <c r="A228" s="6">
        <v>42606</v>
      </c>
      <c r="B228" s="1" t="s">
        <v>155</v>
      </c>
      <c r="C228" s="1" t="s">
        <v>63</v>
      </c>
      <c r="D228" s="1" t="s">
        <v>964</v>
      </c>
      <c r="E228" s="3">
        <v>3000</v>
      </c>
      <c r="F228" s="45" t="s">
        <v>975</v>
      </c>
    </row>
    <row r="229" spans="1:6" x14ac:dyDescent="0.25">
      <c r="A229" s="6">
        <v>42606</v>
      </c>
      <c r="B229" s="1" t="s">
        <v>965</v>
      </c>
      <c r="C229" s="1" t="s">
        <v>52</v>
      </c>
      <c r="D229" s="1" t="s">
        <v>966</v>
      </c>
      <c r="E229" s="3">
        <v>15000</v>
      </c>
      <c r="F229" s="1" t="s">
        <v>976</v>
      </c>
    </row>
    <row r="230" spans="1:6" x14ac:dyDescent="0.25">
      <c r="A230" s="6">
        <v>42607</v>
      </c>
      <c r="B230" s="1" t="s">
        <v>148</v>
      </c>
      <c r="C230" s="1" t="s">
        <v>34</v>
      </c>
      <c r="D230" s="1" t="s">
        <v>967</v>
      </c>
      <c r="E230" s="3">
        <v>850</v>
      </c>
      <c r="F230" s="46" t="s">
        <v>977</v>
      </c>
    </row>
    <row r="231" spans="1:6" x14ac:dyDescent="0.25">
      <c r="A231" s="6">
        <v>42612</v>
      </c>
      <c r="B231" s="1" t="s">
        <v>968</v>
      </c>
      <c r="C231" s="1" t="s">
        <v>325</v>
      </c>
      <c r="D231" s="1" t="s">
        <v>969</v>
      </c>
      <c r="E231" s="3">
        <v>13000</v>
      </c>
      <c r="F231" s="8" t="s">
        <v>978</v>
      </c>
    </row>
    <row r="232" spans="1:6" x14ac:dyDescent="0.25">
      <c r="A232" s="6">
        <v>42613</v>
      </c>
      <c r="B232" s="1" t="s">
        <v>231</v>
      </c>
      <c r="C232" s="1" t="s">
        <v>45</v>
      </c>
      <c r="D232" s="1" t="s">
        <v>417</v>
      </c>
      <c r="E232" s="3">
        <v>4500</v>
      </c>
      <c r="F232" s="45" t="s">
        <v>979</v>
      </c>
    </row>
    <row r="233" spans="1:6" x14ac:dyDescent="0.25">
      <c r="A233" s="6">
        <v>42614</v>
      </c>
      <c r="B233" s="1" t="s">
        <v>389</v>
      </c>
      <c r="C233" s="1" t="s">
        <v>28</v>
      </c>
      <c r="D233" s="1" t="s">
        <v>970</v>
      </c>
      <c r="E233" s="3">
        <v>5500</v>
      </c>
      <c r="F233" s="45" t="s">
        <v>984</v>
      </c>
    </row>
    <row r="234" spans="1:6" x14ac:dyDescent="0.25">
      <c r="F234" s="45"/>
    </row>
    <row r="235" spans="1:6" x14ac:dyDescent="0.25">
      <c r="F235" s="1"/>
    </row>
    <row r="236" spans="1:6" x14ac:dyDescent="0.25">
      <c r="F236" s="1"/>
    </row>
    <row r="237" spans="1:6" x14ac:dyDescent="0.25">
      <c r="F237" s="45"/>
    </row>
    <row r="238" spans="1:6" x14ac:dyDescent="0.25">
      <c r="F238" s="1"/>
    </row>
  </sheetData>
  <conditionalFormatting sqref="A1:A1048576">
    <cfRule type="duplicateValues" dxfId="21" priority="1"/>
  </conditionalFormatting>
  <hyperlinks>
    <hyperlink ref="F2" r:id="rId1"/>
    <hyperlink ref="F16" r:id="rId2"/>
    <hyperlink ref="F225" r:id="rId3"/>
  </hyperlinks>
  <pageMargins left="0.7" right="0.7" top="0.75" bottom="0.75" header="0.3" footer="0.3"/>
  <pageSetup orientation="portrait" r:id="rId4"/>
  <tableParts count="1">
    <tablePart r:id="rId5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3"/>
  <sheetViews>
    <sheetView topLeftCell="A194" zoomScale="70" zoomScaleNormal="70" workbookViewId="0">
      <selection activeCell="D219" sqref="D219"/>
    </sheetView>
  </sheetViews>
  <sheetFormatPr defaultRowHeight="15" x14ac:dyDescent="0.25"/>
  <cols>
    <col min="1" max="1" width="27.140625" style="15" customWidth="1"/>
    <col min="2" max="2" width="19.7109375" style="13" customWidth="1"/>
    <col min="3" max="3" width="9.140625" style="13"/>
    <col min="4" max="4" width="69" style="13" bestFit="1" customWidth="1"/>
    <col min="5" max="5" width="25" style="13" customWidth="1"/>
    <col min="6" max="6" width="47.85546875" customWidth="1"/>
  </cols>
  <sheetData>
    <row r="1" spans="1:6" x14ac:dyDescent="0.25">
      <c r="A1" s="15" t="s">
        <v>0</v>
      </c>
      <c r="B1" s="13" t="s">
        <v>1</v>
      </c>
      <c r="C1" s="13" t="s">
        <v>2</v>
      </c>
      <c r="D1" s="13" t="s">
        <v>3</v>
      </c>
      <c r="E1" s="14" t="s">
        <v>4</v>
      </c>
      <c r="F1" t="s">
        <v>894</v>
      </c>
    </row>
    <row r="2" spans="1:6" x14ac:dyDescent="0.25">
      <c r="A2" s="15">
        <v>42172</v>
      </c>
      <c r="B2" s="13" t="s">
        <v>148</v>
      </c>
      <c r="C2" s="13" t="s">
        <v>34</v>
      </c>
      <c r="D2" s="13" t="s">
        <v>535</v>
      </c>
      <c r="E2" s="14">
        <v>300</v>
      </c>
      <c r="F2" t="s">
        <v>681</v>
      </c>
    </row>
    <row r="3" spans="1:6" x14ac:dyDescent="0.25">
      <c r="A3" s="15">
        <v>42196</v>
      </c>
      <c r="B3" s="13" t="s">
        <v>231</v>
      </c>
      <c r="C3" s="13" t="s">
        <v>45</v>
      </c>
      <c r="D3" s="13" t="s">
        <v>417</v>
      </c>
      <c r="E3" s="14">
        <v>15000</v>
      </c>
      <c r="F3" t="s">
        <v>682</v>
      </c>
    </row>
    <row r="4" spans="1:6" x14ac:dyDescent="0.25">
      <c r="A4" s="15">
        <v>42206</v>
      </c>
      <c r="B4" s="13" t="s">
        <v>406</v>
      </c>
      <c r="C4" s="13" t="s">
        <v>30</v>
      </c>
      <c r="D4" s="13" t="s">
        <v>418</v>
      </c>
      <c r="E4" s="14">
        <v>500</v>
      </c>
      <c r="F4" t="s">
        <v>683</v>
      </c>
    </row>
    <row r="5" spans="1:6" x14ac:dyDescent="0.25">
      <c r="A5" s="15">
        <v>42210</v>
      </c>
      <c r="B5" s="13" t="s">
        <v>407</v>
      </c>
      <c r="C5" s="13" t="s">
        <v>9</v>
      </c>
      <c r="D5" s="13" t="s">
        <v>420</v>
      </c>
      <c r="E5" s="14">
        <v>1000</v>
      </c>
      <c r="F5" t="s">
        <v>684</v>
      </c>
    </row>
    <row r="6" spans="1:6" x14ac:dyDescent="0.25">
      <c r="A6" s="15">
        <v>42230</v>
      </c>
      <c r="B6" s="13" t="s">
        <v>408</v>
      </c>
      <c r="C6" s="13" t="s">
        <v>34</v>
      </c>
      <c r="D6" s="13" t="s">
        <v>423</v>
      </c>
      <c r="E6" s="14">
        <v>3000</v>
      </c>
      <c r="F6" t="s">
        <v>685</v>
      </c>
    </row>
    <row r="7" spans="1:6" x14ac:dyDescent="0.25">
      <c r="A7" s="15">
        <v>42237</v>
      </c>
      <c r="B7" s="13" t="s">
        <v>409</v>
      </c>
      <c r="C7" s="13" t="s">
        <v>26</v>
      </c>
      <c r="D7" s="13" t="s">
        <v>410</v>
      </c>
      <c r="E7" s="14">
        <v>30000</v>
      </c>
      <c r="F7" t="s">
        <v>686</v>
      </c>
    </row>
    <row r="8" spans="1:6" x14ac:dyDescent="0.25">
      <c r="A8" s="15">
        <v>42241</v>
      </c>
      <c r="B8" s="13" t="s">
        <v>124</v>
      </c>
      <c r="C8" s="13" t="s">
        <v>9</v>
      </c>
      <c r="D8" s="13" t="s">
        <v>425</v>
      </c>
      <c r="E8" s="14">
        <v>3000</v>
      </c>
      <c r="F8" t="s">
        <v>687</v>
      </c>
    </row>
    <row r="9" spans="1:6" x14ac:dyDescent="0.25">
      <c r="A9" s="15">
        <v>42243</v>
      </c>
      <c r="B9" s="13" t="s">
        <v>157</v>
      </c>
      <c r="C9" s="13" t="s">
        <v>30</v>
      </c>
      <c r="D9" s="13" t="s">
        <v>412</v>
      </c>
      <c r="E9" s="14">
        <v>1400</v>
      </c>
      <c r="F9" t="s">
        <v>688</v>
      </c>
    </row>
    <row r="10" spans="1:6" x14ac:dyDescent="0.25">
      <c r="A10" s="15">
        <v>42261</v>
      </c>
      <c r="B10" s="13" t="s">
        <v>353</v>
      </c>
      <c r="C10" s="13" t="s">
        <v>20</v>
      </c>
      <c r="D10" s="13" t="s">
        <v>413</v>
      </c>
      <c r="E10" s="14">
        <v>20000</v>
      </c>
      <c r="F10" t="s">
        <v>689</v>
      </c>
    </row>
    <row r="11" spans="1:6" x14ac:dyDescent="0.25">
      <c r="A11" s="15">
        <v>42272</v>
      </c>
      <c r="B11" s="13" t="s">
        <v>181</v>
      </c>
      <c r="C11" s="13" t="s">
        <v>69</v>
      </c>
      <c r="D11" s="13" t="s">
        <v>415</v>
      </c>
      <c r="E11" s="14">
        <v>15000</v>
      </c>
      <c r="F11" t="s">
        <v>690</v>
      </c>
    </row>
    <row r="12" spans="1:6" x14ac:dyDescent="0.25">
      <c r="A12" s="15">
        <v>42277</v>
      </c>
      <c r="B12" s="13" t="s">
        <v>416</v>
      </c>
      <c r="C12" s="13" t="s">
        <v>34</v>
      </c>
      <c r="D12" s="13" t="s">
        <v>421</v>
      </c>
      <c r="E12" s="14">
        <v>3500</v>
      </c>
      <c r="F12" t="s">
        <v>691</v>
      </c>
    </row>
    <row r="13" spans="1:6" x14ac:dyDescent="0.25">
      <c r="A13" s="15">
        <v>42280</v>
      </c>
      <c r="B13" s="13" t="s">
        <v>5</v>
      </c>
      <c r="C13" s="13" t="s">
        <v>6</v>
      </c>
      <c r="D13" s="13" t="s">
        <v>7</v>
      </c>
      <c r="E13" s="14">
        <v>4000</v>
      </c>
      <c r="F13" t="s">
        <v>692</v>
      </c>
    </row>
    <row r="14" spans="1:6" x14ac:dyDescent="0.25">
      <c r="A14" s="15">
        <v>42284</v>
      </c>
      <c r="B14" s="13" t="s">
        <v>8</v>
      </c>
      <c r="C14" s="13" t="s">
        <v>9</v>
      </c>
      <c r="D14" s="13" t="s">
        <v>10</v>
      </c>
      <c r="E14" s="14">
        <v>1100</v>
      </c>
      <c r="F14" t="s">
        <v>693</v>
      </c>
    </row>
    <row r="15" spans="1:6" x14ac:dyDescent="0.25">
      <c r="A15" s="15">
        <v>42287</v>
      </c>
      <c r="B15" s="13" t="s">
        <v>473</v>
      </c>
      <c r="C15" s="13" t="s">
        <v>32</v>
      </c>
      <c r="D15" s="13" t="s">
        <v>474</v>
      </c>
      <c r="E15" s="14">
        <v>7700</v>
      </c>
      <c r="F15" t="s">
        <v>694</v>
      </c>
    </row>
    <row r="16" spans="1:6" x14ac:dyDescent="0.25">
      <c r="A16" s="15">
        <v>42301</v>
      </c>
      <c r="B16" s="13" t="s">
        <v>382</v>
      </c>
      <c r="C16" s="13" t="s">
        <v>63</v>
      </c>
      <c r="D16" s="13" t="s">
        <v>470</v>
      </c>
      <c r="E16" s="14">
        <v>20000</v>
      </c>
      <c r="F16" t="s">
        <v>695</v>
      </c>
    </row>
    <row r="17" spans="1:6" x14ac:dyDescent="0.25">
      <c r="A17" s="15">
        <v>42304</v>
      </c>
      <c r="B17" s="13" t="s">
        <v>11</v>
      </c>
      <c r="C17" s="13" t="s">
        <v>9</v>
      </c>
      <c r="D17" s="13" t="s">
        <v>432</v>
      </c>
      <c r="E17" s="14">
        <v>2375</v>
      </c>
      <c r="F17" t="s">
        <v>696</v>
      </c>
    </row>
    <row r="18" spans="1:6" x14ac:dyDescent="0.25">
      <c r="A18" s="15">
        <v>42306</v>
      </c>
      <c r="B18" s="13" t="s">
        <v>12</v>
      </c>
      <c r="C18" s="13" t="s">
        <v>13</v>
      </c>
      <c r="D18" s="13" t="s">
        <v>75</v>
      </c>
      <c r="E18" s="14">
        <v>2000</v>
      </c>
      <c r="F18" t="s">
        <v>697</v>
      </c>
    </row>
    <row r="19" spans="1:6" x14ac:dyDescent="0.25">
      <c r="A19" s="15">
        <v>42308</v>
      </c>
      <c r="B19" s="13" t="s">
        <v>14</v>
      </c>
      <c r="C19" s="13" t="s">
        <v>15</v>
      </c>
      <c r="D19" s="13" t="s">
        <v>76</v>
      </c>
      <c r="E19" s="14">
        <v>2000</v>
      </c>
      <c r="F19" t="s">
        <v>698</v>
      </c>
    </row>
    <row r="20" spans="1:6" x14ac:dyDescent="0.25">
      <c r="A20" s="15">
        <v>42317</v>
      </c>
      <c r="B20" s="13" t="s">
        <v>16</v>
      </c>
      <c r="C20" s="13" t="s">
        <v>17</v>
      </c>
      <c r="D20" s="13" t="s">
        <v>436</v>
      </c>
      <c r="E20" s="14">
        <v>10000</v>
      </c>
      <c r="F20" t="s">
        <v>699</v>
      </c>
    </row>
    <row r="21" spans="1:6" x14ac:dyDescent="0.25">
      <c r="A21" s="15">
        <v>42320</v>
      </c>
      <c r="B21" s="13" t="s">
        <v>18</v>
      </c>
      <c r="C21" s="13" t="s">
        <v>9</v>
      </c>
      <c r="D21" s="13" t="s">
        <v>438</v>
      </c>
      <c r="E21" s="14">
        <v>1500</v>
      </c>
      <c r="F21" t="s">
        <v>700</v>
      </c>
    </row>
    <row r="22" spans="1:6" x14ac:dyDescent="0.25">
      <c r="A22" s="15">
        <v>42322</v>
      </c>
      <c r="B22" s="13" t="s">
        <v>19</v>
      </c>
      <c r="C22" s="13" t="s">
        <v>20</v>
      </c>
      <c r="D22" s="13" t="s">
        <v>77</v>
      </c>
      <c r="E22" s="14">
        <v>8500</v>
      </c>
      <c r="F22" t="s">
        <v>701</v>
      </c>
    </row>
    <row r="23" spans="1:6" x14ac:dyDescent="0.25">
      <c r="A23" s="15">
        <v>42324</v>
      </c>
      <c r="B23" s="13" t="s">
        <v>21</v>
      </c>
      <c r="C23" s="13" t="s">
        <v>6</v>
      </c>
      <c r="D23" s="13" t="s">
        <v>78</v>
      </c>
      <c r="E23" s="14">
        <v>10000</v>
      </c>
      <c r="F23" t="s">
        <v>702</v>
      </c>
    </row>
    <row r="24" spans="1:6" x14ac:dyDescent="0.25">
      <c r="A24" s="15">
        <v>42326</v>
      </c>
      <c r="B24" s="13" t="s">
        <v>22</v>
      </c>
      <c r="C24" s="13" t="s">
        <v>23</v>
      </c>
      <c r="D24" s="13" t="s">
        <v>441</v>
      </c>
      <c r="E24" s="14">
        <v>10500</v>
      </c>
      <c r="F24" t="s">
        <v>703</v>
      </c>
    </row>
    <row r="25" spans="1:6" x14ac:dyDescent="0.25">
      <c r="A25" s="15">
        <v>42327</v>
      </c>
      <c r="B25" s="13" t="s">
        <v>24</v>
      </c>
      <c r="C25" s="13" t="s">
        <v>9</v>
      </c>
      <c r="D25" s="13" t="s">
        <v>443</v>
      </c>
      <c r="E25" s="14">
        <v>400</v>
      </c>
      <c r="F25" t="s">
        <v>704</v>
      </c>
    </row>
    <row r="26" spans="1:6" x14ac:dyDescent="0.25">
      <c r="A26" s="15">
        <v>42329</v>
      </c>
      <c r="B26" s="13" t="s">
        <v>25</v>
      </c>
      <c r="C26" s="13" t="s">
        <v>26</v>
      </c>
      <c r="D26" s="13" t="s">
        <v>80</v>
      </c>
      <c r="E26" s="14">
        <v>3000</v>
      </c>
      <c r="F26" t="s">
        <v>705</v>
      </c>
    </row>
    <row r="27" spans="1:6" x14ac:dyDescent="0.25">
      <c r="A27" s="15">
        <v>42331</v>
      </c>
      <c r="B27" s="13" t="s">
        <v>27</v>
      </c>
      <c r="C27" s="13" t="s">
        <v>28</v>
      </c>
      <c r="D27" s="13" t="s">
        <v>81</v>
      </c>
      <c r="E27" s="14">
        <v>14000</v>
      </c>
      <c r="F27" t="s">
        <v>706</v>
      </c>
    </row>
    <row r="28" spans="1:6" x14ac:dyDescent="0.25">
      <c r="A28" s="15">
        <v>42332</v>
      </c>
      <c r="B28" s="13" t="s">
        <v>29</v>
      </c>
      <c r="C28" s="13" t="s">
        <v>30</v>
      </c>
      <c r="D28" s="13" t="s">
        <v>79</v>
      </c>
      <c r="E28" s="14">
        <v>8000</v>
      </c>
      <c r="F28" t="s">
        <v>707</v>
      </c>
    </row>
    <row r="29" spans="1:6" x14ac:dyDescent="0.25">
      <c r="A29" s="15">
        <v>42336</v>
      </c>
      <c r="B29" s="13" t="s">
        <v>477</v>
      </c>
      <c r="C29" s="13" t="s">
        <v>63</v>
      </c>
      <c r="D29" s="13" t="s">
        <v>478</v>
      </c>
      <c r="E29" s="14">
        <v>9000</v>
      </c>
      <c r="F29" t="s">
        <v>708</v>
      </c>
    </row>
    <row r="30" spans="1:6" x14ac:dyDescent="0.25">
      <c r="A30" s="15">
        <v>42338</v>
      </c>
      <c r="B30" s="13" t="s">
        <v>31</v>
      </c>
      <c r="C30" s="13" t="s">
        <v>32</v>
      </c>
      <c r="D30" s="13" t="s">
        <v>82</v>
      </c>
      <c r="E30" s="14">
        <v>6000</v>
      </c>
      <c r="F30" t="s">
        <v>709</v>
      </c>
    </row>
    <row r="31" spans="1:6" x14ac:dyDescent="0.25">
      <c r="A31" s="15">
        <v>42339</v>
      </c>
      <c r="B31" s="13" t="s">
        <v>33</v>
      </c>
      <c r="C31" s="13" t="s">
        <v>34</v>
      </c>
      <c r="D31" s="13" t="s">
        <v>83</v>
      </c>
      <c r="E31" s="14">
        <v>900</v>
      </c>
      <c r="F31" t="s">
        <v>710</v>
      </c>
    </row>
    <row r="32" spans="1:6" x14ac:dyDescent="0.25">
      <c r="A32" s="15">
        <v>42340</v>
      </c>
      <c r="B32" s="13" t="s">
        <v>35</v>
      </c>
      <c r="C32" s="13" t="s">
        <v>15</v>
      </c>
      <c r="D32" s="13" t="s">
        <v>448</v>
      </c>
      <c r="E32" s="14">
        <v>4000</v>
      </c>
      <c r="F32" t="s">
        <v>711</v>
      </c>
    </row>
    <row r="33" spans="1:6" x14ac:dyDescent="0.25">
      <c r="A33" s="15">
        <v>42342</v>
      </c>
      <c r="B33" s="13" t="s">
        <v>36</v>
      </c>
      <c r="C33" s="13" t="s">
        <v>37</v>
      </c>
      <c r="D33" s="13" t="s">
        <v>84</v>
      </c>
      <c r="E33" s="14">
        <v>8000</v>
      </c>
      <c r="F33" t="s">
        <v>712</v>
      </c>
    </row>
    <row r="34" spans="1:6" x14ac:dyDescent="0.25">
      <c r="A34" s="15">
        <v>42343</v>
      </c>
      <c r="B34" s="13" t="s">
        <v>39</v>
      </c>
      <c r="C34" s="13" t="s">
        <v>9</v>
      </c>
      <c r="D34" s="13" t="s">
        <v>85</v>
      </c>
      <c r="E34" s="14">
        <v>1700</v>
      </c>
      <c r="F34" t="s">
        <v>713</v>
      </c>
    </row>
    <row r="35" spans="1:6" x14ac:dyDescent="0.25">
      <c r="A35" s="15">
        <v>42343</v>
      </c>
      <c r="B35" s="13" t="s">
        <v>38</v>
      </c>
      <c r="C35" s="13" t="s">
        <v>9</v>
      </c>
      <c r="D35" s="13" t="s">
        <v>450</v>
      </c>
      <c r="E35" s="14">
        <v>1300</v>
      </c>
      <c r="F35" t="s">
        <v>714</v>
      </c>
    </row>
    <row r="36" spans="1:6" x14ac:dyDescent="0.25">
      <c r="A36" s="15">
        <v>42345</v>
      </c>
      <c r="B36" s="13" t="s">
        <v>40</v>
      </c>
      <c r="C36" s="13" t="s">
        <v>30</v>
      </c>
      <c r="D36" s="13" t="s">
        <v>86</v>
      </c>
      <c r="E36" s="14">
        <v>2000</v>
      </c>
      <c r="F36" t="s">
        <v>715</v>
      </c>
    </row>
    <row r="37" spans="1:6" x14ac:dyDescent="0.25">
      <c r="A37" s="15">
        <v>42349</v>
      </c>
      <c r="B37" s="13" t="s">
        <v>41</v>
      </c>
      <c r="C37" s="13" t="s">
        <v>9</v>
      </c>
      <c r="D37" s="13" t="s">
        <v>87</v>
      </c>
      <c r="E37" s="14">
        <v>2500</v>
      </c>
      <c r="F37" t="s">
        <v>716</v>
      </c>
    </row>
    <row r="38" spans="1:6" x14ac:dyDescent="0.25">
      <c r="A38" s="15">
        <v>42350</v>
      </c>
      <c r="B38" s="13" t="s">
        <v>42</v>
      </c>
      <c r="C38" s="13" t="s">
        <v>30</v>
      </c>
      <c r="D38" s="13" t="s">
        <v>88</v>
      </c>
      <c r="E38" s="14">
        <v>10000</v>
      </c>
      <c r="F38" t="s">
        <v>717</v>
      </c>
    </row>
    <row r="39" spans="1:6" x14ac:dyDescent="0.25">
      <c r="A39" s="15">
        <v>42352</v>
      </c>
      <c r="B39" s="13" t="s">
        <v>43</v>
      </c>
      <c r="C39" s="13" t="s">
        <v>13</v>
      </c>
      <c r="D39" s="13" t="s">
        <v>89</v>
      </c>
      <c r="E39" s="14">
        <v>1000</v>
      </c>
      <c r="F39" t="s">
        <v>718</v>
      </c>
    </row>
    <row r="40" spans="1:6" x14ac:dyDescent="0.25">
      <c r="A40" s="15">
        <v>42354</v>
      </c>
      <c r="B40" s="13" t="s">
        <v>44</v>
      </c>
      <c r="C40" s="13" t="s">
        <v>45</v>
      </c>
      <c r="D40" s="13" t="s">
        <v>90</v>
      </c>
      <c r="E40" s="14">
        <v>3100</v>
      </c>
      <c r="F40" t="s">
        <v>719</v>
      </c>
    </row>
    <row r="41" spans="1:6" x14ac:dyDescent="0.25">
      <c r="A41" s="15">
        <v>42357</v>
      </c>
      <c r="B41" s="13" t="s">
        <v>46</v>
      </c>
      <c r="C41" s="13" t="s">
        <v>9</v>
      </c>
      <c r="D41" s="13" t="s">
        <v>91</v>
      </c>
      <c r="E41" s="14">
        <v>1200</v>
      </c>
      <c r="F41" t="s">
        <v>720</v>
      </c>
    </row>
    <row r="42" spans="1:6" x14ac:dyDescent="0.25">
      <c r="A42" s="15">
        <v>42359</v>
      </c>
      <c r="B42" s="13" t="s">
        <v>47</v>
      </c>
      <c r="C42" s="13" t="s">
        <v>48</v>
      </c>
      <c r="D42" s="13" t="s">
        <v>92</v>
      </c>
      <c r="E42" s="14">
        <v>7000</v>
      </c>
      <c r="F42" t="s">
        <v>721</v>
      </c>
    </row>
    <row r="43" spans="1:6" x14ac:dyDescent="0.25">
      <c r="A43" s="15">
        <v>42366</v>
      </c>
      <c r="B43" s="13" t="s">
        <v>49</v>
      </c>
      <c r="C43" s="13" t="s">
        <v>34</v>
      </c>
      <c r="D43" s="13" t="s">
        <v>93</v>
      </c>
      <c r="E43" s="14">
        <v>1000</v>
      </c>
      <c r="F43" t="s">
        <v>722</v>
      </c>
    </row>
    <row r="44" spans="1:6" x14ac:dyDescent="0.25">
      <c r="A44" s="15">
        <v>42367</v>
      </c>
      <c r="B44" s="13" t="s">
        <v>94</v>
      </c>
      <c r="C44" s="13" t="s">
        <v>9</v>
      </c>
      <c r="D44" s="13" t="s">
        <v>95</v>
      </c>
      <c r="E44" s="14">
        <v>9000</v>
      </c>
      <c r="F44" t="s">
        <v>717</v>
      </c>
    </row>
    <row r="45" spans="1:6" x14ac:dyDescent="0.25">
      <c r="A45" s="15">
        <v>42368</v>
      </c>
      <c r="B45" s="13" t="s">
        <v>50</v>
      </c>
      <c r="C45" s="13" t="s">
        <v>30</v>
      </c>
      <c r="D45" s="13" t="s">
        <v>96</v>
      </c>
      <c r="E45" s="14">
        <v>2500</v>
      </c>
      <c r="F45" t="s">
        <v>723</v>
      </c>
    </row>
    <row r="46" spans="1:6" x14ac:dyDescent="0.25">
      <c r="A46" s="15">
        <v>42371</v>
      </c>
      <c r="B46" s="13" t="s">
        <v>51</v>
      </c>
      <c r="C46" s="13" t="s">
        <v>52</v>
      </c>
      <c r="D46" s="13" t="s">
        <v>97</v>
      </c>
      <c r="E46" s="14">
        <v>15000</v>
      </c>
      <c r="F46" t="s">
        <v>724</v>
      </c>
    </row>
    <row r="47" spans="1:6" x14ac:dyDescent="0.25">
      <c r="A47" s="15">
        <v>42373</v>
      </c>
      <c r="B47" s="13" t="s">
        <v>53</v>
      </c>
      <c r="C47" s="13" t="s">
        <v>23</v>
      </c>
      <c r="D47" s="13" t="s">
        <v>98</v>
      </c>
      <c r="E47" s="14">
        <v>10000</v>
      </c>
      <c r="F47" t="s">
        <v>725</v>
      </c>
    </row>
    <row r="48" spans="1:6" x14ac:dyDescent="0.25">
      <c r="A48" s="15">
        <v>42374</v>
      </c>
      <c r="B48" s="13" t="s">
        <v>54</v>
      </c>
      <c r="C48" s="13" t="s">
        <v>34</v>
      </c>
      <c r="D48" s="13" t="s">
        <v>99</v>
      </c>
      <c r="E48" s="14">
        <v>1600</v>
      </c>
      <c r="F48" t="s">
        <v>726</v>
      </c>
    </row>
    <row r="49" spans="1:6" x14ac:dyDescent="0.25">
      <c r="A49" s="15">
        <v>42376</v>
      </c>
      <c r="B49" s="13" t="s">
        <v>55</v>
      </c>
      <c r="C49" s="13" t="s">
        <v>56</v>
      </c>
      <c r="D49" s="13" t="s">
        <v>100</v>
      </c>
      <c r="E49" s="14">
        <v>1400</v>
      </c>
      <c r="F49" t="s">
        <v>727</v>
      </c>
    </row>
    <row r="50" spans="1:6" x14ac:dyDescent="0.25">
      <c r="A50" s="15">
        <v>42377</v>
      </c>
      <c r="B50" s="13" t="s">
        <v>57</v>
      </c>
      <c r="C50" s="13" t="s">
        <v>30</v>
      </c>
      <c r="D50" s="13" t="s">
        <v>101</v>
      </c>
      <c r="E50" s="14">
        <v>6500</v>
      </c>
      <c r="F50" t="s">
        <v>728</v>
      </c>
    </row>
    <row r="51" spans="1:6" x14ac:dyDescent="0.25">
      <c r="A51" s="15">
        <v>42378</v>
      </c>
      <c r="B51" s="13" t="s">
        <v>58</v>
      </c>
      <c r="C51" s="13" t="s">
        <v>9</v>
      </c>
      <c r="D51" s="13" t="s">
        <v>102</v>
      </c>
      <c r="E51" s="14">
        <v>2000</v>
      </c>
      <c r="F51" t="s">
        <v>717</v>
      </c>
    </row>
    <row r="52" spans="1:6" x14ac:dyDescent="0.25">
      <c r="A52" s="15">
        <v>42378</v>
      </c>
      <c r="B52" s="13" t="s">
        <v>59</v>
      </c>
      <c r="C52" s="13" t="s">
        <v>9</v>
      </c>
      <c r="D52" s="13" t="s">
        <v>103</v>
      </c>
      <c r="E52" s="14">
        <v>1500</v>
      </c>
      <c r="F52" t="s">
        <v>717</v>
      </c>
    </row>
    <row r="53" spans="1:6" x14ac:dyDescent="0.25">
      <c r="A53" s="15">
        <v>42379</v>
      </c>
      <c r="B53" s="13" t="s">
        <v>12</v>
      </c>
      <c r="C53" s="13" t="s">
        <v>13</v>
      </c>
      <c r="D53" s="13" t="s">
        <v>104</v>
      </c>
      <c r="E53" s="14">
        <v>4000</v>
      </c>
      <c r="F53" t="s">
        <v>729</v>
      </c>
    </row>
    <row r="54" spans="1:6" x14ac:dyDescent="0.25">
      <c r="A54" s="15">
        <v>42380</v>
      </c>
      <c r="B54" s="13" t="s">
        <v>60</v>
      </c>
      <c r="C54" s="13" t="s">
        <v>34</v>
      </c>
      <c r="D54" s="13" t="s">
        <v>105</v>
      </c>
      <c r="E54" s="14">
        <v>550</v>
      </c>
      <c r="F54" t="s">
        <v>730</v>
      </c>
    </row>
    <row r="55" spans="1:6" x14ac:dyDescent="0.25">
      <c r="A55" s="15">
        <v>42381</v>
      </c>
      <c r="B55" s="13" t="s">
        <v>61</v>
      </c>
      <c r="C55" s="13" t="s">
        <v>9</v>
      </c>
      <c r="D55" s="13" t="s">
        <v>106</v>
      </c>
      <c r="E55" s="14">
        <v>2000</v>
      </c>
      <c r="F55" t="s">
        <v>731</v>
      </c>
    </row>
    <row r="56" spans="1:6" x14ac:dyDescent="0.25">
      <c r="A56" s="15">
        <v>42382</v>
      </c>
      <c r="B56" s="13" t="s">
        <v>62</v>
      </c>
      <c r="C56" s="13" t="s">
        <v>63</v>
      </c>
      <c r="D56" s="13" t="s">
        <v>107</v>
      </c>
      <c r="E56" s="14">
        <v>10000</v>
      </c>
      <c r="F56" t="s">
        <v>732</v>
      </c>
    </row>
    <row r="57" spans="1:6" x14ac:dyDescent="0.25">
      <c r="A57" s="15">
        <v>42384</v>
      </c>
      <c r="B57" s="13" t="s">
        <v>64</v>
      </c>
      <c r="C57" s="13" t="s">
        <v>9</v>
      </c>
      <c r="D57" s="13" t="s">
        <v>108</v>
      </c>
      <c r="E57" s="14">
        <v>100</v>
      </c>
      <c r="F57" t="s">
        <v>731</v>
      </c>
    </row>
    <row r="58" spans="1:6" x14ac:dyDescent="0.25">
      <c r="A58" s="15">
        <v>42387</v>
      </c>
      <c r="B58" s="13" t="s">
        <v>65</v>
      </c>
      <c r="C58" s="13" t="s">
        <v>34</v>
      </c>
      <c r="D58" s="13" t="s">
        <v>111</v>
      </c>
      <c r="E58" s="14">
        <v>700</v>
      </c>
      <c r="F58" t="s">
        <v>733</v>
      </c>
    </row>
    <row r="59" spans="1:6" x14ac:dyDescent="0.25">
      <c r="A59" s="15">
        <v>42387</v>
      </c>
      <c r="B59" s="13" t="s">
        <v>109</v>
      </c>
      <c r="C59" s="13" t="s">
        <v>15</v>
      </c>
      <c r="D59" s="13" t="s">
        <v>110</v>
      </c>
      <c r="E59" s="14">
        <v>10000</v>
      </c>
      <c r="F59" t="s">
        <v>734</v>
      </c>
    </row>
    <row r="60" spans="1:6" x14ac:dyDescent="0.25">
      <c r="A60" s="15">
        <v>42388</v>
      </c>
      <c r="B60" s="13" t="s">
        <v>66</v>
      </c>
      <c r="C60" s="13" t="s">
        <v>9</v>
      </c>
      <c r="D60" s="13" t="s">
        <v>486</v>
      </c>
      <c r="E60" s="14">
        <v>2000</v>
      </c>
      <c r="F60" t="s">
        <v>735</v>
      </c>
    </row>
    <row r="61" spans="1:6" x14ac:dyDescent="0.25">
      <c r="A61" s="15">
        <v>42389</v>
      </c>
      <c r="B61" s="13" t="s">
        <v>67</v>
      </c>
      <c r="C61" s="13" t="s">
        <v>9</v>
      </c>
      <c r="D61" s="13" t="s">
        <v>114</v>
      </c>
      <c r="E61" s="14">
        <v>300</v>
      </c>
      <c r="F61" t="s">
        <v>736</v>
      </c>
    </row>
    <row r="62" spans="1:6" x14ac:dyDescent="0.25">
      <c r="A62" s="15">
        <v>42389</v>
      </c>
      <c r="B62" s="13" t="s">
        <v>68</v>
      </c>
      <c r="C62" s="13" t="s">
        <v>69</v>
      </c>
      <c r="D62" s="13" t="s">
        <v>115</v>
      </c>
      <c r="E62" s="14">
        <v>15000</v>
      </c>
      <c r="F62" t="s">
        <v>737</v>
      </c>
    </row>
    <row r="63" spans="1:6" x14ac:dyDescent="0.25">
      <c r="A63" s="15">
        <v>42390</v>
      </c>
      <c r="B63" s="13" t="s">
        <v>43</v>
      </c>
      <c r="C63" s="13" t="s">
        <v>13</v>
      </c>
      <c r="D63" s="13" t="s">
        <v>116</v>
      </c>
      <c r="E63" s="14">
        <v>3000</v>
      </c>
      <c r="F63" t="s">
        <v>738</v>
      </c>
    </row>
    <row r="64" spans="1:6" x14ac:dyDescent="0.25">
      <c r="A64" s="15">
        <v>42392</v>
      </c>
      <c r="B64" s="13" t="s">
        <v>71</v>
      </c>
      <c r="C64" s="13" t="s">
        <v>9</v>
      </c>
      <c r="D64" s="13" t="s">
        <v>118</v>
      </c>
      <c r="E64" s="14">
        <v>400</v>
      </c>
      <c r="F64" t="s">
        <v>739</v>
      </c>
    </row>
    <row r="65" spans="1:6" x14ac:dyDescent="0.25">
      <c r="A65" s="15">
        <v>42392</v>
      </c>
      <c r="B65" s="13" t="s">
        <v>70</v>
      </c>
      <c r="C65" s="13" t="s">
        <v>9</v>
      </c>
      <c r="D65" s="13" t="s">
        <v>117</v>
      </c>
      <c r="E65" s="14">
        <v>2600</v>
      </c>
      <c r="F65" t="s">
        <v>740</v>
      </c>
    </row>
    <row r="66" spans="1:6" x14ac:dyDescent="0.25">
      <c r="A66" s="15">
        <v>42393</v>
      </c>
      <c r="B66" s="13" t="s">
        <v>72</v>
      </c>
      <c r="C66" s="13" t="s">
        <v>9</v>
      </c>
      <c r="D66" s="13" t="s">
        <v>112</v>
      </c>
      <c r="E66" s="14">
        <v>1000</v>
      </c>
      <c r="F66" t="s">
        <v>741</v>
      </c>
    </row>
    <row r="67" spans="1:6" x14ac:dyDescent="0.25">
      <c r="A67" s="15">
        <v>42394</v>
      </c>
      <c r="B67" s="13" t="s">
        <v>73</v>
      </c>
      <c r="C67" s="13" t="s">
        <v>34</v>
      </c>
      <c r="D67" s="13" t="s">
        <v>113</v>
      </c>
      <c r="E67" s="14">
        <v>1000</v>
      </c>
      <c r="F67" t="s">
        <v>742</v>
      </c>
    </row>
    <row r="68" spans="1:6" x14ac:dyDescent="0.25">
      <c r="A68" s="15">
        <v>42395</v>
      </c>
      <c r="B68" s="13" t="s">
        <v>119</v>
      </c>
      <c r="C68" s="13" t="s">
        <v>9</v>
      </c>
      <c r="D68" s="13" t="s">
        <v>120</v>
      </c>
      <c r="E68" s="14">
        <v>2000</v>
      </c>
      <c r="F68" t="s">
        <v>743</v>
      </c>
    </row>
    <row r="69" spans="1:6" x14ac:dyDescent="0.25">
      <c r="A69" s="15">
        <v>42395</v>
      </c>
      <c r="B69" s="13" t="s">
        <v>74</v>
      </c>
      <c r="C69" s="13" t="s">
        <v>9</v>
      </c>
      <c r="D69" s="13" t="s">
        <v>494</v>
      </c>
      <c r="E69" s="14">
        <v>2149</v>
      </c>
      <c r="F69" t="s">
        <v>744</v>
      </c>
    </row>
    <row r="70" spans="1:6" x14ac:dyDescent="0.25">
      <c r="A70" s="15">
        <v>42396</v>
      </c>
      <c r="B70" s="13" t="s">
        <v>121</v>
      </c>
      <c r="C70" s="13" t="s">
        <v>30</v>
      </c>
      <c r="D70" s="13" t="s">
        <v>122</v>
      </c>
      <c r="E70" s="14">
        <v>400</v>
      </c>
      <c r="F70" t="s">
        <v>745</v>
      </c>
    </row>
    <row r="71" spans="1:6" x14ac:dyDescent="0.25">
      <c r="A71" s="15">
        <v>42397</v>
      </c>
      <c r="B71" s="13" t="s">
        <v>41</v>
      </c>
      <c r="C71" s="13" t="s">
        <v>9</v>
      </c>
      <c r="D71" s="13" t="s">
        <v>499</v>
      </c>
      <c r="E71" s="14">
        <v>700</v>
      </c>
      <c r="F71" t="s">
        <v>746</v>
      </c>
    </row>
    <row r="72" spans="1:6" x14ac:dyDescent="0.25">
      <c r="A72" s="15">
        <v>42398</v>
      </c>
      <c r="B72" s="13" t="s">
        <v>49</v>
      </c>
      <c r="C72" s="13" t="s">
        <v>34</v>
      </c>
      <c r="D72" s="13" t="s">
        <v>123</v>
      </c>
      <c r="E72" s="14">
        <v>850</v>
      </c>
      <c r="F72" t="s">
        <v>747</v>
      </c>
    </row>
    <row r="73" spans="1:6" x14ac:dyDescent="0.25">
      <c r="A73" s="15">
        <v>42399</v>
      </c>
      <c r="B73" s="13" t="s">
        <v>125</v>
      </c>
      <c r="C73" s="13" t="s">
        <v>9</v>
      </c>
      <c r="D73" s="13" t="s">
        <v>127</v>
      </c>
      <c r="E73" s="14">
        <v>1000</v>
      </c>
      <c r="F73" t="s">
        <v>748</v>
      </c>
    </row>
    <row r="74" spans="1:6" x14ac:dyDescent="0.25">
      <c r="A74" s="15">
        <v>42399</v>
      </c>
      <c r="B74" s="13" t="s">
        <v>39</v>
      </c>
      <c r="C74" s="13" t="s">
        <v>9</v>
      </c>
      <c r="D74" s="13" t="s">
        <v>128</v>
      </c>
      <c r="E74" s="14">
        <v>2400</v>
      </c>
      <c r="F74" t="s">
        <v>749</v>
      </c>
    </row>
    <row r="75" spans="1:6" x14ac:dyDescent="0.25">
      <c r="A75" s="15">
        <v>42399</v>
      </c>
      <c r="B75" s="13" t="s">
        <v>124</v>
      </c>
      <c r="C75" s="13" t="s">
        <v>9</v>
      </c>
      <c r="D75" s="13" t="s">
        <v>126</v>
      </c>
      <c r="E75" s="14">
        <v>1200</v>
      </c>
      <c r="F75" t="s">
        <v>750</v>
      </c>
    </row>
    <row r="76" spans="1:6" x14ac:dyDescent="0.25">
      <c r="A76" s="15">
        <v>42400</v>
      </c>
      <c r="B76" s="13" t="s">
        <v>94</v>
      </c>
      <c r="C76" s="13" t="s">
        <v>9</v>
      </c>
      <c r="D76" s="13" t="s">
        <v>129</v>
      </c>
      <c r="E76" s="14">
        <v>2000</v>
      </c>
      <c r="F76" t="s">
        <v>751</v>
      </c>
    </row>
    <row r="77" spans="1:6" x14ac:dyDescent="0.25">
      <c r="A77" s="15">
        <v>42401</v>
      </c>
      <c r="B77" s="13" t="s">
        <v>46</v>
      </c>
      <c r="C77" s="13" t="s">
        <v>9</v>
      </c>
      <c r="D77" s="13" t="s">
        <v>131</v>
      </c>
      <c r="E77" s="14">
        <v>1500</v>
      </c>
      <c r="F77" t="s">
        <v>752</v>
      </c>
    </row>
    <row r="78" spans="1:6" x14ac:dyDescent="0.25">
      <c r="A78" s="15">
        <v>42401</v>
      </c>
      <c r="B78" s="13" t="s">
        <v>8</v>
      </c>
      <c r="C78" s="13" t="s">
        <v>9</v>
      </c>
      <c r="D78" s="13" t="s">
        <v>130</v>
      </c>
      <c r="E78" s="14">
        <v>300</v>
      </c>
      <c r="F78" t="s">
        <v>752</v>
      </c>
    </row>
    <row r="79" spans="1:6" x14ac:dyDescent="0.25">
      <c r="A79" s="15">
        <v>42402</v>
      </c>
      <c r="B79" s="13" t="s">
        <v>132</v>
      </c>
      <c r="C79" s="13" t="s">
        <v>34</v>
      </c>
      <c r="D79" s="13" t="s">
        <v>133</v>
      </c>
      <c r="E79" s="14">
        <v>5000</v>
      </c>
      <c r="F79" t="s">
        <v>753</v>
      </c>
    </row>
    <row r="80" spans="1:6" x14ac:dyDescent="0.25">
      <c r="A80" s="15">
        <v>42403</v>
      </c>
      <c r="B80" s="13" t="s">
        <v>134</v>
      </c>
      <c r="C80" s="13" t="s">
        <v>135</v>
      </c>
      <c r="D80" s="13" t="s">
        <v>136</v>
      </c>
      <c r="E80" s="14">
        <v>11500</v>
      </c>
      <c r="F80" t="s">
        <v>754</v>
      </c>
    </row>
    <row r="81" spans="1:6" x14ac:dyDescent="0.25">
      <c r="A81" s="15">
        <v>42404</v>
      </c>
      <c r="B81" s="13" t="s">
        <v>137</v>
      </c>
      <c r="C81" s="13" t="s">
        <v>34</v>
      </c>
      <c r="D81" s="13" t="s">
        <v>507</v>
      </c>
      <c r="E81" s="14">
        <v>450</v>
      </c>
      <c r="F81" t="s">
        <v>755</v>
      </c>
    </row>
    <row r="82" spans="1:6" x14ac:dyDescent="0.25">
      <c r="A82" s="15">
        <v>42404</v>
      </c>
      <c r="B82" s="13" t="s">
        <v>138</v>
      </c>
      <c r="C82" s="13" t="s">
        <v>34</v>
      </c>
      <c r="D82" s="13" t="s">
        <v>139</v>
      </c>
      <c r="E82" s="14">
        <v>500</v>
      </c>
      <c r="F82" t="s">
        <v>756</v>
      </c>
    </row>
    <row r="83" spans="1:6" x14ac:dyDescent="0.25">
      <c r="A83" s="15">
        <v>42405</v>
      </c>
      <c r="B83" s="13" t="s">
        <v>140</v>
      </c>
      <c r="C83" s="13" t="s">
        <v>30</v>
      </c>
      <c r="D83" s="13" t="s">
        <v>141</v>
      </c>
      <c r="E83" s="14">
        <v>10000</v>
      </c>
      <c r="F83" t="s">
        <v>757</v>
      </c>
    </row>
    <row r="84" spans="1:6" x14ac:dyDescent="0.25">
      <c r="A84" s="15">
        <v>42407</v>
      </c>
      <c r="B84" s="13" t="s">
        <v>142</v>
      </c>
      <c r="C84" s="13" t="s">
        <v>34</v>
      </c>
      <c r="D84" s="13" t="s">
        <v>143</v>
      </c>
      <c r="E84" s="14">
        <v>2500</v>
      </c>
      <c r="F84" t="s">
        <v>758</v>
      </c>
    </row>
    <row r="85" spans="1:6" x14ac:dyDescent="0.25">
      <c r="A85" s="15">
        <v>42408</v>
      </c>
      <c r="B85" s="13" t="s">
        <v>146</v>
      </c>
      <c r="C85" s="13" t="s">
        <v>34</v>
      </c>
      <c r="D85" s="13" t="s">
        <v>147</v>
      </c>
      <c r="E85" s="14">
        <v>200</v>
      </c>
      <c r="F85" t="s">
        <v>759</v>
      </c>
    </row>
    <row r="86" spans="1:6" x14ac:dyDescent="0.25">
      <c r="A86" s="15">
        <v>42408</v>
      </c>
      <c r="B86" s="13" t="s">
        <v>148</v>
      </c>
      <c r="C86" s="13" t="s">
        <v>34</v>
      </c>
      <c r="D86" s="13" t="s">
        <v>149</v>
      </c>
      <c r="E86" s="14">
        <v>5000</v>
      </c>
      <c r="F86" t="s">
        <v>760</v>
      </c>
    </row>
    <row r="87" spans="1:6" x14ac:dyDescent="0.25">
      <c r="A87" s="15">
        <v>42408</v>
      </c>
      <c r="B87" s="13" t="s">
        <v>144</v>
      </c>
      <c r="C87" s="13" t="s">
        <v>34</v>
      </c>
      <c r="D87" s="13" t="s">
        <v>145</v>
      </c>
      <c r="E87" s="14">
        <v>200</v>
      </c>
      <c r="F87" t="s">
        <v>761</v>
      </c>
    </row>
    <row r="88" spans="1:6" x14ac:dyDescent="0.25">
      <c r="A88" s="15">
        <v>42410</v>
      </c>
      <c r="B88" s="13" t="s">
        <v>150</v>
      </c>
      <c r="C88" s="13" t="s">
        <v>30</v>
      </c>
      <c r="D88" s="13" t="s">
        <v>151</v>
      </c>
      <c r="E88" s="14">
        <v>5000</v>
      </c>
      <c r="F88" t="s">
        <v>762</v>
      </c>
    </row>
    <row r="89" spans="1:6" x14ac:dyDescent="0.25">
      <c r="A89" s="15">
        <v>42411</v>
      </c>
      <c r="B89" s="13" t="s">
        <v>152</v>
      </c>
      <c r="C89" s="13" t="s">
        <v>153</v>
      </c>
      <c r="D89" s="13" t="s">
        <v>154</v>
      </c>
      <c r="E89" s="14">
        <v>11000</v>
      </c>
      <c r="F89" t="s">
        <v>763</v>
      </c>
    </row>
    <row r="90" spans="1:6" x14ac:dyDescent="0.25">
      <c r="A90" s="15">
        <v>42412</v>
      </c>
      <c r="B90" s="13" t="s">
        <v>155</v>
      </c>
      <c r="C90" s="13" t="s">
        <v>63</v>
      </c>
      <c r="D90" s="13" t="s">
        <v>156</v>
      </c>
      <c r="E90" s="14">
        <v>10000</v>
      </c>
      <c r="F90" t="s">
        <v>764</v>
      </c>
    </row>
    <row r="91" spans="1:6" x14ac:dyDescent="0.25">
      <c r="A91" s="15">
        <v>42415</v>
      </c>
      <c r="B91" s="13" t="s">
        <v>157</v>
      </c>
      <c r="C91" s="13" t="s">
        <v>30</v>
      </c>
      <c r="D91" s="13" t="s">
        <v>158</v>
      </c>
      <c r="E91" s="14">
        <v>10000</v>
      </c>
      <c r="F91" t="s">
        <v>765</v>
      </c>
    </row>
    <row r="92" spans="1:6" x14ac:dyDescent="0.25">
      <c r="A92" s="15">
        <v>42416</v>
      </c>
      <c r="B92" s="13" t="s">
        <v>161</v>
      </c>
      <c r="C92" s="13" t="s">
        <v>30</v>
      </c>
      <c r="D92" s="13" t="s">
        <v>162</v>
      </c>
      <c r="E92" s="14">
        <v>20000</v>
      </c>
      <c r="F92" t="s">
        <v>766</v>
      </c>
    </row>
    <row r="93" spans="1:6" x14ac:dyDescent="0.25">
      <c r="A93" s="15">
        <v>42416</v>
      </c>
      <c r="B93" s="13" t="s">
        <v>159</v>
      </c>
      <c r="C93" s="13" t="s">
        <v>30</v>
      </c>
      <c r="D93" s="13" t="s">
        <v>160</v>
      </c>
      <c r="E93" s="14">
        <v>2000</v>
      </c>
      <c r="F93" t="s">
        <v>767</v>
      </c>
    </row>
    <row r="94" spans="1:6" x14ac:dyDescent="0.25">
      <c r="A94" s="15">
        <v>42417</v>
      </c>
      <c r="B94" s="13" t="s">
        <v>164</v>
      </c>
      <c r="C94" s="13" t="s">
        <v>30</v>
      </c>
      <c r="D94" s="13" t="s">
        <v>165</v>
      </c>
      <c r="E94" s="14">
        <v>5000</v>
      </c>
      <c r="F94" t="s">
        <v>768</v>
      </c>
    </row>
    <row r="95" spans="1:6" x14ac:dyDescent="0.25">
      <c r="A95" s="15">
        <v>42417</v>
      </c>
      <c r="B95" s="13" t="s">
        <v>163</v>
      </c>
      <c r="C95" s="13" t="s">
        <v>30</v>
      </c>
      <c r="D95" s="13" t="s">
        <v>532</v>
      </c>
      <c r="E95" s="14">
        <v>4000</v>
      </c>
      <c r="F95" t="s">
        <v>769</v>
      </c>
    </row>
    <row r="96" spans="1:6" x14ac:dyDescent="0.25">
      <c r="A96" s="15">
        <v>42418</v>
      </c>
      <c r="B96" s="13" t="s">
        <v>168</v>
      </c>
      <c r="C96" s="13" t="s">
        <v>30</v>
      </c>
      <c r="D96" s="13" t="s">
        <v>540</v>
      </c>
      <c r="E96" s="14">
        <v>500</v>
      </c>
      <c r="F96" t="s">
        <v>770</v>
      </c>
    </row>
    <row r="97" spans="1:6" x14ac:dyDescent="0.25">
      <c r="A97" s="15">
        <v>42418</v>
      </c>
      <c r="B97" s="13" t="s">
        <v>166</v>
      </c>
      <c r="C97" s="13" t="s">
        <v>30</v>
      </c>
      <c r="D97" s="13" t="s">
        <v>167</v>
      </c>
      <c r="E97" s="14">
        <v>380</v>
      </c>
      <c r="F97" t="s">
        <v>771</v>
      </c>
    </row>
    <row r="98" spans="1:6" x14ac:dyDescent="0.25">
      <c r="A98" s="15">
        <v>42419</v>
      </c>
      <c r="B98" s="13" t="s">
        <v>172</v>
      </c>
      <c r="C98" s="13" t="s">
        <v>30</v>
      </c>
      <c r="D98" s="13" t="s">
        <v>173</v>
      </c>
      <c r="E98" s="14">
        <v>2000</v>
      </c>
      <c r="F98" t="s">
        <v>772</v>
      </c>
    </row>
    <row r="99" spans="1:6" x14ac:dyDescent="0.25">
      <c r="A99" s="15">
        <v>42419</v>
      </c>
      <c r="B99" s="13" t="s">
        <v>29</v>
      </c>
      <c r="C99" s="13" t="s">
        <v>30</v>
      </c>
      <c r="D99" s="13" t="s">
        <v>169</v>
      </c>
      <c r="E99" s="14">
        <v>12000</v>
      </c>
      <c r="F99" t="s">
        <v>773</v>
      </c>
    </row>
    <row r="100" spans="1:6" x14ac:dyDescent="0.25">
      <c r="A100" s="15">
        <v>42419</v>
      </c>
      <c r="B100" s="13" t="s">
        <v>170</v>
      </c>
      <c r="C100" s="13" t="s">
        <v>30</v>
      </c>
      <c r="D100" s="13" t="s">
        <v>171</v>
      </c>
      <c r="E100" s="14">
        <v>1000</v>
      </c>
      <c r="F100" t="s">
        <v>774</v>
      </c>
    </row>
    <row r="101" spans="1:6" x14ac:dyDescent="0.25">
      <c r="A101" s="15">
        <v>42421</v>
      </c>
      <c r="B101" s="13" t="s">
        <v>174</v>
      </c>
      <c r="C101" s="13" t="s">
        <v>32</v>
      </c>
      <c r="D101" s="13" t="s">
        <v>175</v>
      </c>
      <c r="E101" s="14">
        <v>10000</v>
      </c>
      <c r="F101" t="s">
        <v>775</v>
      </c>
    </row>
    <row r="102" spans="1:6" x14ac:dyDescent="0.25">
      <c r="A102" s="15">
        <v>42422</v>
      </c>
      <c r="B102" s="13" t="s">
        <v>43</v>
      </c>
      <c r="C102" s="13" t="s">
        <v>13</v>
      </c>
      <c r="D102" s="13" t="s">
        <v>176</v>
      </c>
      <c r="E102" s="14">
        <v>10000</v>
      </c>
      <c r="F102" t="s">
        <v>776</v>
      </c>
    </row>
    <row r="103" spans="1:6" x14ac:dyDescent="0.25">
      <c r="A103" s="15">
        <v>42423</v>
      </c>
      <c r="B103" s="13" t="s">
        <v>177</v>
      </c>
      <c r="C103" s="13" t="s">
        <v>13</v>
      </c>
      <c r="D103" s="13" t="s">
        <v>178</v>
      </c>
      <c r="E103" s="14">
        <v>3016</v>
      </c>
      <c r="F103" t="s">
        <v>777</v>
      </c>
    </row>
    <row r="104" spans="1:6" x14ac:dyDescent="0.25">
      <c r="A104" s="15">
        <v>42426</v>
      </c>
      <c r="B104" s="13" t="s">
        <v>181</v>
      </c>
      <c r="C104" s="13" t="s">
        <v>69</v>
      </c>
      <c r="D104" s="13" t="s">
        <v>182</v>
      </c>
      <c r="E104" s="14">
        <v>7000</v>
      </c>
      <c r="F104" t="s">
        <v>778</v>
      </c>
    </row>
    <row r="105" spans="1:6" x14ac:dyDescent="0.25">
      <c r="A105" s="15">
        <v>42427</v>
      </c>
      <c r="B105" s="13" t="s">
        <v>179</v>
      </c>
      <c r="C105" s="13" t="s">
        <v>20</v>
      </c>
      <c r="D105" s="13" t="s">
        <v>180</v>
      </c>
      <c r="E105" s="14">
        <v>8000</v>
      </c>
      <c r="F105" t="s">
        <v>779</v>
      </c>
    </row>
    <row r="106" spans="1:6" x14ac:dyDescent="0.25">
      <c r="A106" s="15">
        <v>42427</v>
      </c>
      <c r="B106" s="13" t="s">
        <v>183</v>
      </c>
      <c r="C106" s="13" t="s">
        <v>135</v>
      </c>
      <c r="D106" s="13" t="s">
        <v>184</v>
      </c>
      <c r="E106" s="14">
        <v>5000</v>
      </c>
      <c r="F106" t="s">
        <v>780</v>
      </c>
    </row>
    <row r="107" spans="1:6" x14ac:dyDescent="0.25">
      <c r="A107" s="15">
        <v>42427</v>
      </c>
      <c r="B107" s="13" t="s">
        <v>185</v>
      </c>
      <c r="C107" s="13" t="s">
        <v>6</v>
      </c>
      <c r="D107" s="13" t="s">
        <v>186</v>
      </c>
      <c r="E107" s="14">
        <v>10000</v>
      </c>
      <c r="F107" t="s">
        <v>781</v>
      </c>
    </row>
    <row r="108" spans="1:6" x14ac:dyDescent="0.25">
      <c r="A108" s="15">
        <v>42428</v>
      </c>
      <c r="B108" s="13" t="s">
        <v>187</v>
      </c>
      <c r="C108" s="13" t="s">
        <v>26</v>
      </c>
      <c r="D108" s="13" t="s">
        <v>188</v>
      </c>
      <c r="E108" s="14">
        <v>20000</v>
      </c>
      <c r="F108" t="s">
        <v>782</v>
      </c>
    </row>
    <row r="109" spans="1:6" x14ac:dyDescent="0.25">
      <c r="A109" s="15">
        <v>42429</v>
      </c>
      <c r="B109" s="13" t="s">
        <v>191</v>
      </c>
      <c r="C109" s="13" t="s">
        <v>32</v>
      </c>
      <c r="D109" s="13" t="s">
        <v>192</v>
      </c>
      <c r="E109" s="14">
        <v>7500</v>
      </c>
      <c r="F109" t="s">
        <v>783</v>
      </c>
    </row>
    <row r="110" spans="1:6" x14ac:dyDescent="0.25">
      <c r="A110" s="15">
        <v>42429</v>
      </c>
      <c r="B110" s="13" t="s">
        <v>189</v>
      </c>
      <c r="C110" s="13" t="s">
        <v>15</v>
      </c>
      <c r="D110" s="13" t="s">
        <v>190</v>
      </c>
      <c r="E110" s="14">
        <v>11000</v>
      </c>
      <c r="F110" t="s">
        <v>784</v>
      </c>
    </row>
    <row r="111" spans="1:6" x14ac:dyDescent="0.25">
      <c r="A111" s="15">
        <v>42430</v>
      </c>
      <c r="B111" s="13" t="s">
        <v>194</v>
      </c>
      <c r="C111" s="13" t="s">
        <v>195</v>
      </c>
      <c r="D111" s="13" t="s">
        <v>196</v>
      </c>
      <c r="E111" s="14">
        <v>5000</v>
      </c>
      <c r="F111" t="s">
        <v>785</v>
      </c>
    </row>
    <row r="112" spans="1:6" x14ac:dyDescent="0.25">
      <c r="A112" s="15">
        <v>42430</v>
      </c>
      <c r="B112" s="13" t="s">
        <v>27</v>
      </c>
      <c r="C112" s="13" t="s">
        <v>28</v>
      </c>
      <c r="D112" s="13" t="s">
        <v>193</v>
      </c>
      <c r="E112" s="14">
        <v>4000</v>
      </c>
      <c r="F112" t="s">
        <v>706</v>
      </c>
    </row>
    <row r="113" spans="1:6" x14ac:dyDescent="0.25">
      <c r="A113" s="15">
        <v>42432</v>
      </c>
      <c r="B113" s="13" t="s">
        <v>197</v>
      </c>
      <c r="C113" s="13" t="s">
        <v>198</v>
      </c>
      <c r="D113" s="13" t="s">
        <v>199</v>
      </c>
      <c r="E113" s="14">
        <v>1100</v>
      </c>
      <c r="F113" t="s">
        <v>786</v>
      </c>
    </row>
    <row r="114" spans="1:6" x14ac:dyDescent="0.25">
      <c r="A114" s="15">
        <v>42433</v>
      </c>
      <c r="B114" s="13" t="s">
        <v>204</v>
      </c>
      <c r="C114" s="13" t="s">
        <v>153</v>
      </c>
      <c r="D114" s="13" t="s">
        <v>205</v>
      </c>
      <c r="E114" s="14">
        <v>4000</v>
      </c>
      <c r="F114" t="s">
        <v>787</v>
      </c>
    </row>
    <row r="115" spans="1:6" x14ac:dyDescent="0.25">
      <c r="A115" s="15">
        <v>42433</v>
      </c>
      <c r="B115" s="13" t="s">
        <v>202</v>
      </c>
      <c r="C115" s="13" t="s">
        <v>48</v>
      </c>
      <c r="D115" s="13" t="s">
        <v>203</v>
      </c>
      <c r="E115" s="14">
        <v>3500</v>
      </c>
      <c r="F115" t="s">
        <v>788</v>
      </c>
    </row>
    <row r="116" spans="1:6" x14ac:dyDescent="0.25">
      <c r="A116" s="15">
        <v>42433</v>
      </c>
      <c r="B116" s="13" t="s">
        <v>200</v>
      </c>
      <c r="C116" s="13" t="s">
        <v>48</v>
      </c>
      <c r="D116" s="13" t="s">
        <v>201</v>
      </c>
      <c r="E116" s="14">
        <v>4000</v>
      </c>
      <c r="F116" t="s">
        <v>789</v>
      </c>
    </row>
    <row r="117" spans="1:6" x14ac:dyDescent="0.25">
      <c r="A117" s="15">
        <v>42434</v>
      </c>
      <c r="B117" s="13" t="s">
        <v>209</v>
      </c>
      <c r="C117" s="13" t="s">
        <v>63</v>
      </c>
      <c r="D117" s="13" t="s">
        <v>210</v>
      </c>
      <c r="E117" s="14">
        <v>10000</v>
      </c>
      <c r="F117" t="s">
        <v>790</v>
      </c>
    </row>
    <row r="118" spans="1:6" x14ac:dyDescent="0.25">
      <c r="A118" s="15">
        <v>42434</v>
      </c>
      <c r="B118" s="13" t="s">
        <v>206</v>
      </c>
      <c r="C118" s="13" t="s">
        <v>207</v>
      </c>
      <c r="D118" s="13" t="s">
        <v>208</v>
      </c>
      <c r="E118" s="14">
        <v>2000</v>
      </c>
      <c r="F118" t="s">
        <v>791</v>
      </c>
    </row>
    <row r="119" spans="1:6" x14ac:dyDescent="0.25">
      <c r="A119" s="15">
        <v>42436</v>
      </c>
      <c r="B119" s="13" t="s">
        <v>187</v>
      </c>
      <c r="C119" s="13" t="s">
        <v>52</v>
      </c>
      <c r="D119" s="13" t="s">
        <v>564</v>
      </c>
      <c r="E119" s="14">
        <v>9000</v>
      </c>
      <c r="F119" t="s">
        <v>792</v>
      </c>
    </row>
    <row r="120" spans="1:6" x14ac:dyDescent="0.25">
      <c r="A120" s="15">
        <v>42436</v>
      </c>
      <c r="B120" s="13" t="s">
        <v>65</v>
      </c>
      <c r="C120" s="13" t="s">
        <v>37</v>
      </c>
      <c r="D120" s="13" t="s">
        <v>211</v>
      </c>
      <c r="E120" s="14">
        <v>3000</v>
      </c>
      <c r="F120" t="s">
        <v>793</v>
      </c>
    </row>
    <row r="121" spans="1:6" x14ac:dyDescent="0.25">
      <c r="A121" s="15">
        <v>42438</v>
      </c>
      <c r="B121" s="13" t="s">
        <v>212</v>
      </c>
      <c r="C121" s="13" t="s">
        <v>37</v>
      </c>
      <c r="D121" s="13" t="s">
        <v>213</v>
      </c>
      <c r="E121" s="14">
        <v>11000</v>
      </c>
      <c r="F121" t="s">
        <v>794</v>
      </c>
    </row>
    <row r="122" spans="1:6" x14ac:dyDescent="0.25">
      <c r="A122" s="15">
        <v>42440</v>
      </c>
      <c r="B122" s="13" t="s">
        <v>214</v>
      </c>
      <c r="C122" s="13" t="s">
        <v>215</v>
      </c>
      <c r="D122" s="13" t="s">
        <v>216</v>
      </c>
      <c r="E122" s="14">
        <v>3100</v>
      </c>
      <c r="F122" t="s">
        <v>795</v>
      </c>
    </row>
    <row r="123" spans="1:6" x14ac:dyDescent="0.25">
      <c r="A123" s="15">
        <v>42441</v>
      </c>
      <c r="B123" s="13" t="s">
        <v>220</v>
      </c>
      <c r="C123" s="13" t="s">
        <v>215</v>
      </c>
      <c r="D123" s="13" t="s">
        <v>221</v>
      </c>
      <c r="E123" s="14">
        <v>7000</v>
      </c>
      <c r="F123" t="s">
        <v>796</v>
      </c>
    </row>
    <row r="124" spans="1:6" x14ac:dyDescent="0.25">
      <c r="A124" s="15">
        <v>42441</v>
      </c>
      <c r="B124" s="13" t="s">
        <v>218</v>
      </c>
      <c r="C124" s="13" t="s">
        <v>28</v>
      </c>
      <c r="D124" s="13" t="s">
        <v>219</v>
      </c>
      <c r="E124" s="14">
        <v>29000</v>
      </c>
      <c r="F124" t="s">
        <v>797</v>
      </c>
    </row>
    <row r="125" spans="1:6" x14ac:dyDescent="0.25">
      <c r="A125" s="15">
        <v>42441</v>
      </c>
      <c r="B125" s="13" t="s">
        <v>217</v>
      </c>
      <c r="C125" s="13" t="s">
        <v>28</v>
      </c>
      <c r="D125" s="13" t="s">
        <v>533</v>
      </c>
      <c r="E125" s="14">
        <v>20000</v>
      </c>
      <c r="F125" t="s">
        <v>797</v>
      </c>
    </row>
    <row r="126" spans="1:6" x14ac:dyDescent="0.25">
      <c r="A126" s="15">
        <v>42442</v>
      </c>
      <c r="B126" s="13" t="s">
        <v>224</v>
      </c>
      <c r="C126" s="13" t="s">
        <v>63</v>
      </c>
      <c r="D126" s="13" t="s">
        <v>225</v>
      </c>
      <c r="E126" s="14">
        <v>6000</v>
      </c>
      <c r="F126" t="s">
        <v>798</v>
      </c>
    </row>
    <row r="127" spans="1:6" x14ac:dyDescent="0.25">
      <c r="A127" s="15">
        <v>42442</v>
      </c>
      <c r="B127" s="13" t="s">
        <v>222</v>
      </c>
      <c r="C127" s="13" t="s">
        <v>17</v>
      </c>
      <c r="D127" s="13" t="s">
        <v>223</v>
      </c>
      <c r="E127" s="14">
        <v>3000</v>
      </c>
      <c r="F127" t="s">
        <v>799</v>
      </c>
    </row>
    <row r="128" spans="1:6" x14ac:dyDescent="0.25">
      <c r="A128" s="15">
        <v>42443</v>
      </c>
      <c r="B128" s="13" t="s">
        <v>155</v>
      </c>
      <c r="C128" s="13" t="s">
        <v>63</v>
      </c>
      <c r="D128" s="13" t="s">
        <v>347</v>
      </c>
      <c r="E128" s="14">
        <v>1500</v>
      </c>
      <c r="F128" t="s">
        <v>800</v>
      </c>
    </row>
    <row r="129" spans="1:6" x14ac:dyDescent="0.25">
      <c r="A129" s="15">
        <v>42443</v>
      </c>
      <c r="B129" s="13" t="s">
        <v>226</v>
      </c>
      <c r="C129" s="13" t="s">
        <v>28</v>
      </c>
      <c r="D129" s="13" t="s">
        <v>227</v>
      </c>
      <c r="E129" s="14">
        <v>2500</v>
      </c>
      <c r="F129" t="s">
        <v>801</v>
      </c>
    </row>
    <row r="130" spans="1:6" x14ac:dyDescent="0.25">
      <c r="A130" s="15">
        <v>42447</v>
      </c>
      <c r="B130" s="13" t="s">
        <v>228</v>
      </c>
      <c r="C130" s="13" t="s">
        <v>229</v>
      </c>
      <c r="D130" s="13" t="s">
        <v>230</v>
      </c>
      <c r="E130" s="14">
        <v>1200</v>
      </c>
      <c r="F130" t="s">
        <v>802</v>
      </c>
    </row>
    <row r="131" spans="1:6" x14ac:dyDescent="0.25">
      <c r="A131" s="15">
        <v>42448</v>
      </c>
      <c r="B131" s="13" t="s">
        <v>231</v>
      </c>
      <c r="C131" s="13" t="s">
        <v>45</v>
      </c>
      <c r="D131" s="13" t="s">
        <v>232</v>
      </c>
      <c r="E131" s="14">
        <v>10000</v>
      </c>
      <c r="F131" t="s">
        <v>803</v>
      </c>
    </row>
    <row r="132" spans="1:6" x14ac:dyDescent="0.25">
      <c r="A132" s="15">
        <v>42448</v>
      </c>
      <c r="B132" s="13" t="s">
        <v>233</v>
      </c>
      <c r="C132" s="13" t="s">
        <v>45</v>
      </c>
      <c r="D132" s="13" t="s">
        <v>234</v>
      </c>
      <c r="E132" s="14">
        <v>5000</v>
      </c>
      <c r="F132" t="s">
        <v>804</v>
      </c>
    </row>
    <row r="133" spans="1:6" x14ac:dyDescent="0.25">
      <c r="A133" s="15">
        <v>42458</v>
      </c>
      <c r="B133" s="13" t="s">
        <v>577</v>
      </c>
      <c r="C133" s="13" t="s">
        <v>236</v>
      </c>
      <c r="D133" s="13" t="s">
        <v>578</v>
      </c>
      <c r="E133" s="14">
        <v>1000</v>
      </c>
      <c r="F133" t="s">
        <v>805</v>
      </c>
    </row>
    <row r="134" spans="1:6" x14ac:dyDescent="0.25">
      <c r="A134" s="15">
        <v>42459</v>
      </c>
      <c r="B134" s="13" t="s">
        <v>238</v>
      </c>
      <c r="C134" s="13" t="s">
        <v>236</v>
      </c>
      <c r="D134" s="13" t="s">
        <v>239</v>
      </c>
      <c r="E134" s="14">
        <v>1000</v>
      </c>
      <c r="F134" t="s">
        <v>806</v>
      </c>
    </row>
    <row r="135" spans="1:6" x14ac:dyDescent="0.25">
      <c r="A135" s="15">
        <v>42459</v>
      </c>
      <c r="B135" s="13" t="s">
        <v>235</v>
      </c>
      <c r="C135" s="13" t="s">
        <v>236</v>
      </c>
      <c r="D135" s="13" t="s">
        <v>237</v>
      </c>
      <c r="E135" s="14">
        <v>750</v>
      </c>
      <c r="F135" t="s">
        <v>807</v>
      </c>
    </row>
    <row r="136" spans="1:6" x14ac:dyDescent="0.25">
      <c r="A136" s="15">
        <v>42462</v>
      </c>
      <c r="B136" s="13" t="s">
        <v>244</v>
      </c>
      <c r="C136" s="13" t="s">
        <v>236</v>
      </c>
      <c r="D136" s="13" t="s">
        <v>245</v>
      </c>
      <c r="E136" s="14">
        <v>1500</v>
      </c>
      <c r="F136" t="s">
        <v>808</v>
      </c>
    </row>
    <row r="137" spans="1:6" x14ac:dyDescent="0.25">
      <c r="A137" s="15">
        <v>42462</v>
      </c>
      <c r="B137" s="13" t="s">
        <v>240</v>
      </c>
      <c r="C137" s="13" t="s">
        <v>236</v>
      </c>
      <c r="D137" s="13" t="s">
        <v>241</v>
      </c>
      <c r="E137" s="14">
        <v>1200</v>
      </c>
      <c r="F137" t="s">
        <v>809</v>
      </c>
    </row>
    <row r="138" spans="1:6" x14ac:dyDescent="0.25">
      <c r="A138" s="15">
        <v>42462</v>
      </c>
      <c r="B138" s="13" t="s">
        <v>242</v>
      </c>
      <c r="C138" s="13" t="s">
        <v>236</v>
      </c>
      <c r="D138" s="13" t="s">
        <v>243</v>
      </c>
      <c r="E138" s="14">
        <v>1700</v>
      </c>
      <c r="F138" t="s">
        <v>810</v>
      </c>
    </row>
    <row r="139" spans="1:6" x14ac:dyDescent="0.25">
      <c r="A139" s="15">
        <v>42463</v>
      </c>
      <c r="B139" s="13" t="s">
        <v>246</v>
      </c>
      <c r="C139" s="13" t="s">
        <v>236</v>
      </c>
      <c r="D139" s="13" t="s">
        <v>247</v>
      </c>
      <c r="E139" s="14">
        <v>1000</v>
      </c>
      <c r="F139" t="s">
        <v>811</v>
      </c>
    </row>
    <row r="140" spans="1:6" x14ac:dyDescent="0.25">
      <c r="A140" s="15">
        <v>42464</v>
      </c>
      <c r="B140" s="13" t="s">
        <v>248</v>
      </c>
      <c r="C140" s="13" t="s">
        <v>236</v>
      </c>
      <c r="D140" s="13" t="s">
        <v>249</v>
      </c>
      <c r="E140" s="14">
        <v>1700</v>
      </c>
      <c r="F140" t="s">
        <v>812</v>
      </c>
    </row>
    <row r="141" spans="1:6" x14ac:dyDescent="0.25">
      <c r="A141" s="15">
        <v>42464</v>
      </c>
      <c r="B141" s="13" t="s">
        <v>252</v>
      </c>
      <c r="C141" s="13" t="s">
        <v>236</v>
      </c>
      <c r="D141" s="13" t="s">
        <v>253</v>
      </c>
      <c r="E141" s="14">
        <v>3000</v>
      </c>
      <c r="F141" t="s">
        <v>813</v>
      </c>
    </row>
    <row r="142" spans="1:6" x14ac:dyDescent="0.25">
      <c r="A142" s="15">
        <v>42464</v>
      </c>
      <c r="B142" s="13" t="s">
        <v>250</v>
      </c>
      <c r="C142" s="13" t="s">
        <v>236</v>
      </c>
      <c r="D142" s="13" t="s">
        <v>251</v>
      </c>
      <c r="E142" s="14">
        <v>1000</v>
      </c>
      <c r="F142" t="s">
        <v>814</v>
      </c>
    </row>
    <row r="143" spans="1:6" x14ac:dyDescent="0.25">
      <c r="A143" s="15">
        <v>42466</v>
      </c>
      <c r="B143" s="13" t="s">
        <v>254</v>
      </c>
      <c r="C143" s="13" t="s">
        <v>255</v>
      </c>
      <c r="D143" s="13" t="s">
        <v>256</v>
      </c>
      <c r="E143" s="14">
        <v>10000</v>
      </c>
      <c r="F143" t="s">
        <v>815</v>
      </c>
    </row>
    <row r="144" spans="1:6" x14ac:dyDescent="0.25">
      <c r="A144" s="15">
        <v>42470</v>
      </c>
      <c r="B144" s="13" t="s">
        <v>257</v>
      </c>
      <c r="C144" s="13" t="s">
        <v>255</v>
      </c>
      <c r="D144" s="13" t="s">
        <v>258</v>
      </c>
      <c r="E144" s="14">
        <v>9000</v>
      </c>
      <c r="F144" t="s">
        <v>816</v>
      </c>
    </row>
    <row r="145" spans="1:6" x14ac:dyDescent="0.25">
      <c r="A145" s="15">
        <v>42471</v>
      </c>
      <c r="B145" s="13" t="s">
        <v>259</v>
      </c>
      <c r="C145" s="13" t="s">
        <v>255</v>
      </c>
      <c r="D145" s="13" t="s">
        <v>260</v>
      </c>
      <c r="E145" s="14">
        <v>20000</v>
      </c>
      <c r="F145" t="s">
        <v>817</v>
      </c>
    </row>
    <row r="146" spans="1:6" x14ac:dyDescent="0.25">
      <c r="A146" s="15">
        <v>42472</v>
      </c>
      <c r="B146" s="13" t="s">
        <v>261</v>
      </c>
      <c r="C146" s="13" t="s">
        <v>255</v>
      </c>
      <c r="D146" s="13" t="s">
        <v>262</v>
      </c>
      <c r="E146" s="14">
        <v>5000</v>
      </c>
      <c r="F146" t="s">
        <v>818</v>
      </c>
    </row>
    <row r="147" spans="1:6" x14ac:dyDescent="0.25">
      <c r="A147" s="15">
        <v>42473</v>
      </c>
      <c r="B147" s="13" t="s">
        <v>263</v>
      </c>
      <c r="C147" s="13" t="s">
        <v>264</v>
      </c>
      <c r="D147" s="13" t="s">
        <v>265</v>
      </c>
      <c r="E147" s="14">
        <v>4500</v>
      </c>
      <c r="F147" t="s">
        <v>819</v>
      </c>
    </row>
    <row r="148" spans="1:6" x14ac:dyDescent="0.25">
      <c r="A148" s="15">
        <v>42475</v>
      </c>
      <c r="B148" s="13" t="s">
        <v>268</v>
      </c>
      <c r="C148" s="13" t="s">
        <v>269</v>
      </c>
      <c r="D148" s="13" t="s">
        <v>270</v>
      </c>
      <c r="E148" s="14">
        <v>7000</v>
      </c>
      <c r="F148" t="s">
        <v>820</v>
      </c>
    </row>
    <row r="149" spans="1:6" x14ac:dyDescent="0.25">
      <c r="A149" s="15">
        <v>42475</v>
      </c>
      <c r="B149" s="13" t="s">
        <v>266</v>
      </c>
      <c r="C149" s="13" t="s">
        <v>255</v>
      </c>
      <c r="D149" s="13" t="s">
        <v>267</v>
      </c>
      <c r="E149" s="14">
        <v>3000</v>
      </c>
      <c r="F149" t="s">
        <v>821</v>
      </c>
    </row>
    <row r="150" spans="1:6" x14ac:dyDescent="0.25">
      <c r="A150" s="15">
        <v>42476</v>
      </c>
      <c r="B150" s="13" t="s">
        <v>271</v>
      </c>
      <c r="C150" s="13" t="s">
        <v>255</v>
      </c>
      <c r="D150" s="13" t="s">
        <v>596</v>
      </c>
      <c r="E150" s="14">
        <v>5000</v>
      </c>
      <c r="F150" t="s">
        <v>822</v>
      </c>
    </row>
    <row r="151" spans="1:6" x14ac:dyDescent="0.25">
      <c r="A151" s="15">
        <v>42476</v>
      </c>
      <c r="B151" s="13" t="s">
        <v>272</v>
      </c>
      <c r="C151" s="13" t="s">
        <v>255</v>
      </c>
      <c r="D151" s="13" t="s">
        <v>273</v>
      </c>
      <c r="E151" s="14">
        <v>2000</v>
      </c>
      <c r="F151" t="s">
        <v>823</v>
      </c>
    </row>
    <row r="152" spans="1:6" x14ac:dyDescent="0.25">
      <c r="A152" s="15">
        <v>42477</v>
      </c>
      <c r="B152" s="13" t="s">
        <v>274</v>
      </c>
      <c r="C152" s="13" t="s">
        <v>255</v>
      </c>
      <c r="D152" s="13" t="s">
        <v>275</v>
      </c>
      <c r="E152" s="14">
        <v>3000</v>
      </c>
      <c r="F152" t="s">
        <v>824</v>
      </c>
    </row>
    <row r="153" spans="1:6" x14ac:dyDescent="0.25">
      <c r="A153" s="15">
        <v>42478</v>
      </c>
      <c r="B153" s="13" t="s">
        <v>276</v>
      </c>
      <c r="C153" s="13" t="s">
        <v>255</v>
      </c>
      <c r="D153" s="13" t="s">
        <v>277</v>
      </c>
      <c r="E153" s="14">
        <v>11400</v>
      </c>
      <c r="F153" t="s">
        <v>825</v>
      </c>
    </row>
    <row r="154" spans="1:6" x14ac:dyDescent="0.25">
      <c r="A154" s="15">
        <v>42480</v>
      </c>
      <c r="B154" s="13" t="s">
        <v>278</v>
      </c>
      <c r="C154" s="13" t="s">
        <v>279</v>
      </c>
      <c r="D154" s="13" t="s">
        <v>280</v>
      </c>
      <c r="E154" s="14">
        <v>4000</v>
      </c>
      <c r="F154" t="s">
        <v>826</v>
      </c>
    </row>
    <row r="155" spans="1:6" x14ac:dyDescent="0.25">
      <c r="A155" s="15">
        <v>42480</v>
      </c>
      <c r="B155" s="13" t="s">
        <v>281</v>
      </c>
      <c r="C155" s="13" t="s">
        <v>282</v>
      </c>
      <c r="D155" s="13" t="s">
        <v>283</v>
      </c>
      <c r="E155" s="14">
        <v>3000</v>
      </c>
      <c r="F155" t="s">
        <v>827</v>
      </c>
    </row>
    <row r="156" spans="1:6" x14ac:dyDescent="0.25">
      <c r="A156" s="15">
        <v>42481</v>
      </c>
      <c r="B156" s="13" t="s">
        <v>284</v>
      </c>
      <c r="C156" s="13" t="s">
        <v>264</v>
      </c>
      <c r="D156" s="13" t="s">
        <v>285</v>
      </c>
      <c r="E156" s="14">
        <v>6000</v>
      </c>
      <c r="F156" t="s">
        <v>828</v>
      </c>
    </row>
    <row r="157" spans="1:6" x14ac:dyDescent="0.25">
      <c r="A157" s="15">
        <v>42482</v>
      </c>
      <c r="B157" s="13" t="s">
        <v>286</v>
      </c>
      <c r="C157" s="13" t="s">
        <v>287</v>
      </c>
      <c r="D157" s="13" t="s">
        <v>288</v>
      </c>
      <c r="E157" s="14">
        <v>8200</v>
      </c>
      <c r="F157" t="s">
        <v>829</v>
      </c>
    </row>
    <row r="158" spans="1:6" x14ac:dyDescent="0.25">
      <c r="A158" s="15">
        <v>42483</v>
      </c>
      <c r="B158" s="13" t="s">
        <v>291</v>
      </c>
      <c r="C158" s="13" t="s">
        <v>269</v>
      </c>
      <c r="D158" s="13" t="s">
        <v>292</v>
      </c>
      <c r="E158" s="14">
        <v>1400</v>
      </c>
      <c r="F158" t="s">
        <v>830</v>
      </c>
    </row>
    <row r="159" spans="1:6" x14ac:dyDescent="0.25">
      <c r="A159" s="15">
        <v>42483</v>
      </c>
      <c r="B159" s="13" t="s">
        <v>289</v>
      </c>
      <c r="C159" s="13" t="s">
        <v>269</v>
      </c>
      <c r="D159" s="13" t="s">
        <v>290</v>
      </c>
      <c r="E159" s="14">
        <v>3000</v>
      </c>
      <c r="F159" t="s">
        <v>831</v>
      </c>
    </row>
    <row r="160" spans="1:6" x14ac:dyDescent="0.25">
      <c r="A160" s="15">
        <v>42484</v>
      </c>
      <c r="B160" s="13" t="s">
        <v>293</v>
      </c>
      <c r="C160" s="13" t="s">
        <v>282</v>
      </c>
      <c r="D160" s="13" t="s">
        <v>294</v>
      </c>
      <c r="E160" s="14">
        <v>5000</v>
      </c>
      <c r="F160" t="s">
        <v>832</v>
      </c>
    </row>
    <row r="161" spans="1:6" x14ac:dyDescent="0.25">
      <c r="A161" s="15">
        <v>42485</v>
      </c>
      <c r="B161" s="13" t="s">
        <v>298</v>
      </c>
      <c r="C161" s="13" t="s">
        <v>264</v>
      </c>
      <c r="D161" s="13" t="s">
        <v>299</v>
      </c>
      <c r="E161" s="14">
        <v>3500</v>
      </c>
      <c r="F161" t="s">
        <v>833</v>
      </c>
    </row>
    <row r="162" spans="1:6" x14ac:dyDescent="0.25">
      <c r="A162" s="15">
        <v>42485</v>
      </c>
      <c r="B162" s="13" t="s">
        <v>300</v>
      </c>
      <c r="C162" s="13" t="s">
        <v>264</v>
      </c>
      <c r="D162" s="13" t="s">
        <v>301</v>
      </c>
      <c r="E162" s="14">
        <v>10000</v>
      </c>
      <c r="F162" t="s">
        <v>834</v>
      </c>
    </row>
    <row r="163" spans="1:6" x14ac:dyDescent="0.25">
      <c r="A163" s="15">
        <v>42485</v>
      </c>
      <c r="B163" s="13" t="s">
        <v>295</v>
      </c>
      <c r="C163" s="13" t="s">
        <v>296</v>
      </c>
      <c r="D163" s="13" t="s">
        <v>297</v>
      </c>
      <c r="E163" s="14">
        <v>1000</v>
      </c>
      <c r="F163" t="s">
        <v>835</v>
      </c>
    </row>
    <row r="164" spans="1:6" x14ac:dyDescent="0.25">
      <c r="A164" s="15">
        <v>42487</v>
      </c>
      <c r="B164" s="13" t="s">
        <v>278</v>
      </c>
      <c r="C164" s="13" t="s">
        <v>279</v>
      </c>
      <c r="D164" s="13" t="s">
        <v>302</v>
      </c>
      <c r="E164" s="14">
        <v>5000</v>
      </c>
      <c r="F164" t="s">
        <v>836</v>
      </c>
    </row>
    <row r="165" spans="1:6" x14ac:dyDescent="0.25">
      <c r="A165" s="15">
        <v>42488</v>
      </c>
      <c r="B165" s="13" t="s">
        <v>305</v>
      </c>
      <c r="C165" s="13" t="s">
        <v>306</v>
      </c>
      <c r="D165" s="13" t="s">
        <v>307</v>
      </c>
      <c r="E165" s="14">
        <v>31000</v>
      </c>
      <c r="F165" t="s">
        <v>837</v>
      </c>
    </row>
    <row r="166" spans="1:6" x14ac:dyDescent="0.25">
      <c r="A166" s="15">
        <v>42488</v>
      </c>
      <c r="B166" s="13" t="s">
        <v>303</v>
      </c>
      <c r="C166" s="13" t="s">
        <v>279</v>
      </c>
      <c r="D166" s="13" t="s">
        <v>304</v>
      </c>
      <c r="E166" s="14">
        <v>12000</v>
      </c>
      <c r="F166" t="s">
        <v>838</v>
      </c>
    </row>
    <row r="167" spans="1:6" x14ac:dyDescent="0.25">
      <c r="A167" s="15">
        <v>42491</v>
      </c>
      <c r="B167" s="13" t="s">
        <v>310</v>
      </c>
      <c r="C167" s="13" t="s">
        <v>279</v>
      </c>
      <c r="D167" s="13" t="s">
        <v>311</v>
      </c>
      <c r="E167" s="14">
        <v>8000</v>
      </c>
      <c r="F167" t="s">
        <v>839</v>
      </c>
    </row>
    <row r="168" spans="1:6" x14ac:dyDescent="0.25">
      <c r="A168" s="15">
        <v>42491</v>
      </c>
      <c r="B168" s="13" t="s">
        <v>308</v>
      </c>
      <c r="C168" s="13" t="s">
        <v>279</v>
      </c>
      <c r="D168" s="13" t="s">
        <v>309</v>
      </c>
      <c r="E168" s="14">
        <v>2100</v>
      </c>
      <c r="F168" t="s">
        <v>840</v>
      </c>
    </row>
    <row r="169" spans="1:6" x14ac:dyDescent="0.25">
      <c r="A169" s="15">
        <v>42492</v>
      </c>
      <c r="B169" s="13" t="s">
        <v>312</v>
      </c>
      <c r="C169" s="13" t="s">
        <v>279</v>
      </c>
      <c r="D169" s="13" t="s">
        <v>313</v>
      </c>
      <c r="E169" s="14">
        <v>1800</v>
      </c>
      <c r="F169" t="s">
        <v>841</v>
      </c>
    </row>
    <row r="170" spans="1:6" x14ac:dyDescent="0.25">
      <c r="A170" s="15">
        <v>42492</v>
      </c>
      <c r="B170" s="13" t="s">
        <v>314</v>
      </c>
      <c r="C170" s="13" t="s">
        <v>279</v>
      </c>
      <c r="D170" s="13" t="s">
        <v>315</v>
      </c>
      <c r="E170" s="14">
        <v>8000</v>
      </c>
      <c r="F170" t="s">
        <v>842</v>
      </c>
    </row>
    <row r="171" spans="1:6" x14ac:dyDescent="0.25">
      <c r="A171" s="15">
        <v>42495</v>
      </c>
      <c r="B171" s="13" t="s">
        <v>172</v>
      </c>
      <c r="C171" s="13" t="s">
        <v>316</v>
      </c>
      <c r="D171" s="13" t="s">
        <v>317</v>
      </c>
      <c r="E171" s="14">
        <v>12000</v>
      </c>
      <c r="F171" t="s">
        <v>843</v>
      </c>
    </row>
    <row r="172" spans="1:6" x14ac:dyDescent="0.25">
      <c r="A172" s="15">
        <v>42496</v>
      </c>
      <c r="B172" s="13" t="s">
        <v>318</v>
      </c>
      <c r="C172" s="13" t="s">
        <v>319</v>
      </c>
      <c r="D172" s="13" t="s">
        <v>320</v>
      </c>
      <c r="E172" s="14">
        <v>3500</v>
      </c>
      <c r="F172" t="s">
        <v>844</v>
      </c>
    </row>
    <row r="173" spans="1:6" x14ac:dyDescent="0.25">
      <c r="A173" s="15">
        <v>42496</v>
      </c>
      <c r="B173" s="13" t="s">
        <v>321</v>
      </c>
      <c r="C173" s="13" t="s">
        <v>322</v>
      </c>
      <c r="D173" s="13" t="s">
        <v>323</v>
      </c>
      <c r="E173" s="14">
        <v>5000</v>
      </c>
      <c r="F173" t="s">
        <v>845</v>
      </c>
    </row>
    <row r="174" spans="1:6" x14ac:dyDescent="0.25">
      <c r="A174" s="15">
        <v>42497</v>
      </c>
      <c r="B174" s="13" t="s">
        <v>327</v>
      </c>
      <c r="C174" s="13" t="s">
        <v>325</v>
      </c>
      <c r="D174" s="13" t="s">
        <v>328</v>
      </c>
      <c r="E174" s="14">
        <v>7500</v>
      </c>
      <c r="F174" t="s">
        <v>846</v>
      </c>
    </row>
    <row r="175" spans="1:6" x14ac:dyDescent="0.25">
      <c r="A175" s="15">
        <v>42497</v>
      </c>
      <c r="B175" s="13" t="s">
        <v>324</v>
      </c>
      <c r="C175" s="13" t="s">
        <v>325</v>
      </c>
      <c r="D175" s="13" t="s">
        <v>326</v>
      </c>
      <c r="E175" s="14">
        <v>10000</v>
      </c>
      <c r="F175" t="s">
        <v>847</v>
      </c>
    </row>
    <row r="176" spans="1:6" x14ac:dyDescent="0.25">
      <c r="A176" s="15">
        <v>42514</v>
      </c>
      <c r="B176" s="13" t="s">
        <v>329</v>
      </c>
      <c r="C176" s="13" t="s">
        <v>330</v>
      </c>
      <c r="D176" s="13" t="s">
        <v>331</v>
      </c>
      <c r="E176" s="14">
        <v>8000</v>
      </c>
      <c r="F176" t="s">
        <v>848</v>
      </c>
    </row>
    <row r="177" spans="1:6" x14ac:dyDescent="0.25">
      <c r="A177" s="15">
        <v>42515</v>
      </c>
      <c r="B177" s="13" t="s">
        <v>332</v>
      </c>
      <c r="C177" s="13" t="s">
        <v>306</v>
      </c>
      <c r="D177" s="13" t="s">
        <v>333</v>
      </c>
      <c r="E177" s="14">
        <v>3000</v>
      </c>
      <c r="F177" t="s">
        <v>849</v>
      </c>
    </row>
    <row r="178" spans="1:6" x14ac:dyDescent="0.25">
      <c r="A178" s="15">
        <v>42516</v>
      </c>
      <c r="B178" s="13" t="s">
        <v>334</v>
      </c>
      <c r="C178" s="13" t="s">
        <v>335</v>
      </c>
      <c r="D178" s="13" t="s">
        <v>336</v>
      </c>
      <c r="E178" s="14">
        <v>7000</v>
      </c>
      <c r="F178" t="s">
        <v>850</v>
      </c>
    </row>
    <row r="179" spans="1:6" x14ac:dyDescent="0.25">
      <c r="A179" s="15">
        <v>42517</v>
      </c>
      <c r="B179" s="13" t="s">
        <v>337</v>
      </c>
      <c r="C179" s="13" t="s">
        <v>306</v>
      </c>
      <c r="D179" s="13" t="s">
        <v>338</v>
      </c>
      <c r="E179" s="14">
        <v>7000</v>
      </c>
      <c r="F179" t="s">
        <v>851</v>
      </c>
    </row>
    <row r="180" spans="1:6" x14ac:dyDescent="0.25">
      <c r="A180" s="15">
        <v>42517</v>
      </c>
      <c r="B180" s="13" t="s">
        <v>339</v>
      </c>
      <c r="C180" s="13" t="s">
        <v>306</v>
      </c>
      <c r="D180" s="13" t="s">
        <v>627</v>
      </c>
      <c r="E180" s="14">
        <v>10000</v>
      </c>
      <c r="F180" t="s">
        <v>852</v>
      </c>
    </row>
    <row r="181" spans="1:6" x14ac:dyDescent="0.25">
      <c r="A181" s="15">
        <v>42522</v>
      </c>
      <c r="B181" s="13" t="s">
        <v>340</v>
      </c>
      <c r="C181" s="13" t="s">
        <v>306</v>
      </c>
      <c r="D181" s="13" t="s">
        <v>341</v>
      </c>
      <c r="E181" s="14">
        <v>5000</v>
      </c>
      <c r="F181" t="s">
        <v>853</v>
      </c>
    </row>
    <row r="182" spans="1:6" x14ac:dyDescent="0.25">
      <c r="A182" s="15">
        <v>42523</v>
      </c>
      <c r="B182" s="13" t="s">
        <v>342</v>
      </c>
      <c r="C182" s="13" t="s">
        <v>306</v>
      </c>
      <c r="D182" s="13" t="s">
        <v>343</v>
      </c>
      <c r="E182" s="14">
        <v>5000</v>
      </c>
      <c r="F182" t="s">
        <v>854</v>
      </c>
    </row>
    <row r="183" spans="1:6" x14ac:dyDescent="0.25">
      <c r="A183" s="15">
        <v>42524</v>
      </c>
      <c r="B183" s="13" t="s">
        <v>344</v>
      </c>
      <c r="C183" s="13" t="s">
        <v>306</v>
      </c>
      <c r="D183" s="13" t="s">
        <v>631</v>
      </c>
      <c r="E183" s="14">
        <v>4000</v>
      </c>
      <c r="F183" t="s">
        <v>855</v>
      </c>
    </row>
    <row r="184" spans="1:6" x14ac:dyDescent="0.25">
      <c r="A184" s="15">
        <v>42531</v>
      </c>
      <c r="B184" s="13" t="s">
        <v>345</v>
      </c>
      <c r="C184" s="13" t="s">
        <v>15</v>
      </c>
      <c r="D184" s="13" t="s">
        <v>346</v>
      </c>
      <c r="E184" s="14">
        <v>5000</v>
      </c>
      <c r="F184" t="s">
        <v>856</v>
      </c>
    </row>
    <row r="185" spans="1:6" x14ac:dyDescent="0.25">
      <c r="A185" s="15">
        <v>42532</v>
      </c>
      <c r="B185" s="13" t="s">
        <v>155</v>
      </c>
      <c r="C185" s="13" t="s">
        <v>63</v>
      </c>
      <c r="D185" s="13" t="s">
        <v>347</v>
      </c>
      <c r="E185" s="14">
        <v>4000</v>
      </c>
      <c r="F185" t="s">
        <v>857</v>
      </c>
    </row>
    <row r="186" spans="1:6" x14ac:dyDescent="0.25">
      <c r="A186" s="15">
        <v>42532</v>
      </c>
      <c r="B186" s="13" t="s">
        <v>263</v>
      </c>
      <c r="C186" s="13" t="s">
        <v>264</v>
      </c>
      <c r="D186" s="13" t="s">
        <v>348</v>
      </c>
      <c r="E186" s="14">
        <v>1500</v>
      </c>
      <c r="F186" t="s">
        <v>858</v>
      </c>
    </row>
    <row r="187" spans="1:6" x14ac:dyDescent="0.25">
      <c r="A187" s="15">
        <v>42535</v>
      </c>
      <c r="B187" s="13" t="s">
        <v>350</v>
      </c>
      <c r="C187" s="13" t="s">
        <v>37</v>
      </c>
      <c r="D187" s="13" t="s">
        <v>351</v>
      </c>
      <c r="E187" s="14">
        <v>6150</v>
      </c>
      <c r="F187" t="s">
        <v>859</v>
      </c>
    </row>
    <row r="188" spans="1:6" x14ac:dyDescent="0.25">
      <c r="A188" s="15">
        <v>42536</v>
      </c>
      <c r="B188" s="13" t="s">
        <v>174</v>
      </c>
      <c r="C188" s="13" t="s">
        <v>32</v>
      </c>
      <c r="D188" s="13" t="s">
        <v>352</v>
      </c>
      <c r="E188" s="14">
        <v>3500</v>
      </c>
      <c r="F188" t="s">
        <v>860</v>
      </c>
    </row>
    <row r="189" spans="1:6" x14ac:dyDescent="0.25">
      <c r="A189" s="15">
        <v>42537</v>
      </c>
      <c r="B189" s="13" t="s">
        <v>353</v>
      </c>
      <c r="C189" s="13" t="s">
        <v>20</v>
      </c>
      <c r="D189" s="13" t="s">
        <v>354</v>
      </c>
      <c r="E189" s="14">
        <v>3600</v>
      </c>
      <c r="F189" t="s">
        <v>861</v>
      </c>
    </row>
    <row r="190" spans="1:6" x14ac:dyDescent="0.25">
      <c r="A190" s="15">
        <v>42538</v>
      </c>
      <c r="B190" s="13" t="s">
        <v>355</v>
      </c>
      <c r="C190" s="13" t="s">
        <v>20</v>
      </c>
      <c r="D190" s="13" t="s">
        <v>356</v>
      </c>
      <c r="E190" s="14">
        <v>5000</v>
      </c>
      <c r="F190" t="s">
        <v>862</v>
      </c>
    </row>
    <row r="191" spans="1:6" x14ac:dyDescent="0.25">
      <c r="A191" s="15">
        <v>42539</v>
      </c>
      <c r="B191" s="13" t="s">
        <v>231</v>
      </c>
      <c r="C191" s="13" t="s">
        <v>45</v>
      </c>
      <c r="D191" s="13" t="s">
        <v>358</v>
      </c>
      <c r="E191" s="14">
        <v>6000</v>
      </c>
      <c r="F191" t="s">
        <v>863</v>
      </c>
    </row>
    <row r="192" spans="1:6" x14ac:dyDescent="0.25">
      <c r="A192" s="15">
        <v>42539</v>
      </c>
      <c r="B192" s="13" t="s">
        <v>43</v>
      </c>
      <c r="C192" s="13" t="s">
        <v>13</v>
      </c>
      <c r="D192" s="13" t="s">
        <v>357</v>
      </c>
      <c r="E192" s="14">
        <v>1600</v>
      </c>
      <c r="F192" t="s">
        <v>864</v>
      </c>
    </row>
    <row r="193" spans="1:6" x14ac:dyDescent="0.25">
      <c r="A193" s="15">
        <v>42549</v>
      </c>
      <c r="B193" s="13" t="s">
        <v>641</v>
      </c>
      <c r="C193" s="13" t="s">
        <v>28</v>
      </c>
      <c r="D193" s="13" t="s">
        <v>359</v>
      </c>
      <c r="E193" s="14">
        <v>4000</v>
      </c>
      <c r="F193" t="s">
        <v>865</v>
      </c>
    </row>
    <row r="194" spans="1:6" x14ac:dyDescent="0.25">
      <c r="A194" s="15">
        <v>42550</v>
      </c>
      <c r="B194" s="13" t="s">
        <v>360</v>
      </c>
      <c r="C194" s="13" t="s">
        <v>198</v>
      </c>
      <c r="D194" s="13" t="s">
        <v>361</v>
      </c>
      <c r="E194" s="14">
        <v>4000</v>
      </c>
      <c r="F194" t="s">
        <v>866</v>
      </c>
    </row>
    <row r="195" spans="1:6" x14ac:dyDescent="0.25">
      <c r="A195" s="15">
        <v>42556</v>
      </c>
      <c r="B195" s="13" t="s">
        <v>36</v>
      </c>
      <c r="C195" s="13" t="s">
        <v>37</v>
      </c>
      <c r="D195" s="13" t="s">
        <v>362</v>
      </c>
      <c r="E195" s="14">
        <v>2250</v>
      </c>
      <c r="F195" t="s">
        <v>867</v>
      </c>
    </row>
    <row r="196" spans="1:6" x14ac:dyDescent="0.25">
      <c r="A196" s="15">
        <v>42557</v>
      </c>
      <c r="B196" s="13" t="s">
        <v>363</v>
      </c>
      <c r="C196" s="13" t="s">
        <v>28</v>
      </c>
      <c r="D196" s="13" t="s">
        <v>364</v>
      </c>
      <c r="E196" s="14">
        <v>7000</v>
      </c>
      <c r="F196" t="s">
        <v>868</v>
      </c>
    </row>
    <row r="197" spans="1:6" x14ac:dyDescent="0.25">
      <c r="A197" s="15">
        <v>42563</v>
      </c>
      <c r="B197" s="13" t="s">
        <v>365</v>
      </c>
      <c r="C197" s="13" t="s">
        <v>279</v>
      </c>
      <c r="D197" s="13" t="s">
        <v>366</v>
      </c>
      <c r="E197" s="14">
        <v>2000</v>
      </c>
      <c r="F197" t="s">
        <v>869</v>
      </c>
    </row>
    <row r="198" spans="1:6" x14ac:dyDescent="0.25">
      <c r="A198" s="15">
        <v>42576</v>
      </c>
      <c r="B198" s="13" t="s">
        <v>367</v>
      </c>
      <c r="C198" s="13" t="s">
        <v>37</v>
      </c>
      <c r="D198" s="13" t="s">
        <v>368</v>
      </c>
      <c r="E198" s="14">
        <v>4728</v>
      </c>
      <c r="F198" t="s">
        <v>870</v>
      </c>
    </row>
    <row r="199" spans="1:6" x14ac:dyDescent="0.25">
      <c r="A199" s="15">
        <v>42578</v>
      </c>
      <c r="B199" s="13" t="s">
        <v>369</v>
      </c>
      <c r="C199" s="13" t="s">
        <v>28</v>
      </c>
      <c r="D199" s="13" t="s">
        <v>370</v>
      </c>
      <c r="E199" s="14">
        <v>8879</v>
      </c>
      <c r="F199" t="s">
        <v>871</v>
      </c>
    </row>
    <row r="200" spans="1:6" x14ac:dyDescent="0.25">
      <c r="A200" s="15">
        <v>42578</v>
      </c>
      <c r="B200" s="13" t="s">
        <v>403</v>
      </c>
      <c r="C200" s="13" t="s">
        <v>264</v>
      </c>
      <c r="D200" s="13" t="s">
        <v>404</v>
      </c>
      <c r="E200" s="14">
        <v>3500</v>
      </c>
      <c r="F200" t="s">
        <v>872</v>
      </c>
    </row>
    <row r="201" spans="1:6" x14ac:dyDescent="0.25">
      <c r="A201" s="15">
        <v>42579</v>
      </c>
      <c r="B201" s="13" t="s">
        <v>46</v>
      </c>
      <c r="C201" s="13" t="s">
        <v>9</v>
      </c>
      <c r="D201" s="13" t="s">
        <v>371</v>
      </c>
      <c r="E201" s="14">
        <v>3000</v>
      </c>
      <c r="F201" t="s">
        <v>873</v>
      </c>
    </row>
    <row r="202" spans="1:6" x14ac:dyDescent="0.25">
      <c r="A202" s="15">
        <v>42579</v>
      </c>
      <c r="B202" s="13" t="s">
        <v>39</v>
      </c>
      <c r="C202" s="13" t="s">
        <v>9</v>
      </c>
      <c r="D202" s="13" t="s">
        <v>128</v>
      </c>
      <c r="E202" s="14">
        <v>2400</v>
      </c>
      <c r="F202" t="s">
        <v>873</v>
      </c>
    </row>
    <row r="203" spans="1:6" x14ac:dyDescent="0.25">
      <c r="A203" s="15">
        <v>42580</v>
      </c>
      <c r="B203" s="13" t="s">
        <v>372</v>
      </c>
      <c r="C203" s="13" t="s">
        <v>373</v>
      </c>
      <c r="D203" s="13" t="s">
        <v>374</v>
      </c>
      <c r="E203" s="14">
        <v>1500</v>
      </c>
      <c r="F203" t="s">
        <v>874</v>
      </c>
    </row>
    <row r="204" spans="1:6" x14ac:dyDescent="0.25">
      <c r="A204" s="15">
        <v>42580</v>
      </c>
      <c r="B204" s="13" t="s">
        <v>375</v>
      </c>
      <c r="C204" s="13" t="s">
        <v>373</v>
      </c>
      <c r="D204" s="13" t="s">
        <v>376</v>
      </c>
      <c r="E204" s="14">
        <v>6000</v>
      </c>
      <c r="F204" t="s">
        <v>875</v>
      </c>
    </row>
    <row r="205" spans="1:6" x14ac:dyDescent="0.25">
      <c r="A205" s="15">
        <v>42583</v>
      </c>
      <c r="B205" s="13" t="s">
        <v>27</v>
      </c>
      <c r="C205" s="13" t="s">
        <v>28</v>
      </c>
      <c r="D205" s="13" t="s">
        <v>402</v>
      </c>
      <c r="E205" s="14">
        <v>1000</v>
      </c>
      <c r="F205" t="s">
        <v>874</v>
      </c>
    </row>
    <row r="206" spans="1:6" x14ac:dyDescent="0.25">
      <c r="A206" s="15">
        <v>42583</v>
      </c>
      <c r="B206" s="13" t="s">
        <v>284</v>
      </c>
      <c r="C206" s="13" t="s">
        <v>264</v>
      </c>
      <c r="D206" s="13" t="s">
        <v>377</v>
      </c>
      <c r="E206" s="14">
        <v>5000</v>
      </c>
      <c r="F206" t="s">
        <v>876</v>
      </c>
    </row>
    <row r="207" spans="1:6" x14ac:dyDescent="0.25">
      <c r="A207" s="15">
        <v>42584</v>
      </c>
      <c r="B207" s="13" t="s">
        <v>378</v>
      </c>
      <c r="C207" s="13" t="s">
        <v>15</v>
      </c>
      <c r="D207" s="13" t="s">
        <v>379</v>
      </c>
      <c r="E207" s="14">
        <v>1200</v>
      </c>
      <c r="F207" t="s">
        <v>877</v>
      </c>
    </row>
    <row r="208" spans="1:6" x14ac:dyDescent="0.25">
      <c r="A208" s="15">
        <v>42585</v>
      </c>
      <c r="B208" s="13" t="s">
        <v>380</v>
      </c>
      <c r="C208" s="13" t="s">
        <v>63</v>
      </c>
      <c r="D208" s="13" t="s">
        <v>381</v>
      </c>
      <c r="E208" s="14">
        <v>10000</v>
      </c>
      <c r="F208" t="s">
        <v>878</v>
      </c>
    </row>
    <row r="209" spans="1:6" x14ac:dyDescent="0.25">
      <c r="A209" s="15">
        <v>42585</v>
      </c>
      <c r="B209" s="13" t="s">
        <v>382</v>
      </c>
      <c r="C209" s="13" t="s">
        <v>63</v>
      </c>
      <c r="D209" s="13" t="s">
        <v>383</v>
      </c>
      <c r="E209" s="14">
        <v>15000</v>
      </c>
      <c r="F209" t="s">
        <v>879</v>
      </c>
    </row>
    <row r="210" spans="1:6" x14ac:dyDescent="0.25">
      <c r="A210" s="15">
        <v>42586</v>
      </c>
      <c r="B210" s="13" t="s">
        <v>197</v>
      </c>
      <c r="C210" s="13" t="s">
        <v>198</v>
      </c>
      <c r="D210" s="13" t="s">
        <v>384</v>
      </c>
      <c r="E210" s="14">
        <v>1600</v>
      </c>
      <c r="F210" t="s">
        <v>880</v>
      </c>
    </row>
    <row r="211" spans="1:6" x14ac:dyDescent="0.25">
      <c r="A211" s="15">
        <v>42587</v>
      </c>
      <c r="B211" s="13" t="s">
        <v>41</v>
      </c>
      <c r="C211" s="13" t="s">
        <v>9</v>
      </c>
      <c r="D211" s="13" t="s">
        <v>385</v>
      </c>
      <c r="E211" s="14">
        <v>6000</v>
      </c>
      <c r="F211" t="s">
        <v>881</v>
      </c>
    </row>
    <row r="212" spans="1:6" x14ac:dyDescent="0.25">
      <c r="A212" s="15">
        <v>42587</v>
      </c>
      <c r="B212" s="13" t="s">
        <v>386</v>
      </c>
      <c r="C212" s="13" t="s">
        <v>236</v>
      </c>
      <c r="D212" s="13" t="s">
        <v>387</v>
      </c>
      <c r="E212" s="14">
        <v>3000</v>
      </c>
      <c r="F212" t="s">
        <v>882</v>
      </c>
    </row>
    <row r="213" spans="1:6" x14ac:dyDescent="0.25">
      <c r="A213" s="15">
        <v>42588</v>
      </c>
      <c r="B213" s="13" t="s">
        <v>60</v>
      </c>
      <c r="C213" s="13" t="s">
        <v>34</v>
      </c>
      <c r="D213" s="13" t="s">
        <v>388</v>
      </c>
      <c r="E213" s="14">
        <v>1500</v>
      </c>
      <c r="F213" t="s">
        <v>883</v>
      </c>
    </row>
    <row r="214" spans="1:6" x14ac:dyDescent="0.25">
      <c r="A214" s="15">
        <v>42591</v>
      </c>
      <c r="B214" s="13" t="s">
        <v>212</v>
      </c>
      <c r="C214" s="13" t="s">
        <v>37</v>
      </c>
      <c r="D214" s="13" t="s">
        <v>391</v>
      </c>
      <c r="E214" s="14">
        <v>3000</v>
      </c>
      <c r="F214" t="s">
        <v>884</v>
      </c>
    </row>
    <row r="215" spans="1:6" x14ac:dyDescent="0.25">
      <c r="A215" s="15">
        <v>42591</v>
      </c>
      <c r="B215" s="13" t="s">
        <v>389</v>
      </c>
      <c r="C215" s="13" t="s">
        <v>37</v>
      </c>
      <c r="D215" s="13" t="s">
        <v>390</v>
      </c>
      <c r="E215" s="14">
        <v>7200</v>
      </c>
      <c r="F215" t="s">
        <v>885</v>
      </c>
    </row>
    <row r="216" spans="1:6" x14ac:dyDescent="0.25">
      <c r="A216" s="15">
        <v>42592</v>
      </c>
      <c r="B216" s="13" t="s">
        <v>392</v>
      </c>
      <c r="C216" s="13" t="s">
        <v>63</v>
      </c>
      <c r="D216" s="13" t="s">
        <v>393</v>
      </c>
      <c r="E216" s="14">
        <v>20000</v>
      </c>
      <c r="F216" t="s">
        <v>886</v>
      </c>
    </row>
    <row r="217" spans="1:6" x14ac:dyDescent="0.25">
      <c r="A217" s="15">
        <v>42593</v>
      </c>
      <c r="B217" s="13" t="s">
        <v>654</v>
      </c>
      <c r="C217" s="13" t="s">
        <v>63</v>
      </c>
      <c r="D217" s="13" t="s">
        <v>655</v>
      </c>
      <c r="E217" s="14">
        <v>8000</v>
      </c>
      <c r="F217" t="s">
        <v>887</v>
      </c>
    </row>
    <row r="218" spans="1:6" x14ac:dyDescent="0.25">
      <c r="A218" s="15">
        <v>42594</v>
      </c>
      <c r="B218" s="13" t="s">
        <v>396</v>
      </c>
      <c r="C218" s="13" t="s">
        <v>264</v>
      </c>
      <c r="D218" s="13" t="s">
        <v>397</v>
      </c>
      <c r="E218" s="14">
        <v>5000</v>
      </c>
      <c r="F218" t="s">
        <v>888</v>
      </c>
    </row>
    <row r="219" spans="1:6" x14ac:dyDescent="0.25">
      <c r="A219" s="15">
        <v>42594</v>
      </c>
      <c r="B219" s="13" t="s">
        <v>394</v>
      </c>
      <c r="C219" s="13" t="s">
        <v>264</v>
      </c>
      <c r="D219" s="13" t="s">
        <v>395</v>
      </c>
      <c r="E219" s="14">
        <v>8000</v>
      </c>
      <c r="F219" t="s">
        <v>889</v>
      </c>
    </row>
    <row r="220" spans="1:6" x14ac:dyDescent="0.25">
      <c r="A220" s="15">
        <v>42595</v>
      </c>
      <c r="B220" s="13" t="s">
        <v>400</v>
      </c>
      <c r="C220" s="13" t="s">
        <v>269</v>
      </c>
      <c r="D220" s="13" t="s">
        <v>401</v>
      </c>
      <c r="E220" s="14">
        <v>5000</v>
      </c>
      <c r="F220" t="s">
        <v>890</v>
      </c>
    </row>
    <row r="221" spans="1:6" x14ac:dyDescent="0.25">
      <c r="A221" s="15">
        <v>42598</v>
      </c>
      <c r="B221" s="13" t="s">
        <v>398</v>
      </c>
      <c r="C221" s="13" t="s">
        <v>236</v>
      </c>
      <c r="D221" s="13" t="s">
        <v>399</v>
      </c>
      <c r="E221" s="14">
        <v>2000</v>
      </c>
      <c r="F221" t="s">
        <v>891</v>
      </c>
    </row>
    <row r="222" spans="1:6" x14ac:dyDescent="0.25">
      <c r="A222" s="15">
        <v>42600</v>
      </c>
      <c r="B222" s="13" t="s">
        <v>656</v>
      </c>
      <c r="C222" s="13" t="s">
        <v>37</v>
      </c>
      <c r="D222" s="13" t="s">
        <v>673</v>
      </c>
      <c r="E222" s="14">
        <v>5000</v>
      </c>
      <c r="F222" t="s">
        <v>892</v>
      </c>
    </row>
    <row r="223" spans="1:6" x14ac:dyDescent="0.25">
      <c r="A223" s="15">
        <v>42601</v>
      </c>
      <c r="B223" s="13" t="s">
        <v>657</v>
      </c>
      <c r="C223" s="13" t="s">
        <v>48</v>
      </c>
      <c r="D223" s="13" t="s">
        <v>675</v>
      </c>
      <c r="E223" s="14">
        <v>5000</v>
      </c>
      <c r="F223" t="s">
        <v>893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"/>
  <sheetViews>
    <sheetView topLeftCell="A21" zoomScaleNormal="100" workbookViewId="0">
      <selection activeCell="C36" sqref="C36"/>
    </sheetView>
  </sheetViews>
  <sheetFormatPr defaultRowHeight="15" x14ac:dyDescent="0.25"/>
  <cols>
    <col min="1" max="1" width="24.42578125" customWidth="1"/>
    <col min="2" max="2" width="14" style="25" bestFit="1" customWidth="1"/>
    <col min="3" max="3" width="15.140625" style="25" bestFit="1" customWidth="1"/>
    <col min="4" max="4" width="14.85546875" style="25" bestFit="1" customWidth="1"/>
    <col min="5" max="5" width="14.140625" style="25" customWidth="1"/>
    <col min="6" max="7" width="15.42578125" style="25" bestFit="1" customWidth="1"/>
    <col min="8" max="8" width="14.140625" style="25" bestFit="1" customWidth="1"/>
    <col min="9" max="9" width="13.7109375" style="25" bestFit="1" customWidth="1"/>
    <col min="10" max="10" width="13.5703125" style="25" bestFit="1" customWidth="1"/>
  </cols>
  <sheetData>
    <row r="1" spans="2:12" ht="29.25" customHeight="1" x14ac:dyDescent="0.25">
      <c r="B1" s="51" t="s">
        <v>895</v>
      </c>
      <c r="C1" s="52"/>
      <c r="D1" s="52"/>
      <c r="E1" s="52"/>
      <c r="F1" s="52"/>
      <c r="G1" s="52"/>
      <c r="H1" s="52"/>
      <c r="I1" s="52"/>
      <c r="J1" s="52"/>
      <c r="K1" s="37"/>
      <c r="L1" s="37"/>
    </row>
    <row r="2" spans="2:12" ht="65.25" customHeight="1" x14ac:dyDescent="0.25">
      <c r="B2" s="34" t="s">
        <v>511</v>
      </c>
      <c r="C2" s="34" t="s">
        <v>954</v>
      </c>
      <c r="D2" s="34" t="s">
        <v>955</v>
      </c>
      <c r="E2" s="35" t="s">
        <v>512</v>
      </c>
      <c r="F2" s="35" t="s">
        <v>956</v>
      </c>
      <c r="G2" s="35" t="s">
        <v>957</v>
      </c>
      <c r="H2" s="36" t="s">
        <v>513</v>
      </c>
      <c r="I2" s="36" t="s">
        <v>958</v>
      </c>
      <c r="J2" s="36" t="s">
        <v>959</v>
      </c>
      <c r="K2" s="37"/>
      <c r="L2" s="37"/>
    </row>
    <row r="3" spans="2:12" x14ac:dyDescent="0.25">
      <c r="B3" s="26" t="s">
        <v>6</v>
      </c>
      <c r="C3" s="26">
        <f>COUNTIF(Rallies!C2:C238,Table2[[#This Row],[Red State]])</f>
        <v>3</v>
      </c>
      <c r="D3" s="26">
        <f>SUMIFS(Rallies!E1:E237,Rallies!C1:C237,Table2[[#This Row],[Red State]])</f>
        <v>24000</v>
      </c>
      <c r="E3" s="32" t="s">
        <v>255</v>
      </c>
      <c r="F3" s="32">
        <f>COUNTIF(Rallies!C2:C238,Table2[[#This Row],[Blue State]])</f>
        <v>9</v>
      </c>
      <c r="G3" s="32">
        <f>SUMIFS(Rallies!E2:E238,Rallies!C2:C238,Table2[[#This Row],[Blue State]])</f>
        <v>68400</v>
      </c>
      <c r="H3" s="33" t="s">
        <v>63</v>
      </c>
      <c r="I3" s="33">
        <f>COUNTIF(Rallies!C2:C238,Table2[[#This Row],[Purple State]])</f>
        <v>13</v>
      </c>
      <c r="J3" s="33">
        <f>SUMIFS(Rallies!E2:E238,Rallies!C2:C238,Table2[[#This Row],[Purple State]])</f>
        <v>126500</v>
      </c>
      <c r="K3" s="37"/>
      <c r="L3" s="37"/>
    </row>
    <row r="4" spans="2:12" x14ac:dyDescent="0.25">
      <c r="B4" s="26" t="s">
        <v>30</v>
      </c>
      <c r="C4" s="26">
        <f>COUNTIF(Rallies!C2:C238,Table2[[#This Row],[Red State]])</f>
        <v>21</v>
      </c>
      <c r="D4" s="26">
        <f>SUMIFS(Rallies!E2:E238,Rallies!C2:C238,Table2[[#This Row],[Red State]])</f>
        <v>108180</v>
      </c>
      <c r="E4" s="32" t="s">
        <v>282</v>
      </c>
      <c r="F4" s="32">
        <f>COUNTIF(Rallies!C2:C238,Table2[[#This Row],[Blue State]])</f>
        <v>2</v>
      </c>
      <c r="G4" s="32">
        <f>SUMIFS(Rallies!E2:E238,Rallies!C2:C238,Table2[[#This Row],[Blue State]])</f>
        <v>8000</v>
      </c>
      <c r="H4" s="33" t="s">
        <v>48</v>
      </c>
      <c r="I4" s="33">
        <f>COUNTIF(Rallies!C2:C238,Table2[[#This Row],[Purple State]])</f>
        <v>4</v>
      </c>
      <c r="J4" s="33">
        <f>SUMIFS(Rallies!E2:E238,Rallies!C2:C238,Table2[[#This Row],[Purple State]])</f>
        <v>19500</v>
      </c>
      <c r="K4" s="37"/>
      <c r="L4" s="37"/>
    </row>
    <row r="5" spans="2:12" x14ac:dyDescent="0.25">
      <c r="B5" s="26" t="s">
        <v>45</v>
      </c>
      <c r="C5" s="26">
        <f>COUNTIF(Rallies!C2:C238,Table2[[#This Row],[Red State]])</f>
        <v>6</v>
      </c>
      <c r="D5" s="26">
        <f>SUMIFS(Rallies!E2:E238,Rallies!C2:C238,Table2[[#This Row],[Red State]])</f>
        <v>43600</v>
      </c>
      <c r="E5" s="32" t="s">
        <v>306</v>
      </c>
      <c r="F5" s="32">
        <f>COUNTIF(Rallies!C2:C238,Table2[[#This Row],[Blue State]])</f>
        <v>7</v>
      </c>
      <c r="G5" s="32">
        <f>SUMIFS(Rallies!E2:E238,Rallies!C2:C238,Table2[[#This Row],[Blue State]])</f>
        <v>65000</v>
      </c>
      <c r="H5" s="33" t="s">
        <v>34</v>
      </c>
      <c r="I5" s="33">
        <f>COUNTIF(Rallies!C2:C238,Table2[[#This Row],[Purple State]])</f>
        <v>19</v>
      </c>
      <c r="J5" s="33">
        <f>SUMIFS(Rallies!E2:E238,Rallies!C2:C238,Table2[[#This Row],[Purple State]])</f>
        <v>29600</v>
      </c>
      <c r="K5" s="37"/>
      <c r="L5" s="37"/>
    </row>
    <row r="6" spans="2:12" x14ac:dyDescent="0.25">
      <c r="B6" s="26" t="s">
        <v>69</v>
      </c>
      <c r="C6" s="26">
        <f>COUNTIF(Rallies!C2:C238,Table2[[#This Row],[Red State]])</f>
        <v>3</v>
      </c>
      <c r="D6" s="26">
        <f>SUMIFS(Rallies!E2:E238,Rallies!C2:C238,Table2[[#This Row],[Red State]])</f>
        <v>37000</v>
      </c>
      <c r="E6" s="32" t="s">
        <v>287</v>
      </c>
      <c r="F6" s="32">
        <f>COUNTIF(Rallies!C2:C238,Table2[[#This Row],[Blue State]])</f>
        <v>1</v>
      </c>
      <c r="G6" s="32">
        <f>SUMIFS(Rallies!E2:E238,Rallies!C2:C238,Table2[[#This Row],[Blue State]])</f>
        <v>8200</v>
      </c>
      <c r="H6" s="33" t="s">
        <v>28</v>
      </c>
      <c r="I6" s="33">
        <f>COUNTIF(Rallies!C2:C238,Table2[[#This Row],[Purple State]])</f>
        <v>11</v>
      </c>
      <c r="J6" s="33">
        <f>SUMIFS(Rallies!E2:E238,Rallies!C2:C238,Table2[[#This Row],[Purple State]])</f>
        <v>100879</v>
      </c>
      <c r="K6" s="37"/>
      <c r="L6" s="37"/>
    </row>
    <row r="7" spans="2:12" x14ac:dyDescent="0.25">
      <c r="B7" s="26" t="s">
        <v>26</v>
      </c>
      <c r="C7" s="26">
        <f>COUNTIF(Rallies!C2:C238,Table2[[#This Row],[Red State]])</f>
        <v>3</v>
      </c>
      <c r="D7" s="26">
        <f>SUMIFS(Rallies!E2:E238,Rallies!C2:C238,Table2[[#This Row],[Red State]])</f>
        <v>53000</v>
      </c>
      <c r="E7" s="32" t="s">
        <v>269</v>
      </c>
      <c r="F7" s="32">
        <f>COUNTIF(Rallies!C2:C238,Table2[[#This Row],[Blue State]])</f>
        <v>4</v>
      </c>
      <c r="G7" s="32">
        <f>SUMIFS(Rallies!E2:E238,Rallies!C2:C238,Table2[[#This Row],[Blue State]])</f>
        <v>16400</v>
      </c>
      <c r="H7" s="33" t="s">
        <v>264</v>
      </c>
      <c r="I7" s="33">
        <f>COUNTIF(Rallies!C2:C238,Table2[[#This Row],[Purple State]])</f>
        <v>9</v>
      </c>
      <c r="J7" s="33">
        <f>SUMIFS(Rallies!E2:E238,Rallies!C2:C238,Table2[[#This Row],[Purple State]])</f>
        <v>47000</v>
      </c>
      <c r="K7" s="37"/>
      <c r="L7" s="37"/>
    </row>
    <row r="8" spans="2:12" x14ac:dyDescent="0.25">
      <c r="B8" s="26" t="s">
        <v>515</v>
      </c>
      <c r="C8" s="26">
        <f>COUNTIF(Rallies!C2:C238,Table2[[#This Row],[Red State]])</f>
        <v>0</v>
      </c>
      <c r="D8" s="26">
        <f>SUMIFS(Rallies!E2:E238,Rallies!C2:C238,Table2[[#This Row],[Red State]])</f>
        <v>0</v>
      </c>
      <c r="E8" s="32" t="s">
        <v>520</v>
      </c>
      <c r="F8" s="32">
        <f>COUNTIF(Rallies!C2:C238,Table2[[#This Row],[Blue State]])</f>
        <v>0</v>
      </c>
      <c r="G8" s="32">
        <f>SUMIFS(Rallies!E2:E238,Rallies!C2:C238,Table2[[#This Row],[Blue State]])</f>
        <v>0</v>
      </c>
      <c r="H8" s="33" t="s">
        <v>15</v>
      </c>
      <c r="I8" s="33">
        <f>COUNTIF(Rallies!C2:C238,Table2[[#This Row],[Purple State]])</f>
        <v>7</v>
      </c>
      <c r="J8" s="33">
        <f>SUMIFS(Rallies!E2:E238,Rallies!C2:C238,Table2[[#This Row],[Purple State]])</f>
        <v>36800</v>
      </c>
      <c r="K8" s="37"/>
      <c r="L8" s="37"/>
    </row>
    <row r="9" spans="2:12" x14ac:dyDescent="0.25">
      <c r="B9" s="26" t="s">
        <v>518</v>
      </c>
      <c r="C9" s="26">
        <f>COUNTIF(Rallies!C2:C238,Table2[[#This Row],[Red State]])</f>
        <v>0</v>
      </c>
      <c r="D9" s="26">
        <f>SUMIFS(Rallies!E2:E238,Rallies!C2:C238,Table2[[#This Row],[Red State]])</f>
        <v>0</v>
      </c>
      <c r="E9" s="32" t="s">
        <v>521</v>
      </c>
      <c r="F9" s="32">
        <f>COUNTIF(Rallies!C2:C238,Table2[[#This Row],[Blue State]])</f>
        <v>0</v>
      </c>
      <c r="G9" s="32">
        <f>SUMIFS(Rallies!E2:E238,Rallies!C2:C238,Table2[[#This Row],[Blue State]])</f>
        <v>0</v>
      </c>
      <c r="H9" s="33" t="s">
        <v>373</v>
      </c>
      <c r="I9" s="33">
        <f>COUNTIF(Rallies!C2:C238,Table2[[#This Row],[Purple State]])</f>
        <v>2</v>
      </c>
      <c r="J9" s="33">
        <f>SUMIFS(Rallies!E2:E238,Rallies!C2:C238,Table2[[#This Row],[Purple State]])</f>
        <v>8500</v>
      </c>
      <c r="K9" s="37"/>
      <c r="L9" s="37"/>
    </row>
    <row r="10" spans="2:12" x14ac:dyDescent="0.25">
      <c r="B10" s="26" t="s">
        <v>135</v>
      </c>
      <c r="C10" s="26">
        <f>COUNTIF(Rallies!C2:C238,Table2[[#This Row],[Red State]])</f>
        <v>2</v>
      </c>
      <c r="D10" s="26">
        <f>SUMIFS(Rallies!E2:E238,Rallies!C2:C238,Table2[[#This Row],[Red State]])</f>
        <v>16500</v>
      </c>
      <c r="E10" s="32" t="s">
        <v>17</v>
      </c>
      <c r="F10" s="32">
        <f>COUNTIF(Rallies!C2:C238,Table2[[#This Row],[Blue State]])</f>
        <v>2</v>
      </c>
      <c r="G10" s="32">
        <f>SUMIFS(Rallies!E2:E238,Rallies!C2:C238,Table2[[#This Row],[Blue State]])</f>
        <v>13000</v>
      </c>
      <c r="H10" s="33" t="s">
        <v>9</v>
      </c>
      <c r="I10" s="33">
        <f>COUNTIF(Rallies!C2:C238,Table2[[#This Row],[Purple State]])</f>
        <v>32</v>
      </c>
      <c r="J10" s="33">
        <f>SUMIFS(Rallies!E2:E238,Rallies!C2:C238,Table2[[#This Row],[Purple State]])</f>
        <v>61624</v>
      </c>
      <c r="K10" s="37"/>
      <c r="L10" s="37"/>
    </row>
    <row r="11" spans="2:12" x14ac:dyDescent="0.25">
      <c r="B11" s="26" t="s">
        <v>516</v>
      </c>
      <c r="C11" s="26">
        <f>COUNTIF(Rallies!C2:C238,Table2[[#This Row],[Red State]])</f>
        <v>0</v>
      </c>
      <c r="D11" s="26">
        <f>SUMIFS(Rallies!E2:E238,Rallies!C2:C238,Table2[[#This Row],[Red State]])</f>
        <v>0</v>
      </c>
      <c r="E11" s="32" t="s">
        <v>23</v>
      </c>
      <c r="F11" s="32">
        <f>COUNTIF(Rallies!C2:C238,Table2[[#This Row],[Blue State]])</f>
        <v>2</v>
      </c>
      <c r="G11" s="32">
        <f>SUMIFS(Rallies!E2:E238,Rallies!C2:C238,Table2[[#This Row],[Blue State]])</f>
        <v>20500</v>
      </c>
      <c r="H11" s="33" t="s">
        <v>13</v>
      </c>
      <c r="I11" s="33">
        <f>COUNTIF(Rallies!C2:C238,Table2[[#This Row],[Purple State]])</f>
        <v>7</v>
      </c>
      <c r="J11" s="33">
        <f>SUMIFS(Rallies!E2:E238,Rallies!C2:C238,Table2[[#This Row],[Purple State]])</f>
        <v>24616</v>
      </c>
      <c r="K11" s="37"/>
      <c r="L11" s="37"/>
    </row>
    <row r="12" spans="2:12" x14ac:dyDescent="0.25">
      <c r="B12" s="26" t="s">
        <v>514</v>
      </c>
      <c r="C12" s="26">
        <f>COUNTIF(Rallies!C2:C238,Table2[[#This Row],[Red State]])</f>
        <v>0</v>
      </c>
      <c r="D12" s="26">
        <f>SUMIFS(Rallies!E2:E238,Rallies!C2:C238,Table2[[#This Row],[Red State]])</f>
        <v>0</v>
      </c>
      <c r="E12" s="32" t="s">
        <v>519</v>
      </c>
      <c r="F12" s="32">
        <f>COUNTIF(Rallies!C2:C238,Table2[[#This Row],[Blue State]])</f>
        <v>0</v>
      </c>
      <c r="G12" s="32">
        <f>SUMIFS(Rallies!E2:E238,Rallies!C2:C238,Table2[[#This Row],[Blue State]])</f>
        <v>0</v>
      </c>
      <c r="H12" s="33" t="s">
        <v>236</v>
      </c>
      <c r="I12" s="33">
        <f>COUNTIF(Rallies!C2:C238,Table2[[#This Row],[Purple State]])</f>
        <v>12</v>
      </c>
      <c r="J12" s="33">
        <f>SUMIFS(Rallies!E2:E238,Rallies!C2:C238,Table2[[#This Row],[Purple State]])</f>
        <v>18850</v>
      </c>
      <c r="K12" s="37"/>
      <c r="L12" s="37"/>
    </row>
    <row r="13" spans="2:12" x14ac:dyDescent="0.25">
      <c r="B13" s="26" t="s">
        <v>229</v>
      </c>
      <c r="C13" s="26">
        <f>COUNTIF(Rallies!C2:C238,Table2[[#This Row],[Red State]])</f>
        <v>1</v>
      </c>
      <c r="D13" s="26">
        <f>SUMIFS(Rallies!E2:E238,Rallies!C2:C238,Table2[[#This Row],[Red State]])</f>
        <v>1200</v>
      </c>
      <c r="E13" s="32" t="s">
        <v>330</v>
      </c>
      <c r="F13" s="32">
        <f>COUNTIF(Rallies!C2:C238,Table2[[#This Row],[Blue State]])</f>
        <v>1</v>
      </c>
      <c r="G13" s="32">
        <f>SUMIFS(Rallies!E2:E238,Rallies!C2:C238,Table2[[#This Row],[Blue State]])</f>
        <v>8000</v>
      </c>
      <c r="K13" s="37"/>
      <c r="L13" s="37"/>
    </row>
    <row r="14" spans="2:12" x14ac:dyDescent="0.25">
      <c r="B14" s="26" t="s">
        <v>517</v>
      </c>
      <c r="C14" s="26">
        <f>COUNTIF(Rallies!C2:C238,Table2[[#This Row],[Red State]])</f>
        <v>0</v>
      </c>
      <c r="D14" s="26">
        <f>SUMIFS(Rallies!E2:E238,Rallies!C2:C238,Table2[[#This Row],[Red State]])</f>
        <v>0</v>
      </c>
      <c r="E14" s="32" t="s">
        <v>296</v>
      </c>
      <c r="F14" s="32">
        <f>COUNTIF(Rallies!C2:C238,Table2[[#This Row],[Blue State]])</f>
        <v>1</v>
      </c>
      <c r="G14" s="32">
        <f>SUMIFS(Rallies!E2:E238,Rallies!C2:C238,Table2[[#This Row],[Blue State]])</f>
        <v>1000</v>
      </c>
      <c r="K14" s="37"/>
      <c r="L14" s="37"/>
    </row>
    <row r="15" spans="2:12" x14ac:dyDescent="0.25">
      <c r="B15" s="26" t="s">
        <v>335</v>
      </c>
      <c r="C15" s="26">
        <f>COUNTIF(Rallies!C2:C238,Table2[[#This Row],[Red State]])</f>
        <v>1</v>
      </c>
      <c r="D15" s="26">
        <f>SUMIFS(Rallies!E2:E238,Rallies!C2:C238,Table2[[#This Row],[Red State]])</f>
        <v>7000</v>
      </c>
      <c r="E15" s="32" t="s">
        <v>56</v>
      </c>
      <c r="F15" s="32">
        <f>COUNTIF(Rallies!C2:C238,Table2[[#This Row],[Blue State]])</f>
        <v>1</v>
      </c>
      <c r="G15" s="32">
        <f>SUMIFS(Rallies!E2:E238,Rallies!C2:C238,Table2[[#This Row],[Blue State]])</f>
        <v>1400</v>
      </c>
      <c r="K15" s="37"/>
      <c r="L15" s="37"/>
    </row>
    <row r="16" spans="2:12" x14ac:dyDescent="0.25">
      <c r="B16" s="26" t="s">
        <v>207</v>
      </c>
      <c r="C16" s="26">
        <f>COUNTIF(Rallies!C2:C238,Table2[[#This Row],[Red State]])</f>
        <v>1</v>
      </c>
      <c r="D16" s="26">
        <f>SUMIFS(Rallies!E2:E238,Rallies!C2:C238,Table2[[#This Row],[Red State]])</f>
        <v>2000</v>
      </c>
      <c r="E16" s="32" t="s">
        <v>325</v>
      </c>
      <c r="F16" s="32">
        <f>COUNTIF(Rallies!C2:C238,Table2[[#This Row],[Blue State]])</f>
        <v>3</v>
      </c>
      <c r="G16" s="32">
        <f>SUMIFS(Rallies!E2:E238,Rallies!C2:C238,Table2[[#This Row],[Blue State]])</f>
        <v>30500</v>
      </c>
      <c r="K16" s="37"/>
      <c r="L16" s="37"/>
    </row>
    <row r="17" spans="1:12" x14ac:dyDescent="0.25">
      <c r="B17" s="26" t="s">
        <v>32</v>
      </c>
      <c r="C17" s="26">
        <f>COUNTIF(Rallies!C2:C238,Table2[[#This Row],[Red State]])</f>
        <v>5</v>
      </c>
      <c r="D17" s="26">
        <f>SUMIFS(Rallies!E2:E238,Rallies!C2:C238,Table2[[#This Row],[Red State]])</f>
        <v>34700</v>
      </c>
      <c r="E17" s="32" t="s">
        <v>198</v>
      </c>
      <c r="F17" s="32">
        <f>COUNTIF(Rallies!C2:C238,Table2[[#This Row],[Blue State]])</f>
        <v>3</v>
      </c>
      <c r="G17" s="32">
        <f>SUMIFS(Rallies!E2:E238,Rallies!C2:C238,Table2[[#This Row],[Blue State]])</f>
        <v>6700</v>
      </c>
      <c r="K17" s="37"/>
      <c r="L17" s="37"/>
    </row>
    <row r="18" spans="1:12" x14ac:dyDescent="0.25">
      <c r="B18" s="26" t="s">
        <v>279</v>
      </c>
      <c r="C18" s="26">
        <f>COUNTIF(Rallies!C2:C238,Table2[[#This Row],[Red State]])</f>
        <v>8</v>
      </c>
      <c r="D18" s="26">
        <f>SUMIFS(Rallies!E2:E238,Rallies!C2:C238,Table2[[#This Row],[Red State]])</f>
        <v>42900</v>
      </c>
      <c r="E18" s="32" t="s">
        <v>677</v>
      </c>
      <c r="F18" s="32">
        <f>COUNTIF(Rallies!C2:C238,Table2[[#This Row],[Blue State]])</f>
        <v>0</v>
      </c>
      <c r="G18" s="32">
        <f>SUMIFS(Rallies!E2:E238,Rallies!C2:C238,Table2[[#This Row],[Blue State]])</f>
        <v>0</v>
      </c>
      <c r="K18" s="37"/>
      <c r="L18" s="37"/>
    </row>
    <row r="19" spans="1:12" x14ac:dyDescent="0.25">
      <c r="B19" s="26" t="s">
        <v>195</v>
      </c>
      <c r="C19" s="26">
        <f>COUNTIF(Rallies!C2:C238,Table2[[#This Row],[Red State]])</f>
        <v>1</v>
      </c>
      <c r="D19" s="26">
        <f>SUMIFS(Rallies!E2:E238,Rallies!C2:C238,Table2[[#This Row],[Red State]])</f>
        <v>5000</v>
      </c>
      <c r="E19" s="32" t="s">
        <v>322</v>
      </c>
      <c r="F19" s="32">
        <f>COUNTIF(Rallies!C2:C238,Table2[[#This Row],[Blue State]])</f>
        <v>1</v>
      </c>
      <c r="G19" s="32">
        <f>SUMIFS(Rallies!E2:E238,Rallies!C2:C238,Table2[[#This Row],[Blue State]])</f>
        <v>5000</v>
      </c>
      <c r="K19" s="37"/>
      <c r="L19" s="37"/>
    </row>
    <row r="20" spans="1:12" x14ac:dyDescent="0.25">
      <c r="B20" s="26" t="s">
        <v>153</v>
      </c>
      <c r="C20" s="26">
        <f>COUNTIF(Rallies!C2:C238,Table2[[#This Row],[Red State]])</f>
        <v>2</v>
      </c>
      <c r="D20" s="26">
        <f>SUMIFS(Rallies!E2:E238,Rallies!C2:C238,Table2[[#This Row],[Red State]])</f>
        <v>15000</v>
      </c>
      <c r="K20" s="37"/>
      <c r="L20" s="37"/>
    </row>
    <row r="21" spans="1:12" x14ac:dyDescent="0.25">
      <c r="B21" s="26" t="s">
        <v>215</v>
      </c>
      <c r="C21" s="26">
        <f>COUNTIF(Rallies!C2:C238,Table2[[#This Row],[Red State]])</f>
        <v>2</v>
      </c>
      <c r="D21" s="26">
        <f>SUMIFS(Rallies!E2:E238,Rallies!C2:C238,Table2[[#This Row],[Red State]])</f>
        <v>10100</v>
      </c>
      <c r="K21" s="37"/>
      <c r="L21" s="37"/>
    </row>
    <row r="22" spans="1:12" x14ac:dyDescent="0.25">
      <c r="B22" s="26" t="s">
        <v>52</v>
      </c>
      <c r="C22" s="26">
        <f>COUNTIF(Rallies!C2:C238,Table2[[#This Row],[Red State]])</f>
        <v>3</v>
      </c>
      <c r="D22" s="26">
        <f>SUMIFS(Rallies!E2:E238,Rallies!C2:C238,Table2[[#This Row],[Red State]])</f>
        <v>39000</v>
      </c>
      <c r="K22" s="37"/>
      <c r="L22" s="37"/>
    </row>
    <row r="23" spans="1:12" x14ac:dyDescent="0.25">
      <c r="B23" s="26" t="s">
        <v>37</v>
      </c>
      <c r="C23" s="26">
        <f>COUNTIF(Rallies!C2:C238,Table2[[#This Row],[Red State]])</f>
        <v>9</v>
      </c>
      <c r="D23" s="26">
        <f>SUMIFS(Rallies!E2:E238,Rallies!C2:C238,Table2[[#This Row],[Red State]])</f>
        <v>50328</v>
      </c>
      <c r="K23" s="37"/>
      <c r="L23" s="37"/>
    </row>
    <row r="24" spans="1:12" x14ac:dyDescent="0.25">
      <c r="B24" s="26" t="s">
        <v>319</v>
      </c>
      <c r="C24" s="26">
        <f>COUNTIF(Rallies!C2:C238,Table2[[#This Row],[Red State]])</f>
        <v>1</v>
      </c>
      <c r="D24" s="26">
        <f>SUMIFS(Rallies!E2:E238,Rallies!C2:C238,Table2[[#This Row],[Red State]])</f>
        <v>3500</v>
      </c>
      <c r="K24" s="37"/>
      <c r="L24" s="37"/>
    </row>
    <row r="25" spans="1:12" x14ac:dyDescent="0.25">
      <c r="B25" s="26" t="s">
        <v>20</v>
      </c>
      <c r="C25" s="26">
        <f>COUNTIF(Rallies!C2:C238,Table2[[#This Row],[Red State]])</f>
        <v>6</v>
      </c>
      <c r="D25" s="26">
        <f>SUMIFS(Rallies!E2:E238,Rallies!C2:C238,Table2[[#This Row],[Red State]])</f>
        <v>52100</v>
      </c>
      <c r="K25" s="37"/>
      <c r="L25" s="37"/>
    </row>
    <row r="26" spans="1:12" x14ac:dyDescent="0.25">
      <c r="B26" s="26" t="s">
        <v>316</v>
      </c>
      <c r="C26" s="26">
        <f>COUNTIF(Rallies!C2:C238,Table2[[#This Row],[Red State]])</f>
        <v>1</v>
      </c>
      <c r="D26" s="26">
        <f>SUMIFS(Rallies!E2:E238,Rallies!C2:C238,Table2[[#This Row],[Red State]])</f>
        <v>12000</v>
      </c>
      <c r="K26" s="37"/>
      <c r="L26" s="37"/>
    </row>
    <row r="27" spans="1:12" x14ac:dyDescent="0.25">
      <c r="E27" s="38"/>
      <c r="I27" s="38"/>
      <c r="J27" s="38"/>
    </row>
    <row r="28" spans="1:12" x14ac:dyDescent="0.25">
      <c r="A28" s="25"/>
      <c r="B28" s="39" t="s">
        <v>678</v>
      </c>
      <c r="C28" s="28">
        <f>SUM(Table2[Number of Rallies])</f>
        <v>79</v>
      </c>
      <c r="D28" s="43">
        <f>SUM(Table2[Total People])</f>
        <v>557108</v>
      </c>
      <c r="E28" s="39" t="s">
        <v>678</v>
      </c>
      <c r="F28" s="29">
        <f>SUM(F3:F19)</f>
        <v>37</v>
      </c>
      <c r="G28" s="44">
        <f>SUM(G3:G19)</f>
        <v>252100</v>
      </c>
      <c r="H28" s="39" t="s">
        <v>678</v>
      </c>
      <c r="I28" s="10">
        <f>SUM(I3:I12)</f>
        <v>116</v>
      </c>
      <c r="J28" s="11">
        <f>SUM(J3:J12)</f>
        <v>473869</v>
      </c>
    </row>
    <row r="29" spans="1:12" x14ac:dyDescent="0.25">
      <c r="A29" s="25"/>
      <c r="C29" s="26"/>
      <c r="D29" s="26"/>
      <c r="F29" s="27"/>
      <c r="G29" s="27"/>
      <c r="I29" s="9"/>
      <c r="J29" s="9"/>
    </row>
    <row r="30" spans="1:12" x14ac:dyDescent="0.25">
      <c r="A30" s="25"/>
      <c r="B30" s="25" t="s">
        <v>679</v>
      </c>
      <c r="C30" s="30">
        <f>C28/C32</f>
        <v>0.34051724137931033</v>
      </c>
      <c r="D30" s="30">
        <f>D28/C35</f>
        <v>0.4341968564630182</v>
      </c>
      <c r="E30" s="25" t="s">
        <v>679</v>
      </c>
      <c r="F30" s="31">
        <f>F28/C32</f>
        <v>0.15948275862068967</v>
      </c>
      <c r="G30" s="31">
        <f>G28/C35</f>
        <v>0.19648080356829714</v>
      </c>
      <c r="H30" s="25" t="s">
        <v>679</v>
      </c>
      <c r="I30" s="12">
        <f>I28/C32</f>
        <v>0.5</v>
      </c>
      <c r="J30" s="12">
        <f>J28/C35</f>
        <v>0.36932233996868463</v>
      </c>
    </row>
    <row r="31" spans="1:12" x14ac:dyDescent="0.25">
      <c r="I31" s="38"/>
    </row>
    <row r="32" spans="1:12" x14ac:dyDescent="0.25">
      <c r="B32" s="39" t="s">
        <v>943</v>
      </c>
      <c r="C32" s="25">
        <f>SUM(C28+F28+I28)</f>
        <v>232</v>
      </c>
      <c r="E32" s="39" t="s">
        <v>947</v>
      </c>
      <c r="F32" s="41">
        <v>42171</v>
      </c>
      <c r="I32" s="38"/>
    </row>
    <row r="33" spans="2:9" x14ac:dyDescent="0.25">
      <c r="B33" s="39" t="s">
        <v>946</v>
      </c>
      <c r="C33" s="25">
        <f ca="1">DATEDIF(F32,TODAY(),"d")</f>
        <v>472</v>
      </c>
      <c r="I33" s="38"/>
    </row>
    <row r="34" spans="2:9" x14ac:dyDescent="0.25">
      <c r="B34" s="39" t="s">
        <v>948</v>
      </c>
      <c r="C34" s="42">
        <f ca="1">(C33/C32)*24</f>
        <v>48.827586206896548</v>
      </c>
      <c r="D34" s="47" t="s">
        <v>983</v>
      </c>
      <c r="E34" s="48">
        <f ca="1">C34</f>
        <v>48.827586206896548</v>
      </c>
      <c r="F34" s="49" t="s">
        <v>982</v>
      </c>
      <c r="I34" s="38"/>
    </row>
    <row r="35" spans="2:9" x14ac:dyDescent="0.25">
      <c r="B35" s="39" t="s">
        <v>942</v>
      </c>
      <c r="C35" s="40">
        <f>SUM(D28+G28+J28)</f>
        <v>1283077</v>
      </c>
    </row>
    <row r="36" spans="2:9" x14ac:dyDescent="0.25">
      <c r="B36" s="39" t="s">
        <v>949</v>
      </c>
      <c r="C36" s="40">
        <f>C35/C32</f>
        <v>5530.5043103448279</v>
      </c>
      <c r="D36" s="50" t="s">
        <v>981</v>
      </c>
    </row>
    <row r="37" spans="2:9" x14ac:dyDescent="0.25">
      <c r="B37" s="39" t="s">
        <v>944</v>
      </c>
      <c r="C37" s="40">
        <f>D28</f>
        <v>557108</v>
      </c>
    </row>
    <row r="38" spans="2:9" x14ac:dyDescent="0.25">
      <c r="B38" s="39" t="s">
        <v>945</v>
      </c>
      <c r="C38" s="40">
        <f>G28</f>
        <v>252100</v>
      </c>
    </row>
    <row r="39" spans="2:9" x14ac:dyDescent="0.25">
      <c r="B39" s="39" t="s">
        <v>950</v>
      </c>
      <c r="C39" s="40">
        <f>J28</f>
        <v>473869</v>
      </c>
    </row>
    <row r="40" spans="2:9" x14ac:dyDescent="0.25">
      <c r="B40" s="39" t="s">
        <v>951</v>
      </c>
      <c r="C40" s="40">
        <f>D28/C28</f>
        <v>7052</v>
      </c>
    </row>
    <row r="41" spans="2:9" x14ac:dyDescent="0.25">
      <c r="B41" s="39" t="s">
        <v>952</v>
      </c>
      <c r="C41" s="40">
        <f>G28/F28</f>
        <v>6813.5135135135133</v>
      </c>
      <c r="D41" s="53" t="s">
        <v>980</v>
      </c>
      <c r="E41" s="54"/>
      <c r="F41" s="54"/>
      <c r="G41" s="54"/>
      <c r="H41" s="54"/>
      <c r="I41" s="55"/>
    </row>
    <row r="42" spans="2:9" x14ac:dyDescent="0.25">
      <c r="B42" s="39" t="s">
        <v>953</v>
      </c>
      <c r="C42" s="40">
        <f>J28/I28</f>
        <v>4085.0775862068967</v>
      </c>
    </row>
    <row r="43" spans="2:9" x14ac:dyDescent="0.25">
      <c r="B43"/>
    </row>
    <row r="44" spans="2:9" x14ac:dyDescent="0.25">
      <c r="B44"/>
    </row>
    <row r="45" spans="2:9" x14ac:dyDescent="0.25">
      <c r="B45"/>
    </row>
    <row r="46" spans="2:9" x14ac:dyDescent="0.25">
      <c r="B46"/>
    </row>
    <row r="47" spans="2:9" x14ac:dyDescent="0.25">
      <c r="B47"/>
    </row>
    <row r="48" spans="2:9" x14ac:dyDescent="0.25">
      <c r="B48"/>
    </row>
  </sheetData>
  <mergeCells count="2">
    <mergeCell ref="B1:J1"/>
    <mergeCell ref="D41:I41"/>
  </mergeCells>
  <pageMargins left="0.7" right="0.7" top="0.75" bottom="0.75" header="0.3" footer="0.3"/>
  <pageSetup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O26"/>
  <sheetViews>
    <sheetView topLeftCell="A38" zoomScale="70" zoomScaleNormal="70" workbookViewId="0">
      <selection activeCell="V68" sqref="V68"/>
    </sheetView>
  </sheetViews>
  <sheetFormatPr defaultRowHeight="15" x14ac:dyDescent="0.25"/>
  <sheetData>
    <row r="26" spans="15:15" x14ac:dyDescent="0.25">
      <c r="O26" t="s">
        <v>680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23"/>
  <sheetViews>
    <sheetView topLeftCell="A82" workbookViewId="0">
      <selection activeCell="A4" sqref="A4"/>
    </sheetView>
  </sheetViews>
  <sheetFormatPr defaultRowHeight="15" x14ac:dyDescent="0.25"/>
  <cols>
    <col min="1" max="1" width="22" customWidth="1"/>
    <col min="2" max="2" width="17.7109375" customWidth="1"/>
  </cols>
  <sheetData>
    <row r="1" spans="1:2" x14ac:dyDescent="0.25">
      <c r="A1" s="21" t="s">
        <v>148</v>
      </c>
      <c r="B1" t="s">
        <v>157</v>
      </c>
    </row>
    <row r="2" spans="1:2" x14ac:dyDescent="0.25">
      <c r="A2" s="22" t="s">
        <v>231</v>
      </c>
      <c r="B2" t="s">
        <v>406</v>
      </c>
    </row>
    <row r="3" spans="1:2" x14ac:dyDescent="0.25">
      <c r="A3" s="21" t="s">
        <v>406</v>
      </c>
      <c r="B3" t="s">
        <v>900</v>
      </c>
    </row>
    <row r="4" spans="1:2" x14ac:dyDescent="0.25">
      <c r="A4" s="22" t="s">
        <v>407</v>
      </c>
      <c r="B4" t="s">
        <v>896</v>
      </c>
    </row>
    <row r="5" spans="1:2" x14ac:dyDescent="0.25">
      <c r="A5" s="21" t="s">
        <v>408</v>
      </c>
      <c r="B5" t="s">
        <v>901</v>
      </c>
    </row>
    <row r="6" spans="1:2" x14ac:dyDescent="0.25">
      <c r="A6" s="22" t="s">
        <v>409</v>
      </c>
      <c r="B6" t="s">
        <v>29</v>
      </c>
    </row>
    <row r="7" spans="1:2" x14ac:dyDescent="0.25">
      <c r="A7" s="21" t="s">
        <v>124</v>
      </c>
      <c r="B7" t="s">
        <v>40</v>
      </c>
    </row>
    <row r="8" spans="1:2" x14ac:dyDescent="0.25">
      <c r="A8" s="22" t="s">
        <v>157</v>
      </c>
      <c r="B8" t="s">
        <v>42</v>
      </c>
    </row>
    <row r="9" spans="1:2" x14ac:dyDescent="0.25">
      <c r="A9" s="21" t="s">
        <v>353</v>
      </c>
      <c r="B9" t="s">
        <v>94</v>
      </c>
    </row>
    <row r="10" spans="1:2" x14ac:dyDescent="0.25">
      <c r="A10" s="22" t="s">
        <v>181</v>
      </c>
      <c r="B10" t="s">
        <v>50</v>
      </c>
    </row>
    <row r="11" spans="1:2" x14ac:dyDescent="0.25">
      <c r="A11" s="21" t="s">
        <v>416</v>
      </c>
      <c r="B11" t="s">
        <v>57</v>
      </c>
    </row>
    <row r="12" spans="1:2" x14ac:dyDescent="0.25">
      <c r="A12" s="24" t="s">
        <v>5</v>
      </c>
      <c r="B12" t="s">
        <v>902</v>
      </c>
    </row>
    <row r="13" spans="1:2" x14ac:dyDescent="0.25">
      <c r="A13" s="23" t="s">
        <v>8</v>
      </c>
      <c r="B13" t="s">
        <v>65</v>
      </c>
    </row>
    <row r="14" spans="1:2" x14ac:dyDescent="0.25">
      <c r="A14" s="22" t="s">
        <v>473</v>
      </c>
      <c r="B14" t="s">
        <v>73</v>
      </c>
    </row>
    <row r="15" spans="1:2" x14ac:dyDescent="0.25">
      <c r="A15" s="21" t="s">
        <v>896</v>
      </c>
      <c r="B15" t="s">
        <v>121</v>
      </c>
    </row>
    <row r="16" spans="1:2" x14ac:dyDescent="0.25">
      <c r="A16" s="22" t="s">
        <v>382</v>
      </c>
      <c r="B16" t="s">
        <v>49</v>
      </c>
    </row>
    <row r="17" spans="1:2" x14ac:dyDescent="0.25">
      <c r="A17" s="23" t="s">
        <v>11</v>
      </c>
    </row>
    <row r="18" spans="1:2" x14ac:dyDescent="0.25">
      <c r="A18" s="24" t="s">
        <v>12</v>
      </c>
      <c r="B18" t="s">
        <v>140</v>
      </c>
    </row>
    <row r="19" spans="1:2" x14ac:dyDescent="0.25">
      <c r="A19" s="23" t="s">
        <v>14</v>
      </c>
    </row>
    <row r="20" spans="1:2" x14ac:dyDescent="0.25">
      <c r="A20" s="24" t="s">
        <v>16</v>
      </c>
      <c r="B20" t="s">
        <v>903</v>
      </c>
    </row>
    <row r="21" spans="1:2" x14ac:dyDescent="0.25">
      <c r="A21" s="23" t="s">
        <v>18</v>
      </c>
      <c r="B21" t="s">
        <v>40</v>
      </c>
    </row>
    <row r="22" spans="1:2" x14ac:dyDescent="0.25">
      <c r="A22" s="24" t="s">
        <v>19</v>
      </c>
      <c r="B22" t="s">
        <v>157</v>
      </c>
    </row>
    <row r="23" spans="1:2" x14ac:dyDescent="0.25">
      <c r="A23" s="23" t="s">
        <v>21</v>
      </c>
      <c r="B23" t="s">
        <v>159</v>
      </c>
    </row>
    <row r="24" spans="1:2" x14ac:dyDescent="0.25">
      <c r="A24" s="24" t="s">
        <v>22</v>
      </c>
      <c r="B24" t="s">
        <v>161</v>
      </c>
    </row>
    <row r="25" spans="1:2" x14ac:dyDescent="0.25">
      <c r="A25" s="23" t="s">
        <v>24</v>
      </c>
      <c r="B25" t="s">
        <v>904</v>
      </c>
    </row>
    <row r="26" spans="1:2" x14ac:dyDescent="0.25">
      <c r="A26" s="24" t="s">
        <v>25</v>
      </c>
      <c r="B26" t="s">
        <v>905</v>
      </c>
    </row>
    <row r="27" spans="1:2" x14ac:dyDescent="0.25">
      <c r="A27" s="23" t="s">
        <v>27</v>
      </c>
      <c r="B27" t="s">
        <v>166</v>
      </c>
    </row>
    <row r="28" spans="1:2" x14ac:dyDescent="0.25">
      <c r="A28" s="24" t="s">
        <v>29</v>
      </c>
      <c r="B28" t="s">
        <v>168</v>
      </c>
    </row>
    <row r="29" spans="1:2" x14ac:dyDescent="0.25">
      <c r="A29" s="21" t="s">
        <v>477</v>
      </c>
      <c r="B29" t="s">
        <v>29</v>
      </c>
    </row>
    <row r="30" spans="1:2" x14ac:dyDescent="0.25">
      <c r="A30" s="24" t="s">
        <v>31</v>
      </c>
      <c r="B30" t="s">
        <v>172</v>
      </c>
    </row>
    <row r="31" spans="1:2" x14ac:dyDescent="0.25">
      <c r="A31" s="23" t="s">
        <v>33</v>
      </c>
      <c r="B31" t="s">
        <v>408</v>
      </c>
    </row>
    <row r="32" spans="1:2" x14ac:dyDescent="0.25">
      <c r="A32" s="24" t="s">
        <v>35</v>
      </c>
      <c r="B32" t="s">
        <v>906</v>
      </c>
    </row>
    <row r="33" spans="1:2" x14ac:dyDescent="0.25">
      <c r="A33" s="23" t="s">
        <v>36</v>
      </c>
      <c r="B33" t="s">
        <v>907</v>
      </c>
    </row>
    <row r="34" spans="1:2" x14ac:dyDescent="0.25">
      <c r="A34" s="24" t="s">
        <v>39</v>
      </c>
      <c r="B34" t="s">
        <v>257</v>
      </c>
    </row>
    <row r="35" spans="1:2" x14ac:dyDescent="0.25">
      <c r="A35" s="23" t="s">
        <v>38</v>
      </c>
      <c r="B35" t="s">
        <v>416</v>
      </c>
    </row>
    <row r="36" spans="1:2" x14ac:dyDescent="0.25">
      <c r="A36" s="24" t="s">
        <v>40</v>
      </c>
      <c r="B36" t="s">
        <v>908</v>
      </c>
    </row>
    <row r="37" spans="1:2" x14ac:dyDescent="0.25">
      <c r="A37" s="23" t="s">
        <v>41</v>
      </c>
      <c r="B37" t="s">
        <v>33</v>
      </c>
    </row>
    <row r="38" spans="1:2" x14ac:dyDescent="0.25">
      <c r="A38" s="24" t="s">
        <v>42</v>
      </c>
      <c r="B38" t="s">
        <v>909</v>
      </c>
    </row>
    <row r="39" spans="1:2" x14ac:dyDescent="0.25">
      <c r="A39" s="23" t="s">
        <v>43</v>
      </c>
      <c r="B39" t="s">
        <v>49</v>
      </c>
    </row>
    <row r="40" spans="1:2" x14ac:dyDescent="0.25">
      <c r="A40" s="24" t="s">
        <v>44</v>
      </c>
      <c r="B40" t="s">
        <v>54</v>
      </c>
    </row>
    <row r="41" spans="1:2" x14ac:dyDescent="0.25">
      <c r="A41" s="23" t="s">
        <v>46</v>
      </c>
      <c r="B41" t="s">
        <v>60</v>
      </c>
    </row>
    <row r="42" spans="1:2" x14ac:dyDescent="0.25">
      <c r="A42" s="24" t="s">
        <v>47</v>
      </c>
      <c r="B42" t="s">
        <v>138</v>
      </c>
    </row>
    <row r="43" spans="1:2" x14ac:dyDescent="0.25">
      <c r="A43" s="23" t="s">
        <v>49</v>
      </c>
    </row>
    <row r="44" spans="1:2" x14ac:dyDescent="0.25">
      <c r="A44" s="24" t="s">
        <v>94</v>
      </c>
      <c r="B44" t="s">
        <v>909</v>
      </c>
    </row>
    <row r="45" spans="1:2" x14ac:dyDescent="0.25">
      <c r="A45" s="23" t="s">
        <v>50</v>
      </c>
      <c r="B45" t="s">
        <v>137</v>
      </c>
    </row>
    <row r="46" spans="1:2" x14ac:dyDescent="0.25">
      <c r="A46" s="24" t="s">
        <v>51</v>
      </c>
      <c r="B46" t="s">
        <v>138</v>
      </c>
    </row>
    <row r="47" spans="1:2" x14ac:dyDescent="0.25">
      <c r="A47" s="23" t="s">
        <v>53</v>
      </c>
      <c r="B47" t="s">
        <v>910</v>
      </c>
    </row>
    <row r="48" spans="1:2" x14ac:dyDescent="0.25">
      <c r="A48" s="24" t="s">
        <v>54</v>
      </c>
      <c r="B48" t="s">
        <v>144</v>
      </c>
    </row>
    <row r="49" spans="1:2" x14ac:dyDescent="0.25">
      <c r="A49" s="23" t="s">
        <v>55</v>
      </c>
      <c r="B49" t="s">
        <v>146</v>
      </c>
    </row>
    <row r="50" spans="1:2" x14ac:dyDescent="0.25">
      <c r="A50" s="22" t="s">
        <v>57</v>
      </c>
      <c r="B50" t="s">
        <v>148</v>
      </c>
    </row>
    <row r="51" spans="1:2" x14ac:dyDescent="0.25">
      <c r="A51" s="21" t="s">
        <v>58</v>
      </c>
    </row>
    <row r="52" spans="1:2" x14ac:dyDescent="0.25">
      <c r="A52" s="22" t="s">
        <v>59</v>
      </c>
      <c r="B52" t="s">
        <v>911</v>
      </c>
    </row>
    <row r="53" spans="1:2" x14ac:dyDescent="0.25">
      <c r="A53" s="21" t="s">
        <v>12</v>
      </c>
      <c r="B53" t="s">
        <v>939</v>
      </c>
    </row>
    <row r="54" spans="1:2" x14ac:dyDescent="0.25">
      <c r="A54" s="22" t="s">
        <v>60</v>
      </c>
      <c r="B54" t="s">
        <v>60</v>
      </c>
    </row>
    <row r="55" spans="1:2" x14ac:dyDescent="0.25">
      <c r="A55" s="21" t="s">
        <v>61</v>
      </c>
      <c r="B55" t="s">
        <v>912</v>
      </c>
    </row>
    <row r="56" spans="1:2" x14ac:dyDescent="0.25">
      <c r="A56" s="22" t="s">
        <v>62</v>
      </c>
      <c r="B56" t="s">
        <v>5</v>
      </c>
    </row>
    <row r="57" spans="1:2" x14ac:dyDescent="0.25">
      <c r="A57" s="21" t="s">
        <v>64</v>
      </c>
      <c r="B57" t="s">
        <v>21</v>
      </c>
    </row>
    <row r="58" spans="1:2" x14ac:dyDescent="0.25">
      <c r="A58" s="22" t="s">
        <v>65</v>
      </c>
    </row>
    <row r="59" spans="1:2" x14ac:dyDescent="0.25">
      <c r="A59" s="21" t="s">
        <v>109</v>
      </c>
    </row>
    <row r="60" spans="1:2" x14ac:dyDescent="0.25">
      <c r="A60" s="22" t="s">
        <v>66</v>
      </c>
    </row>
    <row r="61" spans="1:2" x14ac:dyDescent="0.25">
      <c r="A61" s="21" t="s">
        <v>67</v>
      </c>
      <c r="B61" t="s">
        <v>913</v>
      </c>
    </row>
    <row r="62" spans="1:2" x14ac:dyDescent="0.25">
      <c r="A62" s="22" t="s">
        <v>68</v>
      </c>
      <c r="B62" t="s">
        <v>409</v>
      </c>
    </row>
    <row r="63" spans="1:2" x14ac:dyDescent="0.25">
      <c r="A63" s="21" t="s">
        <v>43</v>
      </c>
      <c r="B63" t="s">
        <v>25</v>
      </c>
    </row>
    <row r="64" spans="1:2" x14ac:dyDescent="0.25">
      <c r="A64" s="22" t="s">
        <v>71</v>
      </c>
    </row>
    <row r="65" spans="1:2" x14ac:dyDescent="0.25">
      <c r="A65" s="21" t="s">
        <v>70</v>
      </c>
    </row>
    <row r="66" spans="1:2" x14ac:dyDescent="0.25">
      <c r="A66" s="22" t="s">
        <v>72</v>
      </c>
    </row>
    <row r="67" spans="1:2" x14ac:dyDescent="0.25">
      <c r="A67" s="21" t="s">
        <v>73</v>
      </c>
      <c r="B67" t="s">
        <v>187</v>
      </c>
    </row>
    <row r="68" spans="1:2" x14ac:dyDescent="0.25">
      <c r="A68" s="22" t="s">
        <v>119</v>
      </c>
      <c r="B68" t="s">
        <v>231</v>
      </c>
    </row>
    <row r="69" spans="1:2" x14ac:dyDescent="0.25">
      <c r="A69" s="21" t="s">
        <v>74</v>
      </c>
      <c r="B69" t="s">
        <v>44</v>
      </c>
    </row>
    <row r="70" spans="1:2" x14ac:dyDescent="0.25">
      <c r="A70" s="22" t="s">
        <v>121</v>
      </c>
    </row>
    <row r="71" spans="1:2" x14ac:dyDescent="0.25">
      <c r="A71" s="21" t="s">
        <v>41</v>
      </c>
    </row>
    <row r="72" spans="1:2" x14ac:dyDescent="0.25">
      <c r="A72" s="22" t="s">
        <v>49</v>
      </c>
      <c r="B72" t="s">
        <v>231</v>
      </c>
    </row>
    <row r="73" spans="1:2" x14ac:dyDescent="0.25">
      <c r="A73" s="21" t="s">
        <v>125</v>
      </c>
      <c r="B73" t="s">
        <v>233</v>
      </c>
    </row>
    <row r="74" spans="1:2" x14ac:dyDescent="0.25">
      <c r="A74" s="22" t="s">
        <v>39</v>
      </c>
    </row>
    <row r="75" spans="1:2" x14ac:dyDescent="0.25">
      <c r="A75" s="21" t="s">
        <v>124</v>
      </c>
      <c r="B75" t="s">
        <v>231</v>
      </c>
    </row>
    <row r="76" spans="1:2" x14ac:dyDescent="0.25">
      <c r="A76" s="22" t="s">
        <v>94</v>
      </c>
      <c r="B76" t="s">
        <v>353</v>
      </c>
    </row>
    <row r="77" spans="1:2" x14ac:dyDescent="0.25">
      <c r="A77" s="21" t="s">
        <v>46</v>
      </c>
      <c r="B77" t="s">
        <v>19</v>
      </c>
    </row>
    <row r="78" spans="1:2" x14ac:dyDescent="0.25">
      <c r="A78" s="22" t="s">
        <v>8</v>
      </c>
    </row>
    <row r="79" spans="1:2" x14ac:dyDescent="0.25">
      <c r="A79" s="21" t="s">
        <v>132</v>
      </c>
    </row>
    <row r="80" spans="1:2" x14ac:dyDescent="0.25">
      <c r="A80" s="22" t="s">
        <v>134</v>
      </c>
    </row>
    <row r="81" spans="1:2" x14ac:dyDescent="0.25">
      <c r="A81" s="21" t="s">
        <v>137</v>
      </c>
      <c r="B81" t="s">
        <v>179</v>
      </c>
    </row>
    <row r="82" spans="1:2" x14ac:dyDescent="0.25">
      <c r="A82" s="22" t="s">
        <v>138</v>
      </c>
    </row>
    <row r="83" spans="1:2" x14ac:dyDescent="0.25">
      <c r="A83" s="21" t="s">
        <v>140</v>
      </c>
      <c r="B83" t="s">
        <v>355</v>
      </c>
    </row>
    <row r="84" spans="1:2" x14ac:dyDescent="0.25">
      <c r="A84" s="22" t="s">
        <v>142</v>
      </c>
      <c r="B84" t="s">
        <v>353</v>
      </c>
    </row>
    <row r="85" spans="1:2" x14ac:dyDescent="0.25">
      <c r="A85" s="21" t="s">
        <v>146</v>
      </c>
      <c r="B85" t="s">
        <v>473</v>
      </c>
    </row>
    <row r="86" spans="1:2" x14ac:dyDescent="0.25">
      <c r="A86" s="22" t="s">
        <v>148</v>
      </c>
      <c r="B86" t="s">
        <v>31</v>
      </c>
    </row>
    <row r="87" spans="1:2" x14ac:dyDescent="0.25">
      <c r="A87" s="21" t="s">
        <v>144</v>
      </c>
    </row>
    <row r="88" spans="1:2" x14ac:dyDescent="0.25">
      <c r="A88" s="22" t="s">
        <v>150</v>
      </c>
    </row>
    <row r="89" spans="1:2" x14ac:dyDescent="0.25">
      <c r="A89" s="21" t="s">
        <v>152</v>
      </c>
    </row>
    <row r="90" spans="1:2" x14ac:dyDescent="0.25">
      <c r="A90" s="22" t="s">
        <v>155</v>
      </c>
      <c r="B90" t="s">
        <v>174</v>
      </c>
    </row>
    <row r="91" spans="1:2" x14ac:dyDescent="0.25">
      <c r="A91" s="21" t="s">
        <v>157</v>
      </c>
      <c r="B91" t="s">
        <v>191</v>
      </c>
    </row>
    <row r="92" spans="1:2" x14ac:dyDescent="0.25">
      <c r="A92" s="22" t="s">
        <v>161</v>
      </c>
    </row>
    <row r="93" spans="1:2" x14ac:dyDescent="0.25">
      <c r="A93" s="21" t="s">
        <v>159</v>
      </c>
      <c r="B93" t="s">
        <v>174</v>
      </c>
    </row>
    <row r="94" spans="1:2" x14ac:dyDescent="0.25">
      <c r="A94" s="22" t="s">
        <v>164</v>
      </c>
      <c r="B94" t="s">
        <v>345</v>
      </c>
    </row>
    <row r="95" spans="1:2" x14ac:dyDescent="0.25">
      <c r="A95" s="21" t="s">
        <v>163</v>
      </c>
      <c r="B95" t="s">
        <v>14</v>
      </c>
    </row>
    <row r="96" spans="1:2" x14ac:dyDescent="0.25">
      <c r="A96" s="22" t="s">
        <v>168</v>
      </c>
      <c r="B96" t="s">
        <v>35</v>
      </c>
    </row>
    <row r="97" spans="1:2" x14ac:dyDescent="0.25">
      <c r="A97" s="21" t="s">
        <v>166</v>
      </c>
      <c r="B97" t="s">
        <v>109</v>
      </c>
    </row>
    <row r="98" spans="1:2" x14ac:dyDescent="0.25">
      <c r="A98" s="22" t="s">
        <v>172</v>
      </c>
    </row>
    <row r="99" spans="1:2" x14ac:dyDescent="0.25">
      <c r="A99" s="21" t="s">
        <v>29</v>
      </c>
    </row>
    <row r="100" spans="1:2" x14ac:dyDescent="0.25">
      <c r="A100" s="22" t="s">
        <v>170</v>
      </c>
    </row>
    <row r="101" spans="1:2" x14ac:dyDescent="0.25">
      <c r="A101" s="21" t="s">
        <v>174</v>
      </c>
      <c r="B101" t="s">
        <v>914</v>
      </c>
    </row>
    <row r="102" spans="1:2" x14ac:dyDescent="0.25">
      <c r="A102" s="22" t="s">
        <v>43</v>
      </c>
      <c r="B102" t="s">
        <v>915</v>
      </c>
    </row>
    <row r="103" spans="1:2" x14ac:dyDescent="0.25">
      <c r="A103" s="21" t="s">
        <v>177</v>
      </c>
    </row>
    <row r="104" spans="1:2" x14ac:dyDescent="0.25">
      <c r="A104" s="22" t="s">
        <v>181</v>
      </c>
      <c r="B104" t="s">
        <v>916</v>
      </c>
    </row>
    <row r="105" spans="1:2" x14ac:dyDescent="0.25">
      <c r="A105" s="21" t="s">
        <v>179</v>
      </c>
      <c r="B105" t="s">
        <v>345</v>
      </c>
    </row>
    <row r="106" spans="1:2" x14ac:dyDescent="0.25">
      <c r="A106" s="22" t="s">
        <v>183</v>
      </c>
      <c r="B106" t="s">
        <v>917</v>
      </c>
    </row>
    <row r="107" spans="1:2" x14ac:dyDescent="0.25">
      <c r="A107" s="21" t="s">
        <v>185</v>
      </c>
      <c r="B107" t="s">
        <v>378</v>
      </c>
    </row>
    <row r="108" spans="1:2" x14ac:dyDescent="0.25">
      <c r="A108" s="22" t="s">
        <v>187</v>
      </c>
      <c r="B108" t="s">
        <v>918</v>
      </c>
    </row>
    <row r="109" spans="1:2" x14ac:dyDescent="0.25">
      <c r="A109" s="21" t="s">
        <v>191</v>
      </c>
      <c r="B109" t="s">
        <v>919</v>
      </c>
    </row>
    <row r="110" spans="1:2" x14ac:dyDescent="0.25">
      <c r="A110" s="22" t="s">
        <v>915</v>
      </c>
      <c r="B110" t="s">
        <v>920</v>
      </c>
    </row>
    <row r="111" spans="1:2" x14ac:dyDescent="0.25">
      <c r="A111" s="21" t="s">
        <v>194</v>
      </c>
      <c r="B111" t="s">
        <v>22</v>
      </c>
    </row>
    <row r="112" spans="1:2" x14ac:dyDescent="0.25">
      <c r="A112" s="22" t="s">
        <v>27</v>
      </c>
      <c r="B112" t="s">
        <v>53</v>
      </c>
    </row>
    <row r="113" spans="1:2" x14ac:dyDescent="0.25">
      <c r="A113" s="21" t="s">
        <v>197</v>
      </c>
      <c r="B113" t="s">
        <v>921</v>
      </c>
    </row>
    <row r="114" spans="1:2" x14ac:dyDescent="0.25">
      <c r="A114" s="22" t="s">
        <v>204</v>
      </c>
      <c r="B114" t="s">
        <v>382</v>
      </c>
    </row>
    <row r="115" spans="1:2" x14ac:dyDescent="0.25">
      <c r="A115" s="21" t="s">
        <v>202</v>
      </c>
      <c r="B115" t="s">
        <v>477</v>
      </c>
    </row>
    <row r="116" spans="1:2" x14ac:dyDescent="0.25">
      <c r="A116" s="22" t="s">
        <v>200</v>
      </c>
      <c r="B116" t="s">
        <v>62</v>
      </c>
    </row>
    <row r="117" spans="1:2" x14ac:dyDescent="0.25">
      <c r="A117" s="21" t="s">
        <v>209</v>
      </c>
    </row>
    <row r="118" spans="1:2" x14ac:dyDescent="0.25">
      <c r="A118" s="22" t="s">
        <v>206</v>
      </c>
    </row>
    <row r="119" spans="1:2" x14ac:dyDescent="0.25">
      <c r="A119" s="21" t="s">
        <v>187</v>
      </c>
      <c r="B119" t="s">
        <v>155</v>
      </c>
    </row>
    <row r="120" spans="1:2" x14ac:dyDescent="0.25">
      <c r="A120" s="22" t="s">
        <v>65</v>
      </c>
      <c r="B120" t="s">
        <v>209</v>
      </c>
    </row>
    <row r="121" spans="1:2" x14ac:dyDescent="0.25">
      <c r="A121" s="21" t="s">
        <v>212</v>
      </c>
      <c r="B121" t="s">
        <v>224</v>
      </c>
    </row>
    <row r="122" spans="1:2" x14ac:dyDescent="0.25">
      <c r="A122" s="22" t="s">
        <v>214</v>
      </c>
    </row>
    <row r="123" spans="1:2" x14ac:dyDescent="0.25">
      <c r="A123" s="21" t="s">
        <v>220</v>
      </c>
      <c r="B123" t="s">
        <v>155</v>
      </c>
    </row>
    <row r="124" spans="1:2" x14ac:dyDescent="0.25">
      <c r="A124" s="22" t="s">
        <v>218</v>
      </c>
      <c r="B124" t="s">
        <v>392</v>
      </c>
    </row>
    <row r="125" spans="1:2" x14ac:dyDescent="0.25">
      <c r="A125" s="21" t="s">
        <v>217</v>
      </c>
      <c r="B125" t="s">
        <v>27</v>
      </c>
    </row>
    <row r="126" spans="1:2" x14ac:dyDescent="0.25">
      <c r="A126" s="22" t="s">
        <v>224</v>
      </c>
      <c r="B126" t="s">
        <v>217</v>
      </c>
    </row>
    <row r="127" spans="1:2" x14ac:dyDescent="0.25">
      <c r="A127" s="21" t="s">
        <v>222</v>
      </c>
      <c r="B127" t="s">
        <v>218</v>
      </c>
    </row>
    <row r="128" spans="1:2" x14ac:dyDescent="0.25">
      <c r="A128" s="22" t="s">
        <v>155</v>
      </c>
      <c r="B128" t="s">
        <v>363</v>
      </c>
    </row>
    <row r="129" spans="1:2" x14ac:dyDescent="0.25">
      <c r="A129" s="21" t="s">
        <v>226</v>
      </c>
      <c r="B129" t="s">
        <v>922</v>
      </c>
    </row>
    <row r="130" spans="1:2" x14ac:dyDescent="0.25">
      <c r="A130" s="22" t="s">
        <v>228</v>
      </c>
    </row>
    <row r="131" spans="1:2" x14ac:dyDescent="0.25">
      <c r="A131" s="21" t="s">
        <v>231</v>
      </c>
      <c r="B131" t="s">
        <v>363</v>
      </c>
    </row>
    <row r="132" spans="1:2" x14ac:dyDescent="0.25">
      <c r="A132" s="22" t="s">
        <v>233</v>
      </c>
      <c r="B132" t="s">
        <v>940</v>
      </c>
    </row>
    <row r="133" spans="1:2" x14ac:dyDescent="0.25">
      <c r="A133" s="21" t="s">
        <v>577</v>
      </c>
      <c r="B133" t="s">
        <v>369</v>
      </c>
    </row>
    <row r="134" spans="1:2" x14ac:dyDescent="0.25">
      <c r="A134" s="22" t="s">
        <v>238</v>
      </c>
      <c r="B134" t="s">
        <v>27</v>
      </c>
    </row>
    <row r="135" spans="1:2" x14ac:dyDescent="0.25">
      <c r="A135" s="21" t="s">
        <v>235</v>
      </c>
      <c r="B135" t="s">
        <v>923</v>
      </c>
    </row>
    <row r="136" spans="1:2" x14ac:dyDescent="0.25">
      <c r="A136" s="22" t="s">
        <v>925</v>
      </c>
      <c r="B136" t="s">
        <v>65</v>
      </c>
    </row>
    <row r="137" spans="1:2" x14ac:dyDescent="0.25">
      <c r="A137" s="21" t="s">
        <v>240</v>
      </c>
      <c r="B137" t="s">
        <v>212</v>
      </c>
    </row>
    <row r="138" spans="1:2" x14ac:dyDescent="0.25">
      <c r="A138" s="22" t="s">
        <v>242</v>
      </c>
      <c r="B138" t="s">
        <v>924</v>
      </c>
    </row>
    <row r="139" spans="1:2" x14ac:dyDescent="0.25">
      <c r="A139" s="21" t="s">
        <v>246</v>
      </c>
    </row>
    <row r="140" spans="1:2" x14ac:dyDescent="0.25">
      <c r="A140" s="22" t="s">
        <v>248</v>
      </c>
      <c r="B140" t="s">
        <v>36</v>
      </c>
    </row>
    <row r="141" spans="1:2" x14ac:dyDescent="0.25">
      <c r="A141" s="21" t="s">
        <v>252</v>
      </c>
      <c r="B141" t="s">
        <v>350</v>
      </c>
    </row>
    <row r="142" spans="1:2" x14ac:dyDescent="0.25">
      <c r="A142" s="22" t="s">
        <v>250</v>
      </c>
      <c r="B142" t="s">
        <v>367</v>
      </c>
    </row>
    <row r="143" spans="1:2" x14ac:dyDescent="0.25">
      <c r="A143" s="21" t="s">
        <v>254</v>
      </c>
      <c r="B143" t="s">
        <v>941</v>
      </c>
    </row>
    <row r="144" spans="1:2" x14ac:dyDescent="0.25">
      <c r="A144" s="22" t="s">
        <v>257</v>
      </c>
      <c r="B144" t="s">
        <v>389</v>
      </c>
    </row>
    <row r="145" spans="1:2" x14ac:dyDescent="0.25">
      <c r="A145" s="21" t="s">
        <v>259</v>
      </c>
      <c r="B145" t="s">
        <v>212</v>
      </c>
    </row>
    <row r="146" spans="1:2" x14ac:dyDescent="0.25">
      <c r="A146" s="22" t="s">
        <v>261</v>
      </c>
      <c r="B146" t="s">
        <v>51</v>
      </c>
    </row>
    <row r="147" spans="1:2" x14ac:dyDescent="0.25">
      <c r="A147" s="21" t="s">
        <v>263</v>
      </c>
    </row>
    <row r="148" spans="1:2" x14ac:dyDescent="0.25">
      <c r="A148" s="22" t="s">
        <v>934</v>
      </c>
    </row>
    <row r="149" spans="1:2" x14ac:dyDescent="0.25">
      <c r="A149" s="21" t="s">
        <v>266</v>
      </c>
      <c r="B149" t="s">
        <v>187</v>
      </c>
    </row>
    <row r="150" spans="1:2" x14ac:dyDescent="0.25">
      <c r="A150" s="22" t="s">
        <v>271</v>
      </c>
      <c r="B150" t="s">
        <v>152</v>
      </c>
    </row>
    <row r="151" spans="1:2" x14ac:dyDescent="0.25">
      <c r="A151" s="21" t="s">
        <v>272</v>
      </c>
    </row>
    <row r="152" spans="1:2" x14ac:dyDescent="0.25">
      <c r="A152" s="22" t="s">
        <v>274</v>
      </c>
      <c r="B152" t="s">
        <v>152</v>
      </c>
    </row>
    <row r="153" spans="1:2" x14ac:dyDescent="0.25">
      <c r="A153" s="21" t="s">
        <v>276</v>
      </c>
      <c r="B153" t="s">
        <v>204</v>
      </c>
    </row>
    <row r="154" spans="1:2" x14ac:dyDescent="0.25">
      <c r="A154" s="22" t="s">
        <v>278</v>
      </c>
      <c r="B154" t="s">
        <v>577</v>
      </c>
    </row>
    <row r="155" spans="1:2" x14ac:dyDescent="0.25">
      <c r="A155" s="21" t="s">
        <v>281</v>
      </c>
      <c r="B155" t="s">
        <v>235</v>
      </c>
    </row>
    <row r="156" spans="1:2" x14ac:dyDescent="0.25">
      <c r="A156" s="22" t="s">
        <v>284</v>
      </c>
      <c r="B156" t="s">
        <v>238</v>
      </c>
    </row>
    <row r="157" spans="1:2" x14ac:dyDescent="0.25">
      <c r="A157" s="21" t="s">
        <v>286</v>
      </c>
      <c r="B157" t="s">
        <v>242</v>
      </c>
    </row>
    <row r="158" spans="1:2" x14ac:dyDescent="0.25">
      <c r="A158" s="22" t="s">
        <v>291</v>
      </c>
      <c r="B158" t="s">
        <v>925</v>
      </c>
    </row>
    <row r="159" spans="1:2" x14ac:dyDescent="0.25">
      <c r="A159" s="21" t="s">
        <v>289</v>
      </c>
      <c r="B159" t="s">
        <v>240</v>
      </c>
    </row>
    <row r="160" spans="1:2" x14ac:dyDescent="0.25">
      <c r="A160" s="22" t="s">
        <v>293</v>
      </c>
      <c r="B160" t="s">
        <v>246</v>
      </c>
    </row>
    <row r="161" spans="1:2" x14ac:dyDescent="0.25">
      <c r="A161" s="21" t="s">
        <v>298</v>
      </c>
      <c r="B161" t="s">
        <v>248</v>
      </c>
    </row>
    <row r="162" spans="1:2" x14ac:dyDescent="0.25">
      <c r="A162" s="22" t="s">
        <v>300</v>
      </c>
      <c r="B162" t="s">
        <v>926</v>
      </c>
    </row>
    <row r="163" spans="1:2" x14ac:dyDescent="0.25">
      <c r="A163" s="21" t="s">
        <v>295</v>
      </c>
      <c r="B163" t="s">
        <v>252</v>
      </c>
    </row>
    <row r="164" spans="1:2" x14ac:dyDescent="0.25">
      <c r="A164" s="22" t="s">
        <v>278</v>
      </c>
    </row>
    <row r="165" spans="1:2" x14ac:dyDescent="0.25">
      <c r="A165" s="21" t="s">
        <v>305</v>
      </c>
      <c r="B165" t="s">
        <v>252</v>
      </c>
    </row>
    <row r="166" spans="1:2" x14ac:dyDescent="0.25">
      <c r="A166" s="22" t="s">
        <v>303</v>
      </c>
      <c r="B166" t="s">
        <v>927</v>
      </c>
    </row>
    <row r="167" spans="1:2" x14ac:dyDescent="0.25">
      <c r="A167" s="21" t="s">
        <v>310</v>
      </c>
      <c r="B167" t="s">
        <v>254</v>
      </c>
    </row>
    <row r="168" spans="1:2" x14ac:dyDescent="0.25">
      <c r="A168" s="22" t="s">
        <v>308</v>
      </c>
      <c r="B168" t="s">
        <v>257</v>
      </c>
    </row>
    <row r="169" spans="1:2" x14ac:dyDescent="0.25">
      <c r="A169" s="21" t="s">
        <v>312</v>
      </c>
      <c r="B169" t="s">
        <v>928</v>
      </c>
    </row>
    <row r="170" spans="1:2" x14ac:dyDescent="0.25">
      <c r="A170" s="22" t="s">
        <v>314</v>
      </c>
      <c r="B170" t="s">
        <v>261</v>
      </c>
    </row>
    <row r="171" spans="1:2" x14ac:dyDescent="0.25">
      <c r="A171" s="21" t="s">
        <v>172</v>
      </c>
      <c r="B171" t="s">
        <v>266</v>
      </c>
    </row>
    <row r="172" spans="1:2" x14ac:dyDescent="0.25">
      <c r="A172" s="22" t="s">
        <v>318</v>
      </c>
      <c r="B172" t="s">
        <v>929</v>
      </c>
    </row>
    <row r="173" spans="1:2" x14ac:dyDescent="0.25">
      <c r="A173" s="21" t="s">
        <v>321</v>
      </c>
      <c r="B173" t="s">
        <v>271</v>
      </c>
    </row>
    <row r="174" spans="1:2" x14ac:dyDescent="0.25">
      <c r="A174" s="22" t="s">
        <v>327</v>
      </c>
      <c r="B174" t="s">
        <v>272</v>
      </c>
    </row>
    <row r="175" spans="1:2" x14ac:dyDescent="0.25">
      <c r="A175" s="21" t="s">
        <v>324</v>
      </c>
      <c r="B175" t="s">
        <v>930</v>
      </c>
    </row>
    <row r="176" spans="1:2" x14ac:dyDescent="0.25">
      <c r="A176" s="22" t="s">
        <v>329</v>
      </c>
      <c r="B176" t="s">
        <v>274</v>
      </c>
    </row>
    <row r="177" spans="1:2" x14ac:dyDescent="0.25">
      <c r="A177" s="21" t="s">
        <v>332</v>
      </c>
      <c r="B177" t="s">
        <v>276</v>
      </c>
    </row>
    <row r="178" spans="1:2" x14ac:dyDescent="0.25">
      <c r="A178" s="22" t="s">
        <v>334</v>
      </c>
      <c r="B178" t="s">
        <v>263</v>
      </c>
    </row>
    <row r="179" spans="1:2" x14ac:dyDescent="0.25">
      <c r="A179" s="21" t="s">
        <v>337</v>
      </c>
      <c r="B179" t="s">
        <v>298</v>
      </c>
    </row>
    <row r="180" spans="1:2" x14ac:dyDescent="0.25">
      <c r="A180" s="22" t="s">
        <v>339</v>
      </c>
      <c r="B180" t="s">
        <v>931</v>
      </c>
    </row>
    <row r="181" spans="1:2" x14ac:dyDescent="0.25">
      <c r="A181" s="21" t="s">
        <v>340</v>
      </c>
    </row>
    <row r="182" spans="1:2" x14ac:dyDescent="0.25">
      <c r="A182" s="22" t="s">
        <v>342</v>
      </c>
      <c r="B182" t="s">
        <v>932</v>
      </c>
    </row>
    <row r="183" spans="1:2" x14ac:dyDescent="0.25">
      <c r="A183" s="21" t="s">
        <v>344</v>
      </c>
      <c r="B183" t="s">
        <v>263</v>
      </c>
    </row>
    <row r="184" spans="1:2" x14ac:dyDescent="0.25">
      <c r="A184" s="22" t="s">
        <v>345</v>
      </c>
      <c r="B184" t="s">
        <v>403</v>
      </c>
    </row>
    <row r="185" spans="1:2" x14ac:dyDescent="0.25">
      <c r="A185" s="21" t="s">
        <v>155</v>
      </c>
      <c r="B185" t="s">
        <v>284</v>
      </c>
    </row>
    <row r="186" spans="1:2" x14ac:dyDescent="0.25">
      <c r="A186" s="22" t="s">
        <v>263</v>
      </c>
      <c r="B186" t="s">
        <v>933</v>
      </c>
    </row>
    <row r="187" spans="1:2" x14ac:dyDescent="0.25">
      <c r="A187" s="21" t="s">
        <v>350</v>
      </c>
      <c r="B187" t="s">
        <v>396</v>
      </c>
    </row>
    <row r="188" spans="1:2" x14ac:dyDescent="0.25">
      <c r="A188" s="22" t="s">
        <v>174</v>
      </c>
      <c r="B188" t="s">
        <v>934</v>
      </c>
    </row>
    <row r="189" spans="1:2" x14ac:dyDescent="0.25">
      <c r="A189" s="21" t="s">
        <v>353</v>
      </c>
      <c r="B189" t="s">
        <v>289</v>
      </c>
    </row>
    <row r="190" spans="1:2" x14ac:dyDescent="0.25">
      <c r="A190" s="22" t="s">
        <v>355</v>
      </c>
      <c r="B190" t="s">
        <v>291</v>
      </c>
    </row>
    <row r="191" spans="1:2" x14ac:dyDescent="0.25">
      <c r="A191" s="21" t="s">
        <v>231</v>
      </c>
    </row>
    <row r="192" spans="1:2" x14ac:dyDescent="0.25">
      <c r="A192" s="22" t="s">
        <v>43</v>
      </c>
      <c r="B192" t="s">
        <v>400</v>
      </c>
    </row>
    <row r="193" spans="1:2" x14ac:dyDescent="0.25">
      <c r="A193" s="21" t="s">
        <v>641</v>
      </c>
      <c r="B193" t="s">
        <v>278</v>
      </c>
    </row>
    <row r="194" spans="1:2" x14ac:dyDescent="0.25">
      <c r="A194" s="22" t="s">
        <v>360</v>
      </c>
      <c r="B194" t="s">
        <v>303</v>
      </c>
    </row>
    <row r="195" spans="1:2" x14ac:dyDescent="0.25">
      <c r="A195" s="21" t="s">
        <v>36</v>
      </c>
      <c r="B195" t="s">
        <v>308</v>
      </c>
    </row>
    <row r="196" spans="1:2" x14ac:dyDescent="0.25">
      <c r="A196" s="22" t="s">
        <v>363</v>
      </c>
      <c r="B196" t="s">
        <v>310</v>
      </c>
    </row>
    <row r="197" spans="1:2" x14ac:dyDescent="0.25">
      <c r="A197" s="21" t="s">
        <v>365</v>
      </c>
      <c r="B197" t="s">
        <v>312</v>
      </c>
    </row>
    <row r="198" spans="1:2" x14ac:dyDescent="0.25">
      <c r="A198" s="22" t="s">
        <v>367</v>
      </c>
      <c r="B198" t="s">
        <v>314</v>
      </c>
    </row>
    <row r="199" spans="1:2" x14ac:dyDescent="0.25">
      <c r="A199" s="21" t="s">
        <v>369</v>
      </c>
    </row>
    <row r="200" spans="1:2" x14ac:dyDescent="0.25">
      <c r="A200" s="22" t="s">
        <v>403</v>
      </c>
      <c r="B200" t="s">
        <v>935</v>
      </c>
    </row>
    <row r="201" spans="1:2" x14ac:dyDescent="0.25">
      <c r="A201" s="21" t="s">
        <v>46</v>
      </c>
      <c r="B201" t="s">
        <v>365</v>
      </c>
    </row>
    <row r="202" spans="1:2" x14ac:dyDescent="0.25">
      <c r="A202" s="22" t="s">
        <v>39</v>
      </c>
      <c r="B202" t="s">
        <v>305</v>
      </c>
    </row>
    <row r="203" spans="1:2" x14ac:dyDescent="0.25">
      <c r="A203" s="21" t="s">
        <v>372</v>
      </c>
      <c r="B203" t="s">
        <v>332</v>
      </c>
    </row>
    <row r="204" spans="1:2" x14ac:dyDescent="0.25">
      <c r="A204" s="22" t="s">
        <v>375</v>
      </c>
      <c r="B204" t="s">
        <v>337</v>
      </c>
    </row>
    <row r="205" spans="1:2" x14ac:dyDescent="0.25">
      <c r="A205" s="21" t="s">
        <v>27</v>
      </c>
      <c r="B205" t="s">
        <v>339</v>
      </c>
    </row>
    <row r="206" spans="1:2" x14ac:dyDescent="0.25">
      <c r="A206" s="22" t="s">
        <v>284</v>
      </c>
      <c r="B206" t="s">
        <v>340</v>
      </c>
    </row>
    <row r="207" spans="1:2" x14ac:dyDescent="0.25">
      <c r="A207" s="21" t="s">
        <v>378</v>
      </c>
      <c r="B207" t="s">
        <v>342</v>
      </c>
    </row>
    <row r="208" spans="1:2" x14ac:dyDescent="0.25">
      <c r="A208" s="22" t="s">
        <v>380</v>
      </c>
      <c r="B208" t="s">
        <v>344</v>
      </c>
    </row>
    <row r="209" spans="1:2" x14ac:dyDescent="0.25">
      <c r="A209" s="21" t="s">
        <v>382</v>
      </c>
      <c r="B209" t="s">
        <v>281</v>
      </c>
    </row>
    <row r="210" spans="1:2" x14ac:dyDescent="0.25">
      <c r="A210" s="22" t="s">
        <v>197</v>
      </c>
      <c r="B210" t="s">
        <v>293</v>
      </c>
    </row>
    <row r="211" spans="1:2" x14ac:dyDescent="0.25">
      <c r="A211" s="21" t="s">
        <v>41</v>
      </c>
      <c r="B211" t="s">
        <v>295</v>
      </c>
    </row>
    <row r="212" spans="1:2" x14ac:dyDescent="0.25">
      <c r="A212" s="22" t="s">
        <v>386</v>
      </c>
      <c r="B212" t="s">
        <v>172</v>
      </c>
    </row>
    <row r="213" spans="1:2" x14ac:dyDescent="0.25">
      <c r="A213" s="21" t="s">
        <v>60</v>
      </c>
      <c r="B213" t="s">
        <v>318</v>
      </c>
    </row>
    <row r="214" spans="1:2" x14ac:dyDescent="0.25">
      <c r="A214" s="22" t="s">
        <v>212</v>
      </c>
      <c r="B214" t="s">
        <v>321</v>
      </c>
    </row>
    <row r="215" spans="1:2" x14ac:dyDescent="0.25">
      <c r="A215" s="21" t="s">
        <v>389</v>
      </c>
      <c r="B215" t="s">
        <v>324</v>
      </c>
    </row>
    <row r="216" spans="1:2" x14ac:dyDescent="0.25">
      <c r="A216" s="22" t="s">
        <v>392</v>
      </c>
      <c r="B216" t="s">
        <v>327</v>
      </c>
    </row>
    <row r="217" spans="1:2" x14ac:dyDescent="0.25">
      <c r="A217" s="21" t="s">
        <v>654</v>
      </c>
      <c r="B217" t="s">
        <v>936</v>
      </c>
    </row>
    <row r="218" spans="1:2" x14ac:dyDescent="0.25">
      <c r="A218" s="22" t="s">
        <v>396</v>
      </c>
      <c r="B218" t="s">
        <v>329</v>
      </c>
    </row>
    <row r="219" spans="1:2" x14ac:dyDescent="0.25">
      <c r="A219" s="21" t="s">
        <v>394</v>
      </c>
      <c r="B219" t="s">
        <v>334</v>
      </c>
    </row>
    <row r="220" spans="1:2" x14ac:dyDescent="0.25">
      <c r="A220" s="22" t="s">
        <v>400</v>
      </c>
      <c r="B220" t="s">
        <v>937</v>
      </c>
    </row>
    <row r="221" spans="1:2" x14ac:dyDescent="0.25">
      <c r="A221" s="21" t="s">
        <v>398</v>
      </c>
      <c r="B221" t="s">
        <v>938</v>
      </c>
    </row>
    <row r="222" spans="1:2" x14ac:dyDescent="0.25">
      <c r="A222" s="22" t="s">
        <v>656</v>
      </c>
      <c r="B222" t="s">
        <v>372</v>
      </c>
    </row>
    <row r="223" spans="1:2" x14ac:dyDescent="0.25">
      <c r="A223" s="21" t="s">
        <v>657</v>
      </c>
      <c r="B223" t="s">
        <v>375</v>
      </c>
    </row>
  </sheetData>
  <conditionalFormatting sqref="A1:B223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Rallies</vt:lpstr>
      <vt:lpstr>Source Copied</vt:lpstr>
      <vt:lpstr>Analyze</vt:lpstr>
      <vt:lpstr>Charts</vt:lpstr>
      <vt:lpstr>Comparison with Redditor's 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Galen Masdon</dc:creator>
  <cp:lastModifiedBy>Galen Masdon</cp:lastModifiedBy>
  <dcterms:created xsi:type="dcterms:W3CDTF">2016-06-29T16:39:43Z</dcterms:created>
  <dcterms:modified xsi:type="dcterms:W3CDTF">2016-09-30T17:29:13Z</dcterms:modified>
</cp:coreProperties>
</file>