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Plan1" sheetId="1" r:id="rId1"/>
  </sheets>
  <calcPr calcId="144525"/>
</workbook>
</file>

<file path=xl/calcChain.xml><?xml version="1.0" encoding="utf-8"?>
<calcChain xmlns="http://schemas.openxmlformats.org/spreadsheetml/2006/main">
  <c r="N8" i="1" l="1"/>
  <c r="N14" i="1" s="1"/>
  <c r="P5" i="1"/>
  <c r="N6" i="1" s="1"/>
  <c r="L5" i="1"/>
  <c r="L8" i="1" l="1"/>
  <c r="G11" i="1" l="1"/>
  <c r="G12" i="1" s="1"/>
  <c r="A12" i="1" s="1"/>
  <c r="L7" i="1"/>
  <c r="L1" i="1"/>
  <c r="J1" i="1"/>
  <c r="E8" i="1" s="1"/>
</calcChain>
</file>

<file path=xl/comments1.xml><?xml version="1.0" encoding="utf-8"?>
<comments xmlns="http://schemas.openxmlformats.org/spreadsheetml/2006/main">
  <authors>
    <author>CELIO</author>
  </authors>
  <commentList>
    <comment ref="E7" authorId="0">
      <text>
        <r>
          <rPr>
            <b/>
            <sz val="9"/>
            <color indexed="81"/>
            <rFont val="Tahoma"/>
            <family val="2"/>
          </rPr>
          <t>Coloque aqui a data do seu casamento e veja abaixo quannto falta para o GRANDE DIA.</t>
        </r>
      </text>
    </comment>
    <comment ref="L7" authorId="0">
      <text>
        <r>
          <rPr>
            <b/>
            <sz val="10"/>
            <color indexed="81"/>
            <rFont val="Tahoma"/>
            <family val="2"/>
          </rPr>
          <t>Valor total pago até o momento.</t>
        </r>
      </text>
    </comment>
    <comment ref="L8" authorId="0">
      <text>
        <r>
          <rPr>
            <b/>
            <sz val="9"/>
            <color indexed="81"/>
            <rFont val="Tahoma"/>
            <family val="2"/>
          </rPr>
          <t>Valor total que ainda será pago a fornecedores e prestadores de serviço.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Digite o quanto você dispõe para a realização do evento todo.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Aqui mostramos o quanto todos seus produtos e serviços custam até o presente momento.</t>
        </r>
      </text>
    </comment>
    <comment ref="A18" authorId="0">
      <text>
        <r>
          <rPr>
            <b/>
            <sz val="9"/>
            <color indexed="81"/>
            <rFont val="Tahoma"/>
            <family val="2"/>
          </rPr>
          <t>Descreva os produtos e serviços contratados ou que ainda serão!</t>
        </r>
      </text>
    </comment>
    <comment ref="G18" authorId="0">
      <text>
        <r>
          <rPr>
            <b/>
            <sz val="9"/>
            <color indexed="81"/>
            <rFont val="Tahoma"/>
            <family val="2"/>
          </rPr>
          <t>Insira o nome do responsável pelo produto ou serviço.</t>
        </r>
      </text>
    </comment>
    <comment ref="I18" authorId="0">
      <text>
        <r>
          <rPr>
            <b/>
            <sz val="9"/>
            <color indexed="81"/>
            <rFont val="Tahoma"/>
            <family val="2"/>
          </rPr>
          <t>Coloque o telefone de contato do prestador do serviço, para uma organização e facilitar o contato.</t>
        </r>
      </text>
    </comment>
    <comment ref="K18" authorId="0">
      <text>
        <r>
          <rPr>
            <b/>
            <sz val="9"/>
            <color indexed="81"/>
            <rFont val="Tahoma"/>
            <family val="2"/>
          </rPr>
          <t>Insira o valor total do produto ou serviço contratado.</t>
        </r>
      </text>
    </comment>
    <comment ref="M18" authorId="0">
      <text>
        <r>
          <rPr>
            <b/>
            <sz val="9"/>
            <color indexed="81"/>
            <rFont val="Tahoma"/>
            <family val="2"/>
          </rPr>
          <t>Coloque a data do pagamento realizado ou a realizar.</t>
        </r>
      </text>
    </comment>
    <comment ref="N18" authorId="0">
      <text>
        <r>
          <rPr>
            <b/>
            <sz val="9"/>
            <color indexed="81"/>
            <rFont val="Tahoma"/>
            <family val="2"/>
          </rPr>
          <t>Coloque nesta coluna o valor pago ao fornecedor ou prestador de serviço.</t>
        </r>
      </text>
    </comment>
    <comment ref="P18" authorId="0">
      <text>
        <r>
          <rPr>
            <b/>
            <sz val="9"/>
            <color indexed="81"/>
            <rFont val="Tahoma"/>
            <family val="2"/>
          </rPr>
          <t>Digite "OK" para os valores já pagos e coloque o valor na coluna "VALOR PAGO"</t>
        </r>
      </text>
    </comment>
    <comment ref="Q18" authorId="0">
      <text>
        <r>
          <rPr>
            <b/>
            <sz val="9"/>
            <color indexed="81"/>
            <rFont val="Tahoma"/>
            <family val="2"/>
          </rPr>
          <t>Coloque aqui notas e observações a respeito dos serviços ou produtos contratados, coisas para se lembrar depois.</t>
        </r>
      </text>
    </comment>
  </commentList>
</comments>
</file>

<file path=xl/sharedStrings.xml><?xml version="1.0" encoding="utf-8"?>
<sst xmlns="http://schemas.openxmlformats.org/spreadsheetml/2006/main" count="56" uniqueCount="46">
  <si>
    <t>PLANILHA DE ORÇAMENTO DO CASAMENTO</t>
  </si>
  <si>
    <t>DATA DO CASAMENTO</t>
  </si>
  <si>
    <t>DIAS RESTANTES PARA O CASAMENTO</t>
  </si>
  <si>
    <t>ORÇAMENTO DISPONÍVEL PARA REALIZAÇÃO DO CASAMENTO</t>
  </si>
  <si>
    <t>CUSTO TOTAL ATÉ O MOMENTO</t>
  </si>
  <si>
    <t>DESCRIÇÃO</t>
  </si>
  <si>
    <t>RESPONSÁVEL</t>
  </si>
  <si>
    <t>TELEFONE</t>
  </si>
  <si>
    <t>SITUAÇÃO</t>
  </si>
  <si>
    <t>VALOR TOTAL</t>
  </si>
  <si>
    <t>VALOR PAGO</t>
  </si>
  <si>
    <t>TOTAL PAGO</t>
  </si>
  <si>
    <t>TOTAL A PAGAR</t>
  </si>
  <si>
    <t>OK</t>
  </si>
  <si>
    <t>NOTAS E OBSERVAÇÕES</t>
  </si>
  <si>
    <t>VESTIDO DE NOIVA</t>
  </si>
  <si>
    <t>ALIANÇAS</t>
  </si>
  <si>
    <t>TERNO DO NOIVO</t>
  </si>
  <si>
    <t>DECORAÇÃO DA IGREJA</t>
  </si>
  <si>
    <t>DECORAÇÃO DO SALÃO</t>
  </si>
  <si>
    <t>BUFFET</t>
  </si>
  <si>
    <t>FOTO</t>
  </si>
  <si>
    <t>FILMAGEM</t>
  </si>
  <si>
    <t>DJ OU BANDA DA FESTA</t>
  </si>
  <si>
    <t>BANDA DA CERIMÔNIA</t>
  </si>
  <si>
    <t>ALUGUEL DE SALÃO</t>
  </si>
  <si>
    <t>ALUGUEL DE IGREJA</t>
  </si>
  <si>
    <t>CONVITES</t>
  </si>
  <si>
    <t>LEMBRANCINHAS</t>
  </si>
  <si>
    <t>LOCAÇÃO DE CARRO</t>
  </si>
  <si>
    <t>TELÃO E VIDEO CLIPE</t>
  </si>
  <si>
    <t>BEBIDAS</t>
  </si>
  <si>
    <t>MAQUIAGEM E CABELO</t>
  </si>
  <si>
    <t>ok</t>
  </si>
  <si>
    <t>Hoje é</t>
  </si>
  <si>
    <t>DATA PGTO</t>
  </si>
  <si>
    <t>será pago na entrega do vestido</t>
  </si>
  <si>
    <t>será pago na entrega do terno</t>
  </si>
  <si>
    <t>ganhei da madrinha</t>
  </si>
  <si>
    <t>300 lembrancinhas</t>
  </si>
  <si>
    <t>filmagem em full hd com a CRDESIGN</t>
  </si>
  <si>
    <t>ganhei do meu pai</t>
  </si>
  <si>
    <t>pagar quando pegar</t>
  </si>
  <si>
    <t>, agora são</t>
  </si>
  <si>
    <t>COLOQUE AQUI O NOME DO CASAL</t>
  </si>
  <si>
    <t>VALÉRIA E JÚLIO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</si>
</sst>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&quot;R$&quot;\ #,##0.00"/>
    <numFmt numFmtId="166" formatCode="d/m/yy;@"/>
    <numFmt numFmtId="169" formatCode="h:mm;@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EEEEEE"/>
      <name val="Calibri"/>
      <family val="2"/>
      <scheme val="minor"/>
    </font>
    <font>
      <b/>
      <sz val="11"/>
      <color rgb="FF5A4C03"/>
      <name val="Calibri"/>
      <family val="2"/>
      <scheme val="minor"/>
    </font>
    <font>
      <b/>
      <sz val="18"/>
      <color rgb="FF5A4C03"/>
      <name val="Calibri"/>
      <family val="2"/>
      <scheme val="minor"/>
    </font>
    <font>
      <b/>
      <sz val="9"/>
      <color indexed="81"/>
      <name val="Tahoma"/>
      <family val="2"/>
    </font>
    <font>
      <b/>
      <sz val="10"/>
      <color indexed="81"/>
      <name val="Tahoma"/>
      <family val="2"/>
    </font>
    <font>
      <sz val="24"/>
      <color theme="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4"/>
      <color rgb="FFFFC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5A4C0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2" borderId="0" xfId="0" applyFill="1"/>
    <xf numFmtId="14" fontId="3" fillId="2" borderId="0" xfId="0" applyNumberFormat="1" applyFont="1" applyFill="1"/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0" fillId="4" borderId="1" xfId="0" applyFill="1" applyBorder="1" applyProtection="1">
      <protection locked="0"/>
    </xf>
    <xf numFmtId="165" fontId="1" fillId="3" borderId="1" xfId="0" applyNumberFormat="1" applyFont="1" applyFill="1" applyBorder="1" applyAlignment="1">
      <alignment horizontal="left"/>
    </xf>
    <xf numFmtId="165" fontId="2" fillId="2" borderId="1" xfId="0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left"/>
    </xf>
    <xf numFmtId="166" fontId="0" fillId="2" borderId="3" xfId="0" applyNumberFormat="1" applyFill="1" applyBorder="1" applyAlignment="1" applyProtection="1">
      <alignment horizontal="center"/>
      <protection locked="0"/>
    </xf>
    <xf numFmtId="166" fontId="0" fillId="4" borderId="3" xfId="0" applyNumberFormat="1" applyFill="1" applyBorder="1" applyAlignment="1" applyProtection="1">
      <alignment horizontal="center"/>
      <protection locked="0"/>
    </xf>
    <xf numFmtId="165" fontId="1" fillId="2" borderId="0" xfId="0" applyNumberFormat="1" applyFont="1" applyFill="1" applyBorder="1" applyAlignment="1">
      <alignment horizontal="left"/>
    </xf>
    <xf numFmtId="165" fontId="0" fillId="4" borderId="2" xfId="0" applyNumberFormat="1" applyFill="1" applyBorder="1" applyAlignment="1" applyProtection="1">
      <alignment horizontal="center"/>
      <protection locked="0"/>
    </xf>
    <xf numFmtId="165" fontId="0" fillId="4" borderId="4" xfId="0" applyNumberFormat="1" applyFill="1" applyBorder="1" applyAlignment="1" applyProtection="1">
      <alignment horizontal="center"/>
      <protection locked="0"/>
    </xf>
    <xf numFmtId="165" fontId="0" fillId="2" borderId="2" xfId="0" applyNumberFormat="1" applyFill="1" applyBorder="1" applyAlignment="1" applyProtection="1">
      <alignment horizontal="center"/>
      <protection locked="0"/>
    </xf>
    <xf numFmtId="165" fontId="0" fillId="2" borderId="4" xfId="0" applyNumberFormat="1" applyFill="1" applyBorder="1" applyAlignment="1" applyProtection="1">
      <alignment horizontal="center"/>
      <protection locked="0"/>
    </xf>
    <xf numFmtId="0" fontId="1" fillId="3" borderId="2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1" fontId="0" fillId="4" borderId="2" xfId="0" applyNumberFormat="1" applyFill="1" applyBorder="1" applyAlignment="1" applyProtection="1">
      <alignment horizontal="center"/>
      <protection locked="0"/>
    </xf>
    <xf numFmtId="1" fontId="0" fillId="4" borderId="4" xfId="0" applyNumberFormat="1" applyFill="1" applyBorder="1" applyAlignment="1" applyProtection="1">
      <alignment horizontal="center"/>
      <protection locked="0"/>
    </xf>
    <xf numFmtId="1" fontId="0" fillId="2" borderId="2" xfId="0" applyNumberFormat="1" applyFill="1" applyBorder="1" applyAlignment="1" applyProtection="1">
      <alignment horizontal="center"/>
      <protection locked="0"/>
    </xf>
    <xf numFmtId="1" fontId="0" fillId="2" borderId="4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2" fillId="4" borderId="2" xfId="0" applyFont="1" applyFill="1" applyBorder="1" applyAlignment="1" applyProtection="1">
      <alignment horizontal="center"/>
      <protection locked="0"/>
    </xf>
    <xf numFmtId="0" fontId="2" fillId="4" borderId="3" xfId="0" applyFont="1" applyFill="1" applyBorder="1" applyAlignment="1" applyProtection="1">
      <alignment horizontal="center"/>
      <protection locked="0"/>
    </xf>
    <xf numFmtId="0" fontId="2" fillId="4" borderId="4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right"/>
    </xf>
    <xf numFmtId="165" fontId="1" fillId="3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 applyProtection="1">
      <alignment horizontal="center"/>
      <protection locked="0"/>
    </xf>
    <xf numFmtId="1" fontId="4" fillId="2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 applyProtection="1">
      <alignment horizontal="center"/>
      <protection locked="0"/>
    </xf>
    <xf numFmtId="22" fontId="0" fillId="2" borderId="0" xfId="0" applyNumberFormat="1" applyFill="1"/>
    <xf numFmtId="0" fontId="9" fillId="3" borderId="0" xfId="0" applyFont="1" applyFill="1" applyBorder="1" applyAlignment="1">
      <alignment horizontal="right" vertical="center"/>
    </xf>
    <xf numFmtId="164" fontId="9" fillId="3" borderId="0" xfId="0" applyNumberFormat="1" applyFont="1" applyFill="1" applyBorder="1" applyAlignment="1">
      <alignment horizontal="left" vertical="center"/>
    </xf>
    <xf numFmtId="0" fontId="9" fillId="3" borderId="0" xfId="0" applyFont="1" applyFill="1" applyBorder="1" applyAlignment="1">
      <alignment vertical="center"/>
    </xf>
    <xf numFmtId="169" fontId="10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1" fillId="3" borderId="0" xfId="0" applyFont="1" applyFill="1" applyAlignment="1">
      <alignment horizontal="center" wrapText="1"/>
    </xf>
    <xf numFmtId="0" fontId="9" fillId="3" borderId="1" xfId="0" applyFont="1" applyFill="1" applyBorder="1" applyAlignment="1" applyProtection="1">
      <alignment horizontal="center"/>
      <protection locked="0"/>
    </xf>
    <xf numFmtId="0" fontId="12" fillId="3" borderId="0" xfId="0" applyFont="1" applyFill="1" applyAlignment="1">
      <alignment horizontal="center" vertical="center" wrapText="1"/>
    </xf>
    <xf numFmtId="0" fontId="1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EEEEE"/>
      <color rgb="FF5A4C0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85725</xdr:rowOff>
    </xdr:from>
    <xdr:to>
      <xdr:col>8</xdr:col>
      <xdr:colOff>123825</xdr:colOff>
      <xdr:row>4</xdr:row>
      <xdr:rowOff>11642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85725"/>
          <a:ext cx="5505450" cy="6117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3"/>
  <sheetViews>
    <sheetView tabSelected="1" workbookViewId="0">
      <selection activeCell="J14" sqref="J14"/>
    </sheetView>
  </sheetViews>
  <sheetFormatPr defaultRowHeight="15" x14ac:dyDescent="0.25"/>
  <cols>
    <col min="1" max="1" width="15.85546875" style="1" bestFit="1" customWidth="1"/>
    <col min="2" max="5" width="9.140625" style="1"/>
    <col min="6" max="6" width="10.140625" style="1" customWidth="1"/>
    <col min="7" max="9" width="9.140625" style="1"/>
    <col min="10" max="10" width="10.7109375" style="1" bestFit="1" customWidth="1"/>
    <col min="11" max="11" width="9.140625" style="1"/>
    <col min="12" max="12" width="14.28515625" style="1" customWidth="1"/>
    <col min="13" max="13" width="11.5703125" style="1" customWidth="1"/>
    <col min="14" max="14" width="6.140625" style="1" customWidth="1"/>
    <col min="15" max="15" width="10.7109375" style="1" bestFit="1" customWidth="1"/>
    <col min="16" max="16" width="10" style="1" customWidth="1"/>
    <col min="17" max="17" width="98.7109375" style="1" customWidth="1"/>
    <col min="18" max="16384" width="9.140625" style="1"/>
  </cols>
  <sheetData>
    <row r="1" spans="1:17" ht="9" customHeight="1" x14ac:dyDescent="0.25">
      <c r="J1" s="2">
        <f ca="1">TODAY()</f>
        <v>40917</v>
      </c>
      <c r="L1" s="2">
        <f ca="1">TODAY()</f>
        <v>40917</v>
      </c>
      <c r="M1" s="2"/>
      <c r="O1" s="2"/>
      <c r="Q1" s="60"/>
    </row>
    <row r="4" spans="1:17" ht="15" customHeight="1" x14ac:dyDescent="0.25"/>
    <row r="5" spans="1:17" ht="18.75" customHeight="1" x14ac:dyDescent="0.25">
      <c r="A5" s="45" t="s">
        <v>0</v>
      </c>
      <c r="B5" s="45"/>
      <c r="C5" s="45"/>
      <c r="D5" s="45"/>
      <c r="E5" s="45"/>
      <c r="F5" s="45"/>
      <c r="G5" s="45"/>
      <c r="H5" s="45"/>
      <c r="I5" s="45"/>
      <c r="K5" s="51" t="s">
        <v>34</v>
      </c>
      <c r="L5" s="52">
        <f ca="1">TODAY()</f>
        <v>40917</v>
      </c>
      <c r="M5" s="52"/>
      <c r="N5" s="52"/>
      <c r="O5" s="53" t="s">
        <v>43</v>
      </c>
      <c r="P5" s="54">
        <f ca="1">NOW()-TODAY()</f>
        <v>0.68945706018712372</v>
      </c>
    </row>
    <row r="6" spans="1:17" x14ac:dyDescent="0.25">
      <c r="A6" s="50"/>
      <c r="N6" s="55" t="str">
        <f ca="1">IF(P5&gt;0.75,"BOA NOITE!",IF(P5&gt;0.5,"BOA TARDE!",IF(P5&gt;0.25,"BOM DIA!",IF(P5&gt;0,"BOA NOITE!"))))</f>
        <v>BOA TARDE!</v>
      </c>
      <c r="O6" s="55"/>
      <c r="P6" s="55"/>
    </row>
    <row r="7" spans="1:17" x14ac:dyDescent="0.25">
      <c r="A7" s="22" t="s">
        <v>1</v>
      </c>
      <c r="B7" s="22"/>
      <c r="C7" s="22"/>
      <c r="D7" s="22"/>
      <c r="E7" s="47">
        <v>41139</v>
      </c>
      <c r="F7" s="47"/>
      <c r="G7" s="47"/>
      <c r="H7" s="47"/>
      <c r="J7" s="18" t="s">
        <v>11</v>
      </c>
      <c r="K7" s="19"/>
      <c r="L7" s="8">
        <f>SUMIF(P19:P53,"OK",N19:O53)</f>
        <v>26150</v>
      </c>
      <c r="M7" s="13"/>
      <c r="N7" s="55"/>
      <c r="O7" s="55"/>
      <c r="P7" s="55"/>
    </row>
    <row r="8" spans="1:17" ht="15" customHeight="1" x14ac:dyDescent="0.25">
      <c r="A8" s="46" t="s">
        <v>2</v>
      </c>
      <c r="B8" s="46"/>
      <c r="C8" s="46"/>
      <c r="D8" s="46"/>
      <c r="E8" s="48">
        <f ca="1">E7-J1</f>
        <v>222</v>
      </c>
      <c r="F8" s="48"/>
      <c r="G8" s="48"/>
      <c r="H8" s="48"/>
      <c r="J8" s="20" t="s">
        <v>12</v>
      </c>
      <c r="K8" s="21"/>
      <c r="L8" s="9">
        <f>SUM(K19:L53)-SUM(N19:O53)</f>
        <v>2900</v>
      </c>
      <c r="M8" s="10"/>
      <c r="N8" s="59" t="str">
        <f>IF(D14&lt;&gt;"",D14,"")</f>
        <v>VALÉRIA E JÚLIO</v>
      </c>
      <c r="O8" s="59"/>
      <c r="P8" s="59"/>
    </row>
    <row r="9" spans="1:17" ht="15" customHeight="1" x14ac:dyDescent="0.25">
      <c r="N9" s="59"/>
      <c r="O9" s="59"/>
      <c r="P9" s="59"/>
    </row>
    <row r="10" spans="1:17" ht="15" customHeight="1" x14ac:dyDescent="0.25">
      <c r="A10" s="22" t="s">
        <v>3</v>
      </c>
      <c r="B10" s="22"/>
      <c r="C10" s="22"/>
      <c r="D10" s="22"/>
      <c r="E10" s="22"/>
      <c r="F10" s="22"/>
      <c r="G10" s="49">
        <v>45000</v>
      </c>
      <c r="H10" s="49"/>
      <c r="N10" s="59"/>
      <c r="O10" s="59"/>
      <c r="P10" s="59"/>
    </row>
    <row r="11" spans="1:17" ht="15" customHeight="1" x14ac:dyDescent="0.25">
      <c r="A11" s="39" t="s">
        <v>4</v>
      </c>
      <c r="B11" s="40"/>
      <c r="C11" s="40"/>
      <c r="D11" s="40"/>
      <c r="E11" s="40"/>
      <c r="F11" s="41"/>
      <c r="G11" s="42">
        <f>SUM(K19:L53)</f>
        <v>29050</v>
      </c>
      <c r="H11" s="42"/>
      <c r="N11" s="59"/>
      <c r="O11" s="59"/>
      <c r="P11" s="59"/>
    </row>
    <row r="12" spans="1:17" ht="15" customHeight="1" x14ac:dyDescent="0.25">
      <c r="A12" s="18" t="str">
        <f>IF(G12=0,"",IF(G12&lt;0,"O CUSTO TOTAL SUPEROU O ORÇAMENTO DISPONÍVEL",IF(G12&gt;0,"PARABÉNS! VOCÊ CONSEGUIU ECONOMIZAR!","")))</f>
        <v>PARABÉNS! VOCÊ CONSEGUIU ECONOMIZAR!</v>
      </c>
      <c r="B12" s="43"/>
      <c r="C12" s="43"/>
      <c r="D12" s="43"/>
      <c r="E12" s="43"/>
      <c r="F12" s="19"/>
      <c r="G12" s="44">
        <f>G10-G11</f>
        <v>15950</v>
      </c>
      <c r="H12" s="44"/>
      <c r="N12" s="59"/>
      <c r="O12" s="59"/>
      <c r="P12" s="59"/>
    </row>
    <row r="13" spans="1:17" ht="15" customHeight="1" x14ac:dyDescent="0.25">
      <c r="N13" s="59"/>
      <c r="O13" s="59"/>
      <c r="P13" s="59"/>
    </row>
    <row r="14" spans="1:17" x14ac:dyDescent="0.25">
      <c r="A14" s="22" t="s">
        <v>44</v>
      </c>
      <c r="B14" s="22"/>
      <c r="C14" s="22"/>
      <c r="D14" s="58" t="s">
        <v>45</v>
      </c>
      <c r="E14" s="58"/>
      <c r="F14" s="58"/>
      <c r="G14" s="58"/>
      <c r="H14" s="58"/>
      <c r="N14" s="57" t="str">
        <f>IF(N8&lt;&gt;"","SEJAM BEM VINDOS!","")</f>
        <v>SEJAM BEM VINDOS!</v>
      </c>
      <c r="O14" s="57"/>
      <c r="P14" s="57"/>
    </row>
    <row r="15" spans="1:17" x14ac:dyDescent="0.25">
      <c r="A15" s="56"/>
      <c r="B15" s="56"/>
      <c r="C15" s="56"/>
      <c r="D15" s="56"/>
      <c r="E15" s="56"/>
      <c r="F15" s="56"/>
      <c r="G15" s="56"/>
      <c r="H15" s="56"/>
      <c r="N15" s="57"/>
      <c r="O15" s="57"/>
      <c r="P15" s="57"/>
    </row>
    <row r="16" spans="1:17" x14ac:dyDescent="0.25">
      <c r="N16" s="57"/>
      <c r="O16" s="57"/>
      <c r="P16" s="57"/>
    </row>
    <row r="18" spans="1:17" x14ac:dyDescent="0.25">
      <c r="A18" s="22" t="s">
        <v>5</v>
      </c>
      <c r="B18" s="22"/>
      <c r="C18" s="22"/>
      <c r="D18" s="22"/>
      <c r="E18" s="22"/>
      <c r="F18" s="22"/>
      <c r="G18" s="22" t="s">
        <v>6</v>
      </c>
      <c r="H18" s="22"/>
      <c r="I18" s="22" t="s">
        <v>7</v>
      </c>
      <c r="J18" s="22"/>
      <c r="K18" s="22" t="s">
        <v>9</v>
      </c>
      <c r="L18" s="22"/>
      <c r="M18" s="3" t="s">
        <v>35</v>
      </c>
      <c r="N18" s="22" t="s">
        <v>10</v>
      </c>
      <c r="O18" s="22"/>
      <c r="P18" s="3" t="s">
        <v>8</v>
      </c>
      <c r="Q18" s="3" t="s">
        <v>14</v>
      </c>
    </row>
    <row r="19" spans="1:17" x14ac:dyDescent="0.25">
      <c r="A19" s="38" t="s">
        <v>15</v>
      </c>
      <c r="B19" s="38"/>
      <c r="C19" s="38"/>
      <c r="D19" s="38"/>
      <c r="E19" s="38"/>
      <c r="F19" s="38"/>
      <c r="G19" s="27"/>
      <c r="H19" s="28"/>
      <c r="I19" s="25"/>
      <c r="J19" s="26"/>
      <c r="K19" s="16">
        <v>2000</v>
      </c>
      <c r="L19" s="17"/>
      <c r="M19" s="11"/>
      <c r="N19" s="16"/>
      <c r="O19" s="17"/>
      <c r="P19" s="4"/>
      <c r="Q19" s="6" t="s">
        <v>36</v>
      </c>
    </row>
    <row r="20" spans="1:17" x14ac:dyDescent="0.25">
      <c r="A20" s="37" t="s">
        <v>16</v>
      </c>
      <c r="B20" s="37"/>
      <c r="C20" s="37"/>
      <c r="D20" s="37"/>
      <c r="E20" s="37"/>
      <c r="F20" s="37"/>
      <c r="G20" s="29"/>
      <c r="H20" s="30"/>
      <c r="I20" s="23"/>
      <c r="J20" s="24"/>
      <c r="K20" s="14">
        <v>4000</v>
      </c>
      <c r="L20" s="15"/>
      <c r="M20" s="12">
        <v>40913</v>
      </c>
      <c r="N20" s="14">
        <v>4000</v>
      </c>
      <c r="O20" s="15"/>
      <c r="P20" s="5" t="s">
        <v>13</v>
      </c>
      <c r="Q20" s="7"/>
    </row>
    <row r="21" spans="1:17" x14ac:dyDescent="0.25">
      <c r="A21" s="38" t="s">
        <v>17</v>
      </c>
      <c r="B21" s="38"/>
      <c r="C21" s="38"/>
      <c r="D21" s="38"/>
      <c r="E21" s="38"/>
      <c r="F21" s="38"/>
      <c r="G21" s="27"/>
      <c r="H21" s="28"/>
      <c r="I21" s="25"/>
      <c r="J21" s="26"/>
      <c r="K21" s="16">
        <v>600</v>
      </c>
      <c r="L21" s="17"/>
      <c r="M21" s="11"/>
      <c r="N21" s="16"/>
      <c r="O21" s="17"/>
      <c r="P21" s="4"/>
      <c r="Q21" s="6" t="s">
        <v>37</v>
      </c>
    </row>
    <row r="22" spans="1:17" x14ac:dyDescent="0.25">
      <c r="A22" s="37" t="s">
        <v>18</v>
      </c>
      <c r="B22" s="37"/>
      <c r="C22" s="37"/>
      <c r="D22" s="37"/>
      <c r="E22" s="37"/>
      <c r="F22" s="37"/>
      <c r="G22" s="29"/>
      <c r="H22" s="30"/>
      <c r="I22" s="23"/>
      <c r="J22" s="24"/>
      <c r="K22" s="14">
        <v>1000</v>
      </c>
      <c r="L22" s="15"/>
      <c r="M22" s="12">
        <v>40959</v>
      </c>
      <c r="N22" s="14">
        <v>1000</v>
      </c>
      <c r="O22" s="15"/>
      <c r="P22" s="5" t="s">
        <v>33</v>
      </c>
      <c r="Q22" s="7"/>
    </row>
    <row r="23" spans="1:17" x14ac:dyDescent="0.25">
      <c r="A23" s="38" t="s">
        <v>19</v>
      </c>
      <c r="B23" s="38"/>
      <c r="C23" s="38"/>
      <c r="D23" s="38"/>
      <c r="E23" s="38"/>
      <c r="F23" s="38"/>
      <c r="G23" s="27"/>
      <c r="H23" s="28"/>
      <c r="I23" s="25"/>
      <c r="J23" s="26"/>
      <c r="K23" s="16">
        <v>600</v>
      </c>
      <c r="L23" s="17"/>
      <c r="M23" s="11">
        <v>40959</v>
      </c>
      <c r="N23" s="16">
        <v>600</v>
      </c>
      <c r="O23" s="17"/>
      <c r="P23" s="4" t="s">
        <v>33</v>
      </c>
      <c r="Q23" s="6"/>
    </row>
    <row r="24" spans="1:17" x14ac:dyDescent="0.25">
      <c r="A24" s="37" t="s">
        <v>20</v>
      </c>
      <c r="B24" s="37"/>
      <c r="C24" s="37"/>
      <c r="D24" s="37"/>
      <c r="E24" s="37"/>
      <c r="F24" s="37"/>
      <c r="G24" s="29"/>
      <c r="H24" s="30"/>
      <c r="I24" s="23"/>
      <c r="J24" s="24"/>
      <c r="K24" s="14">
        <v>9000</v>
      </c>
      <c r="L24" s="15"/>
      <c r="M24" s="12">
        <v>40959</v>
      </c>
      <c r="N24" s="14">
        <v>9000</v>
      </c>
      <c r="O24" s="15"/>
      <c r="P24" s="5" t="s">
        <v>33</v>
      </c>
      <c r="Q24" s="7"/>
    </row>
    <row r="25" spans="1:17" x14ac:dyDescent="0.25">
      <c r="A25" s="38" t="s">
        <v>25</v>
      </c>
      <c r="B25" s="38"/>
      <c r="C25" s="38"/>
      <c r="D25" s="38"/>
      <c r="E25" s="38"/>
      <c r="F25" s="38"/>
      <c r="G25" s="27"/>
      <c r="H25" s="28"/>
      <c r="I25" s="25"/>
      <c r="J25" s="26"/>
      <c r="K25" s="16">
        <v>0</v>
      </c>
      <c r="L25" s="17"/>
      <c r="M25" s="11"/>
      <c r="N25" s="16">
        <v>0</v>
      </c>
      <c r="O25" s="17"/>
      <c r="P25" s="4"/>
      <c r="Q25" s="6"/>
    </row>
    <row r="26" spans="1:17" x14ac:dyDescent="0.25">
      <c r="A26" s="37" t="s">
        <v>21</v>
      </c>
      <c r="B26" s="37"/>
      <c r="C26" s="37"/>
      <c r="D26" s="37"/>
      <c r="E26" s="37"/>
      <c r="F26" s="37"/>
      <c r="G26" s="29"/>
      <c r="H26" s="30"/>
      <c r="I26" s="23"/>
      <c r="J26" s="24"/>
      <c r="K26" s="14">
        <v>2500</v>
      </c>
      <c r="L26" s="15"/>
      <c r="M26" s="12">
        <v>40913</v>
      </c>
      <c r="N26" s="14">
        <v>2500</v>
      </c>
      <c r="O26" s="15"/>
      <c r="P26" s="5" t="s">
        <v>33</v>
      </c>
      <c r="Q26" s="7"/>
    </row>
    <row r="27" spans="1:17" x14ac:dyDescent="0.25">
      <c r="A27" s="38" t="s">
        <v>22</v>
      </c>
      <c r="B27" s="38"/>
      <c r="C27" s="38"/>
      <c r="D27" s="38"/>
      <c r="E27" s="38"/>
      <c r="F27" s="38"/>
      <c r="G27" s="27"/>
      <c r="H27" s="28"/>
      <c r="I27" s="25"/>
      <c r="J27" s="26"/>
      <c r="K27" s="16">
        <v>3000</v>
      </c>
      <c r="L27" s="17"/>
      <c r="M27" s="11">
        <v>40913</v>
      </c>
      <c r="N27" s="16">
        <v>3000</v>
      </c>
      <c r="O27" s="17"/>
      <c r="P27" s="4" t="s">
        <v>33</v>
      </c>
      <c r="Q27" s="6" t="s">
        <v>40</v>
      </c>
    </row>
    <row r="28" spans="1:17" x14ac:dyDescent="0.25">
      <c r="A28" s="31" t="s">
        <v>23</v>
      </c>
      <c r="B28" s="32"/>
      <c r="C28" s="32"/>
      <c r="D28" s="32"/>
      <c r="E28" s="32"/>
      <c r="F28" s="33"/>
      <c r="G28" s="29"/>
      <c r="H28" s="30"/>
      <c r="I28" s="23"/>
      <c r="J28" s="24"/>
      <c r="K28" s="14">
        <v>900</v>
      </c>
      <c r="L28" s="15"/>
      <c r="M28" s="12">
        <v>40913</v>
      </c>
      <c r="N28" s="14">
        <v>900</v>
      </c>
      <c r="O28" s="15"/>
      <c r="P28" s="5" t="s">
        <v>33</v>
      </c>
      <c r="Q28" s="7"/>
    </row>
    <row r="29" spans="1:17" x14ac:dyDescent="0.25">
      <c r="A29" s="34" t="s">
        <v>24</v>
      </c>
      <c r="B29" s="35"/>
      <c r="C29" s="35"/>
      <c r="D29" s="35"/>
      <c r="E29" s="35"/>
      <c r="F29" s="36"/>
      <c r="G29" s="27"/>
      <c r="H29" s="28"/>
      <c r="I29" s="25"/>
      <c r="J29" s="26"/>
      <c r="K29" s="16">
        <v>1800</v>
      </c>
      <c r="L29" s="17"/>
      <c r="M29" s="11">
        <v>40916</v>
      </c>
      <c r="N29" s="16">
        <v>1800</v>
      </c>
      <c r="O29" s="17"/>
      <c r="P29" s="4" t="s">
        <v>13</v>
      </c>
      <c r="Q29" s="6"/>
    </row>
    <row r="30" spans="1:17" x14ac:dyDescent="0.25">
      <c r="A30" s="31" t="s">
        <v>26</v>
      </c>
      <c r="B30" s="32"/>
      <c r="C30" s="32"/>
      <c r="D30" s="32"/>
      <c r="E30" s="32"/>
      <c r="F30" s="33"/>
      <c r="G30" s="29"/>
      <c r="H30" s="30"/>
      <c r="I30" s="23"/>
      <c r="J30" s="24"/>
      <c r="K30" s="14">
        <v>300</v>
      </c>
      <c r="L30" s="15"/>
      <c r="M30" s="12">
        <v>40916</v>
      </c>
      <c r="N30" s="14">
        <v>300</v>
      </c>
      <c r="O30" s="15"/>
      <c r="P30" s="5" t="s">
        <v>33</v>
      </c>
      <c r="Q30" s="7"/>
    </row>
    <row r="31" spans="1:17" x14ac:dyDescent="0.25">
      <c r="A31" s="34" t="s">
        <v>27</v>
      </c>
      <c r="B31" s="35"/>
      <c r="C31" s="35"/>
      <c r="D31" s="35"/>
      <c r="E31" s="35"/>
      <c r="F31" s="36"/>
      <c r="G31" s="27"/>
      <c r="H31" s="28"/>
      <c r="I31" s="25"/>
      <c r="J31" s="26"/>
      <c r="K31" s="16">
        <v>0</v>
      </c>
      <c r="L31" s="17"/>
      <c r="M31" s="11"/>
      <c r="N31" s="16">
        <v>0</v>
      </c>
      <c r="O31" s="17"/>
      <c r="P31" s="4"/>
      <c r="Q31" s="6" t="s">
        <v>38</v>
      </c>
    </row>
    <row r="32" spans="1:17" x14ac:dyDescent="0.25">
      <c r="A32" s="31" t="s">
        <v>28</v>
      </c>
      <c r="B32" s="32"/>
      <c r="C32" s="32"/>
      <c r="D32" s="32"/>
      <c r="E32" s="32"/>
      <c r="F32" s="33"/>
      <c r="G32" s="29"/>
      <c r="H32" s="30"/>
      <c r="I32" s="23"/>
      <c r="J32" s="24"/>
      <c r="K32" s="14">
        <v>600</v>
      </c>
      <c r="L32" s="15"/>
      <c r="M32" s="12">
        <v>40916</v>
      </c>
      <c r="N32" s="14">
        <v>600</v>
      </c>
      <c r="O32" s="15"/>
      <c r="P32" s="5" t="s">
        <v>13</v>
      </c>
      <c r="Q32" s="7" t="s">
        <v>39</v>
      </c>
    </row>
    <row r="33" spans="1:17" x14ac:dyDescent="0.25">
      <c r="A33" s="34" t="s">
        <v>29</v>
      </c>
      <c r="B33" s="35"/>
      <c r="C33" s="35"/>
      <c r="D33" s="35"/>
      <c r="E33" s="35"/>
      <c r="F33" s="36"/>
      <c r="G33" s="27"/>
      <c r="H33" s="28"/>
      <c r="I33" s="25"/>
      <c r="J33" s="26"/>
      <c r="K33" s="16">
        <v>0</v>
      </c>
      <c r="L33" s="17"/>
      <c r="M33" s="11"/>
      <c r="N33" s="16">
        <v>0</v>
      </c>
      <c r="O33" s="17"/>
      <c r="P33" s="4"/>
      <c r="Q33" s="6" t="s">
        <v>41</v>
      </c>
    </row>
    <row r="34" spans="1:17" x14ac:dyDescent="0.25">
      <c r="A34" s="31" t="s">
        <v>30</v>
      </c>
      <c r="B34" s="32"/>
      <c r="C34" s="32"/>
      <c r="D34" s="32"/>
      <c r="E34" s="32"/>
      <c r="F34" s="33"/>
      <c r="G34" s="29"/>
      <c r="H34" s="30"/>
      <c r="I34" s="23"/>
      <c r="J34" s="24"/>
      <c r="K34" s="14">
        <v>300</v>
      </c>
      <c r="L34" s="15"/>
      <c r="M34" s="12"/>
      <c r="N34" s="14"/>
      <c r="O34" s="15"/>
      <c r="P34" s="5"/>
      <c r="Q34" s="7" t="s">
        <v>42</v>
      </c>
    </row>
    <row r="35" spans="1:17" x14ac:dyDescent="0.25">
      <c r="A35" s="34" t="s">
        <v>31</v>
      </c>
      <c r="B35" s="35"/>
      <c r="C35" s="35"/>
      <c r="D35" s="35"/>
      <c r="E35" s="35"/>
      <c r="F35" s="36"/>
      <c r="G35" s="27"/>
      <c r="H35" s="28"/>
      <c r="I35" s="25"/>
      <c r="J35" s="26"/>
      <c r="K35" s="16">
        <v>2000</v>
      </c>
      <c r="L35" s="17"/>
      <c r="M35" s="11">
        <v>40959</v>
      </c>
      <c r="N35" s="16">
        <v>2000</v>
      </c>
      <c r="O35" s="17"/>
      <c r="P35" s="4" t="s">
        <v>13</v>
      </c>
      <c r="Q35" s="6"/>
    </row>
    <row r="36" spans="1:17" x14ac:dyDescent="0.25">
      <c r="A36" s="31" t="s">
        <v>32</v>
      </c>
      <c r="B36" s="32"/>
      <c r="C36" s="32"/>
      <c r="D36" s="32"/>
      <c r="E36" s="32"/>
      <c r="F36" s="33"/>
      <c r="G36" s="29"/>
      <c r="H36" s="30"/>
      <c r="I36" s="23"/>
      <c r="J36" s="24"/>
      <c r="K36" s="14">
        <v>450</v>
      </c>
      <c r="L36" s="15"/>
      <c r="M36" s="12">
        <v>40959</v>
      </c>
      <c r="N36" s="14">
        <v>450</v>
      </c>
      <c r="O36" s="15"/>
      <c r="P36" s="5" t="s">
        <v>13</v>
      </c>
      <c r="Q36" s="7"/>
    </row>
    <row r="37" spans="1:17" x14ac:dyDescent="0.25">
      <c r="A37" s="34"/>
      <c r="B37" s="35"/>
      <c r="C37" s="35"/>
      <c r="D37" s="35"/>
      <c r="E37" s="35"/>
      <c r="F37" s="36"/>
      <c r="G37" s="27"/>
      <c r="H37" s="28"/>
      <c r="I37" s="25"/>
      <c r="J37" s="26"/>
      <c r="K37" s="16"/>
      <c r="L37" s="17"/>
      <c r="M37" s="11"/>
      <c r="N37" s="16"/>
      <c r="O37" s="17"/>
      <c r="P37" s="4"/>
      <c r="Q37" s="6"/>
    </row>
    <row r="38" spans="1:17" x14ac:dyDescent="0.25">
      <c r="A38" s="31"/>
      <c r="B38" s="32"/>
      <c r="C38" s="32"/>
      <c r="D38" s="32"/>
      <c r="E38" s="32"/>
      <c r="F38" s="33"/>
      <c r="G38" s="29"/>
      <c r="H38" s="30"/>
      <c r="I38" s="23"/>
      <c r="J38" s="24"/>
      <c r="K38" s="14"/>
      <c r="L38" s="15"/>
      <c r="M38" s="12"/>
      <c r="N38" s="14"/>
      <c r="O38" s="15"/>
      <c r="P38" s="5"/>
      <c r="Q38" s="7"/>
    </row>
    <row r="39" spans="1:17" x14ac:dyDescent="0.25">
      <c r="A39" s="34"/>
      <c r="B39" s="35"/>
      <c r="C39" s="35"/>
      <c r="D39" s="35"/>
      <c r="E39" s="35"/>
      <c r="F39" s="36"/>
      <c r="G39" s="27"/>
      <c r="H39" s="28"/>
      <c r="I39" s="25"/>
      <c r="J39" s="26"/>
      <c r="K39" s="16"/>
      <c r="L39" s="17"/>
      <c r="M39" s="11"/>
      <c r="N39" s="16"/>
      <c r="O39" s="17"/>
      <c r="P39" s="4"/>
      <c r="Q39" s="6"/>
    </row>
    <row r="40" spans="1:17" x14ac:dyDescent="0.25">
      <c r="A40" s="31"/>
      <c r="B40" s="32"/>
      <c r="C40" s="32"/>
      <c r="D40" s="32"/>
      <c r="E40" s="32"/>
      <c r="F40" s="33"/>
      <c r="G40" s="29"/>
      <c r="H40" s="30"/>
      <c r="I40" s="23"/>
      <c r="J40" s="24"/>
      <c r="K40" s="14"/>
      <c r="L40" s="15"/>
      <c r="M40" s="12"/>
      <c r="N40" s="14"/>
      <c r="O40" s="15"/>
      <c r="P40" s="5"/>
      <c r="Q40" s="7"/>
    </row>
    <row r="41" spans="1:17" x14ac:dyDescent="0.25">
      <c r="A41" s="34"/>
      <c r="B41" s="35"/>
      <c r="C41" s="35"/>
      <c r="D41" s="35"/>
      <c r="E41" s="35"/>
      <c r="F41" s="36"/>
      <c r="G41" s="27"/>
      <c r="H41" s="28"/>
      <c r="I41" s="25"/>
      <c r="J41" s="26"/>
      <c r="K41" s="16"/>
      <c r="L41" s="17"/>
      <c r="M41" s="11"/>
      <c r="N41" s="16"/>
      <c r="O41" s="17"/>
      <c r="P41" s="4"/>
      <c r="Q41" s="6"/>
    </row>
    <row r="42" spans="1:17" x14ac:dyDescent="0.25">
      <c r="A42" s="31"/>
      <c r="B42" s="32"/>
      <c r="C42" s="32"/>
      <c r="D42" s="32"/>
      <c r="E42" s="32"/>
      <c r="F42" s="33"/>
      <c r="G42" s="29"/>
      <c r="H42" s="30"/>
      <c r="I42" s="23"/>
      <c r="J42" s="24"/>
      <c r="K42" s="14"/>
      <c r="L42" s="15"/>
      <c r="M42" s="12"/>
      <c r="N42" s="14"/>
      <c r="O42" s="15"/>
      <c r="P42" s="5"/>
      <c r="Q42" s="7"/>
    </row>
    <row r="43" spans="1:17" x14ac:dyDescent="0.25">
      <c r="A43" s="34"/>
      <c r="B43" s="35"/>
      <c r="C43" s="35"/>
      <c r="D43" s="35"/>
      <c r="E43" s="35"/>
      <c r="F43" s="36"/>
      <c r="G43" s="27"/>
      <c r="H43" s="28"/>
      <c r="I43" s="25"/>
      <c r="J43" s="26"/>
      <c r="K43" s="16"/>
      <c r="L43" s="17"/>
      <c r="M43" s="11"/>
      <c r="N43" s="16"/>
      <c r="O43" s="17"/>
      <c r="P43" s="4"/>
      <c r="Q43" s="6"/>
    </row>
    <row r="44" spans="1:17" x14ac:dyDescent="0.25">
      <c r="A44" s="31"/>
      <c r="B44" s="32"/>
      <c r="C44" s="32"/>
      <c r="D44" s="32"/>
      <c r="E44" s="32"/>
      <c r="F44" s="33"/>
      <c r="G44" s="29"/>
      <c r="H44" s="30"/>
      <c r="I44" s="23"/>
      <c r="J44" s="24"/>
      <c r="K44" s="14"/>
      <c r="L44" s="15"/>
      <c r="M44" s="12"/>
      <c r="N44" s="14"/>
      <c r="O44" s="15"/>
      <c r="P44" s="5"/>
      <c r="Q44" s="7"/>
    </row>
    <row r="45" spans="1:17" x14ac:dyDescent="0.25">
      <c r="A45" s="34"/>
      <c r="B45" s="35"/>
      <c r="C45" s="35"/>
      <c r="D45" s="35"/>
      <c r="E45" s="35"/>
      <c r="F45" s="36"/>
      <c r="G45" s="27"/>
      <c r="H45" s="28"/>
      <c r="I45" s="25"/>
      <c r="J45" s="26"/>
      <c r="K45" s="16"/>
      <c r="L45" s="17"/>
      <c r="M45" s="11"/>
      <c r="N45" s="16"/>
      <c r="O45" s="17"/>
      <c r="P45" s="4"/>
      <c r="Q45" s="6"/>
    </row>
    <row r="46" spans="1:17" x14ac:dyDescent="0.25">
      <c r="A46" s="31"/>
      <c r="B46" s="32"/>
      <c r="C46" s="32"/>
      <c r="D46" s="32"/>
      <c r="E46" s="32"/>
      <c r="F46" s="33"/>
      <c r="G46" s="29"/>
      <c r="H46" s="30"/>
      <c r="I46" s="23"/>
      <c r="J46" s="24"/>
      <c r="K46" s="14"/>
      <c r="L46" s="15"/>
      <c r="M46" s="12"/>
      <c r="N46" s="14"/>
      <c r="O46" s="15"/>
      <c r="P46" s="5"/>
      <c r="Q46" s="7"/>
    </row>
    <row r="47" spans="1:17" x14ac:dyDescent="0.25">
      <c r="A47" s="34"/>
      <c r="B47" s="35"/>
      <c r="C47" s="35"/>
      <c r="D47" s="35"/>
      <c r="E47" s="35"/>
      <c r="F47" s="36"/>
      <c r="G47" s="27"/>
      <c r="H47" s="28"/>
      <c r="I47" s="25"/>
      <c r="J47" s="26"/>
      <c r="K47" s="16"/>
      <c r="L47" s="17"/>
      <c r="M47" s="11"/>
      <c r="N47" s="16"/>
      <c r="O47" s="17"/>
      <c r="P47" s="4"/>
      <c r="Q47" s="6"/>
    </row>
    <row r="48" spans="1:17" x14ac:dyDescent="0.25">
      <c r="A48" s="31"/>
      <c r="B48" s="32"/>
      <c r="C48" s="32"/>
      <c r="D48" s="32"/>
      <c r="E48" s="32"/>
      <c r="F48" s="33"/>
      <c r="G48" s="29"/>
      <c r="H48" s="30"/>
      <c r="I48" s="23"/>
      <c r="J48" s="24"/>
      <c r="K48" s="14"/>
      <c r="L48" s="15"/>
      <c r="M48" s="12"/>
      <c r="N48" s="14"/>
      <c r="O48" s="15"/>
      <c r="P48" s="5"/>
      <c r="Q48" s="7"/>
    </row>
    <row r="49" spans="1:17" x14ac:dyDescent="0.25">
      <c r="A49" s="34"/>
      <c r="B49" s="35"/>
      <c r="C49" s="35"/>
      <c r="D49" s="35"/>
      <c r="E49" s="35"/>
      <c r="F49" s="36"/>
      <c r="G49" s="27"/>
      <c r="H49" s="28"/>
      <c r="I49" s="25"/>
      <c r="J49" s="26"/>
      <c r="K49" s="16"/>
      <c r="L49" s="17"/>
      <c r="M49" s="11"/>
      <c r="N49" s="16"/>
      <c r="O49" s="17"/>
      <c r="P49" s="4"/>
      <c r="Q49" s="6"/>
    </row>
    <row r="50" spans="1:17" x14ac:dyDescent="0.25">
      <c r="A50" s="31"/>
      <c r="B50" s="32"/>
      <c r="C50" s="32"/>
      <c r="D50" s="32"/>
      <c r="E50" s="32"/>
      <c r="F50" s="33"/>
      <c r="G50" s="29"/>
      <c r="H50" s="30"/>
      <c r="I50" s="23"/>
      <c r="J50" s="24"/>
      <c r="K50" s="14"/>
      <c r="L50" s="15"/>
      <c r="M50" s="12"/>
      <c r="N50" s="14"/>
      <c r="O50" s="15"/>
      <c r="P50" s="5"/>
      <c r="Q50" s="7"/>
    </row>
    <row r="51" spans="1:17" x14ac:dyDescent="0.25">
      <c r="A51" s="34"/>
      <c r="B51" s="35"/>
      <c r="C51" s="35"/>
      <c r="D51" s="35"/>
      <c r="E51" s="35"/>
      <c r="F51" s="36"/>
      <c r="G51" s="27"/>
      <c r="H51" s="28"/>
      <c r="I51" s="25"/>
      <c r="J51" s="26"/>
      <c r="K51" s="16"/>
      <c r="L51" s="17"/>
      <c r="M51" s="11"/>
      <c r="N51" s="16"/>
      <c r="O51" s="17"/>
      <c r="P51" s="4"/>
      <c r="Q51" s="6"/>
    </row>
    <row r="52" spans="1:17" x14ac:dyDescent="0.25">
      <c r="A52" s="31"/>
      <c r="B52" s="32"/>
      <c r="C52" s="32"/>
      <c r="D52" s="32"/>
      <c r="E52" s="32"/>
      <c r="F52" s="33"/>
      <c r="G52" s="29"/>
      <c r="H52" s="30"/>
      <c r="I52" s="23"/>
      <c r="J52" s="24"/>
      <c r="K52" s="14"/>
      <c r="L52" s="15"/>
      <c r="M52" s="12"/>
      <c r="N52" s="14"/>
      <c r="O52" s="15"/>
      <c r="P52" s="5"/>
      <c r="Q52" s="7"/>
    </row>
    <row r="53" spans="1:17" x14ac:dyDescent="0.25">
      <c r="A53" s="34"/>
      <c r="B53" s="35"/>
      <c r="C53" s="35"/>
      <c r="D53" s="35"/>
      <c r="E53" s="35"/>
      <c r="F53" s="36"/>
      <c r="G53" s="27"/>
      <c r="H53" s="28"/>
      <c r="I53" s="25"/>
      <c r="J53" s="26"/>
      <c r="K53" s="16"/>
      <c r="L53" s="17"/>
      <c r="M53" s="11"/>
      <c r="N53" s="16"/>
      <c r="O53" s="17"/>
      <c r="P53" s="4"/>
      <c r="Q53" s="6"/>
    </row>
  </sheetData>
  <sheetProtection password="C2CE" sheet="1" objects="1" scenarios="1"/>
  <mergeCells count="199">
    <mergeCell ref="L5:N5"/>
    <mergeCell ref="A14:C14"/>
    <mergeCell ref="D14:H14"/>
    <mergeCell ref="N6:P7"/>
    <mergeCell ref="N8:P13"/>
    <mergeCell ref="N14:P16"/>
    <mergeCell ref="A5:I5"/>
    <mergeCell ref="A18:F18"/>
    <mergeCell ref="G18:H18"/>
    <mergeCell ref="I18:J18"/>
    <mergeCell ref="A7:D7"/>
    <mergeCell ref="A8:D8"/>
    <mergeCell ref="E7:H7"/>
    <mergeCell ref="E8:H8"/>
    <mergeCell ref="A10:F10"/>
    <mergeCell ref="G10:H10"/>
    <mergeCell ref="G24:H24"/>
    <mergeCell ref="G25:H25"/>
    <mergeCell ref="G26:H26"/>
    <mergeCell ref="G27:H27"/>
    <mergeCell ref="G28:H28"/>
    <mergeCell ref="A11:F11"/>
    <mergeCell ref="G11:H11"/>
    <mergeCell ref="A12:F12"/>
    <mergeCell ref="G12:H12"/>
    <mergeCell ref="K18:L18"/>
    <mergeCell ref="A19:F19"/>
    <mergeCell ref="A20:F20"/>
    <mergeCell ref="A21:F21"/>
    <mergeCell ref="A22:F22"/>
    <mergeCell ref="A23:F23"/>
    <mergeCell ref="G19:H19"/>
    <mergeCell ref="G20:H20"/>
    <mergeCell ref="G21:H21"/>
    <mergeCell ref="G22:H22"/>
    <mergeCell ref="G23:H23"/>
    <mergeCell ref="A48:F48"/>
    <mergeCell ref="A49:F49"/>
    <mergeCell ref="A51:F51"/>
    <mergeCell ref="A53:F53"/>
    <mergeCell ref="A52:F52"/>
    <mergeCell ref="A50:F50"/>
    <mergeCell ref="A47:F47"/>
    <mergeCell ref="A45:F45"/>
    <mergeCell ref="A43:F43"/>
    <mergeCell ref="A42:F42"/>
    <mergeCell ref="A44:F44"/>
    <mergeCell ref="A46:F46"/>
    <mergeCell ref="A36:F36"/>
    <mergeCell ref="A38:F38"/>
    <mergeCell ref="A37:F37"/>
    <mergeCell ref="A39:F39"/>
    <mergeCell ref="A40:F40"/>
    <mergeCell ref="A41:F41"/>
    <mergeCell ref="A30:F30"/>
    <mergeCell ref="A31:F31"/>
    <mergeCell ref="A32:F32"/>
    <mergeCell ref="A33:F33"/>
    <mergeCell ref="A34:F34"/>
    <mergeCell ref="A35:F35"/>
    <mergeCell ref="A24:F24"/>
    <mergeCell ref="A25:F25"/>
    <mergeCell ref="A26:F26"/>
    <mergeCell ref="A27:F27"/>
    <mergeCell ref="A28:F28"/>
    <mergeCell ref="A29:F29"/>
    <mergeCell ref="G37:H37"/>
    <mergeCell ref="G38:H38"/>
    <mergeCell ref="G39:H39"/>
    <mergeCell ref="G40:H40"/>
    <mergeCell ref="G29:H29"/>
    <mergeCell ref="G30:H30"/>
    <mergeCell ref="G31:H31"/>
    <mergeCell ref="G32:H32"/>
    <mergeCell ref="G33:H33"/>
    <mergeCell ref="G34:H34"/>
    <mergeCell ref="G53:H53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G47:H47"/>
    <mergeCell ref="G48:H48"/>
    <mergeCell ref="G49:H49"/>
    <mergeCell ref="G50:H50"/>
    <mergeCell ref="G51:H51"/>
    <mergeCell ref="G52:H52"/>
    <mergeCell ref="G41:H41"/>
    <mergeCell ref="G42:H42"/>
    <mergeCell ref="G43:H43"/>
    <mergeCell ref="G44:H44"/>
    <mergeCell ref="G45:H45"/>
    <mergeCell ref="G46:H46"/>
    <mergeCell ref="G35:H35"/>
    <mergeCell ref="G36:H36"/>
    <mergeCell ref="I36:J36"/>
    <mergeCell ref="I37:J37"/>
    <mergeCell ref="I38:J38"/>
    <mergeCell ref="I39:J39"/>
    <mergeCell ref="I28:J28"/>
    <mergeCell ref="I29:J29"/>
    <mergeCell ref="I30:J30"/>
    <mergeCell ref="I31:J31"/>
    <mergeCell ref="I32:J32"/>
    <mergeCell ref="I33:J33"/>
    <mergeCell ref="I52:J52"/>
    <mergeCell ref="I53:J53"/>
    <mergeCell ref="K19:L19"/>
    <mergeCell ref="K20:L20"/>
    <mergeCell ref="K21:L21"/>
    <mergeCell ref="K22:L22"/>
    <mergeCell ref="K23:L23"/>
    <mergeCell ref="K24:L24"/>
    <mergeCell ref="K25:L25"/>
    <mergeCell ref="K26:L26"/>
    <mergeCell ref="I46:J46"/>
    <mergeCell ref="I47:J47"/>
    <mergeCell ref="I48:J48"/>
    <mergeCell ref="I49:J49"/>
    <mergeCell ref="I50:J50"/>
    <mergeCell ref="I51:J51"/>
    <mergeCell ref="I40:J40"/>
    <mergeCell ref="I41:J41"/>
    <mergeCell ref="I42:J42"/>
    <mergeCell ref="I43:J43"/>
    <mergeCell ref="I44:J44"/>
    <mergeCell ref="I45:J45"/>
    <mergeCell ref="I34:J34"/>
    <mergeCell ref="I35:J35"/>
    <mergeCell ref="K52:L52"/>
    <mergeCell ref="K53:L53"/>
    <mergeCell ref="N18:O18"/>
    <mergeCell ref="N19:O19"/>
    <mergeCell ref="N20:O20"/>
    <mergeCell ref="N21:O21"/>
    <mergeCell ref="N22:O22"/>
    <mergeCell ref="N23:O23"/>
    <mergeCell ref="N24:O24"/>
    <mergeCell ref="K45:L45"/>
    <mergeCell ref="K46:L46"/>
    <mergeCell ref="K47:L47"/>
    <mergeCell ref="K48:L48"/>
    <mergeCell ref="K49:L49"/>
    <mergeCell ref="K50:L50"/>
    <mergeCell ref="K39:L39"/>
    <mergeCell ref="K40:L40"/>
    <mergeCell ref="K41:L41"/>
    <mergeCell ref="K42:L42"/>
    <mergeCell ref="K43:L43"/>
    <mergeCell ref="K44:L44"/>
    <mergeCell ref="K33:L33"/>
    <mergeCell ref="K34:L34"/>
    <mergeCell ref="K35:L35"/>
    <mergeCell ref="N26:O26"/>
    <mergeCell ref="N27:O27"/>
    <mergeCell ref="N28:O28"/>
    <mergeCell ref="N29:O29"/>
    <mergeCell ref="N30:O30"/>
    <mergeCell ref="K51:L51"/>
    <mergeCell ref="K36:L36"/>
    <mergeCell ref="K37:L37"/>
    <mergeCell ref="K38:L38"/>
    <mergeCell ref="K27:L27"/>
    <mergeCell ref="K28:L28"/>
    <mergeCell ref="K29:L29"/>
    <mergeCell ref="K30:L30"/>
    <mergeCell ref="K31:L31"/>
    <mergeCell ref="K32:L32"/>
    <mergeCell ref="N49:O49"/>
    <mergeCell ref="N50:O50"/>
    <mergeCell ref="N51:O51"/>
    <mergeCell ref="N52:O52"/>
    <mergeCell ref="N53:O53"/>
    <mergeCell ref="J7:K7"/>
    <mergeCell ref="J8:K8"/>
    <mergeCell ref="N43:O43"/>
    <mergeCell ref="N44:O44"/>
    <mergeCell ref="N45:O45"/>
    <mergeCell ref="N46:O46"/>
    <mergeCell ref="N47:O47"/>
    <mergeCell ref="N48:O48"/>
    <mergeCell ref="N37:O37"/>
    <mergeCell ref="N38:O38"/>
    <mergeCell ref="N39:O39"/>
    <mergeCell ref="N40:O40"/>
    <mergeCell ref="N41:O41"/>
    <mergeCell ref="N42:O42"/>
    <mergeCell ref="N31:O31"/>
    <mergeCell ref="N32:O32"/>
    <mergeCell ref="N33:O33"/>
    <mergeCell ref="N34:O34"/>
    <mergeCell ref="N35:O35"/>
    <mergeCell ref="N36:O36"/>
    <mergeCell ref="N25:O25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CELIO</dc:creator>
  <cp:lastModifiedBy>CELIO</cp:lastModifiedBy>
  <dcterms:created xsi:type="dcterms:W3CDTF">2012-01-09T15:15:53Z</dcterms:created>
  <dcterms:modified xsi:type="dcterms:W3CDTF">2012-01-09T18:32:52Z</dcterms:modified>
</cp:coreProperties>
</file>