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date1904="1" showInkAnnotation="0" autoCompressPictures="0"/>
  <bookViews>
    <workbookView xWindow="-20" yWindow="-20" windowWidth="25880" windowHeight="17560" tabRatio="500"/>
  </bookViews>
  <sheets>
    <sheet name="Sheet1" sheetId="1" r:id="rId1"/>
    <sheet name="Sheet2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2" l="1"/>
  <c r="B2" i="2"/>
  <c r="B22" i="2"/>
  <c r="B25" i="2"/>
  <c r="B23" i="2"/>
  <c r="C2" i="2"/>
  <c r="F2" i="1"/>
  <c r="B3" i="2"/>
  <c r="C3" i="2"/>
  <c r="F3" i="1"/>
  <c r="B4" i="2"/>
  <c r="C4" i="2"/>
  <c r="F4" i="1"/>
  <c r="B5" i="2"/>
  <c r="C5" i="2"/>
  <c r="F5" i="1"/>
  <c r="B6" i="2"/>
  <c r="C6" i="2"/>
  <c r="F6" i="1"/>
  <c r="B7" i="2"/>
  <c r="C7" i="2"/>
  <c r="F7" i="1"/>
  <c r="B8" i="2"/>
  <c r="C8" i="2"/>
  <c r="F8" i="1"/>
  <c r="B9" i="2"/>
  <c r="C9" i="2"/>
  <c r="F9" i="1"/>
  <c r="F18" i="1"/>
  <c r="B20" i="2"/>
</calcChain>
</file>

<file path=xl/sharedStrings.xml><?xml version="1.0" encoding="utf-8"?>
<sst xmlns="http://schemas.openxmlformats.org/spreadsheetml/2006/main" count="64" uniqueCount="58">
  <si>
    <t>Common Space Rent Proportion</t>
    <phoneticPr fontId="1" type="noConversion"/>
  </si>
  <si>
    <t>Sq Ft Proportion</t>
    <phoneticPr fontId="1" type="noConversion"/>
  </si>
  <si>
    <t>Room</t>
    <phoneticPr fontId="1" type="noConversion"/>
  </si>
  <si>
    <t>Total Sq Ft</t>
  </si>
  <si>
    <t>Totals</t>
    <phoneticPr fontId="1" type="noConversion"/>
  </si>
  <si>
    <t>Total Sq Ft Proportions</t>
    <phoneticPr fontId="1" type="noConversion"/>
  </si>
  <si>
    <t>Occupants</t>
    <phoneticPr fontId="1" type="noConversion"/>
  </si>
  <si>
    <t>Total Occupants</t>
    <phoneticPr fontId="1" type="noConversion"/>
  </si>
  <si>
    <t>Sum (should equal total rent):</t>
    <phoneticPr fontId="1" type="noConversion"/>
  </si>
  <si>
    <t>Total Adjustments</t>
    <phoneticPr fontId="1" type="noConversion"/>
  </si>
  <si>
    <t>Total Rooms</t>
    <phoneticPr fontId="1" type="noConversion"/>
  </si>
  <si>
    <t>Adjustment Exemption</t>
    <phoneticPr fontId="1" type="noConversion"/>
  </si>
  <si>
    <t>**no room**</t>
  </si>
  <si>
    <t>**no room**</t>
    <phoneticPr fontId="1" type="noConversion"/>
  </si>
  <si>
    <t>README:</t>
    <phoneticPr fontId="1" type="noConversion"/>
  </si>
  <si>
    <t>You can fill up to 17 rooms</t>
    <phoneticPr fontId="1" type="noConversion"/>
  </si>
  <si>
    <t>Calculations are performed on rows 1-17, columns C through F.</t>
    <phoneticPr fontId="1" type="noConversion"/>
  </si>
  <si>
    <t>Email me if something breaks.  Please be nice if I don't know you.  But be cruel if I do know you.</t>
    <phoneticPr fontId="1" type="noConversion"/>
  </si>
  <si>
    <t>Rent</t>
    <phoneticPr fontId="1" type="noConversion"/>
  </si>
  <si>
    <t>You can play with the Name, Dim, Sq Ft, Occupants, and Adjustment fields for each room.</t>
    <phoneticPr fontId="1" type="noConversion"/>
  </si>
  <si>
    <t>You can also play with the Total Rent and the Common Space proportion.</t>
    <phoneticPr fontId="1" type="noConversion"/>
  </si>
  <si>
    <t>The Common Space cell is the fraction of your rent which comes from common space</t>
    <phoneticPr fontId="1" type="noConversion"/>
  </si>
  <si>
    <t>WARNINGS:</t>
    <phoneticPr fontId="1" type="noConversion"/>
  </si>
  <si>
    <t>You must leave cells blank for rows which aren't being used</t>
    <phoneticPr fontId="1" type="noConversion"/>
  </si>
  <si>
    <t>Adjustment</t>
    <phoneticPr fontId="1" type="noConversion"/>
  </si>
  <si>
    <t>When you enter an Adjustment for a room, it is added to that room's rent</t>
    <phoneticPr fontId="1" type="noConversion"/>
  </si>
  <si>
    <t>Any adjustment made to a room will be made up by modifying the rent on the other rooms.</t>
    <phoneticPr fontId="1" type="noConversion"/>
  </si>
  <si>
    <t>Dimensions</t>
    <phoneticPr fontId="1" type="noConversion"/>
  </si>
  <si>
    <t>Sq Ft (must be entered manually)</t>
    <phoneticPr fontId="1" type="noConversion"/>
  </si>
  <si>
    <t>You must enter the square footage of a room manually; the Dimensions field has no effect.</t>
    <phoneticPr fontId="1" type="noConversion"/>
  </si>
  <si>
    <t>Make sure that the Sum field is equal to the Total Rent field!!!  Otherwise there's a bug!</t>
    <phoneticPr fontId="1" type="noConversion"/>
  </si>
  <si>
    <t>CREDIT:</t>
    <phoneticPr fontId="1" type="noConversion"/>
  </si>
  <si>
    <t>Clint Stevenson</t>
    <phoneticPr fontId="1" type="noConversion"/>
  </si>
  <si>
    <t>clint.stevenson3@gmail.com</t>
  </si>
  <si>
    <t>Only put data in (C2:F2,C17:F17) if you mean to include it in the calculations.</t>
    <phoneticPr fontId="1" type="noConversion"/>
  </si>
  <si>
    <t>Sheet 2 is used for scratch work.  Don't touch it.</t>
    <phoneticPr fontId="1" type="noConversion"/>
  </si>
  <si>
    <t>Use this spreadsheet to calculate rent for each room in the house.</t>
    <phoneticPr fontId="1" type="noConversion"/>
  </si>
  <si>
    <t>There are three factors which determine your rent:</t>
    <phoneticPr fontId="1" type="noConversion"/>
  </si>
  <si>
    <t>Your room's share of the common areas</t>
    <phoneticPr fontId="1" type="noConversion"/>
  </si>
  <si>
    <t>Your room's share of the total bedroom square footage</t>
    <phoneticPr fontId="1" type="noConversion"/>
  </si>
  <si>
    <t>Any arbitrary amount added to or subtracted from each room</t>
    <phoneticPr fontId="1" type="noConversion"/>
  </si>
  <si>
    <t>The common space field must be a number between [0.0 - 1.0]</t>
    <phoneticPr fontId="1" type="noConversion"/>
  </si>
  <si>
    <t>Room Name</t>
    <phoneticPr fontId="1" type="noConversion"/>
  </si>
  <si>
    <t>17x13</t>
    <phoneticPr fontId="1" type="noConversion"/>
  </si>
  <si>
    <t>15x16</t>
    <phoneticPr fontId="1" type="noConversion"/>
  </si>
  <si>
    <t>Back Bedroom</t>
    <phoneticPr fontId="1" type="noConversion"/>
  </si>
  <si>
    <t>Living Room Annex</t>
    <phoneticPr fontId="1" type="noConversion"/>
  </si>
  <si>
    <t>12x12</t>
    <phoneticPr fontId="1" type="noConversion"/>
  </si>
  <si>
    <t>Bottom Floor, back left</t>
    <phoneticPr fontId="1" type="noConversion"/>
  </si>
  <si>
    <t>10x14</t>
    <phoneticPr fontId="1" type="noConversion"/>
  </si>
  <si>
    <t>Deck Room</t>
    <phoneticPr fontId="1" type="noConversion"/>
  </si>
  <si>
    <t>12x10</t>
    <phoneticPr fontId="1" type="noConversion"/>
  </si>
  <si>
    <t>10.5x13</t>
    <phoneticPr fontId="1" type="noConversion"/>
  </si>
  <si>
    <t>12x15</t>
    <phoneticPr fontId="1" type="noConversion"/>
  </si>
  <si>
    <t>Master</t>
    <phoneticPr fontId="1" type="noConversion"/>
  </si>
  <si>
    <t>Total Rent</t>
    <phoneticPr fontId="1" type="noConversion"/>
  </si>
  <si>
    <t>6.5x7</t>
    <phoneticPr fontId="1" type="noConversion"/>
  </si>
  <si>
    <t>Tiny 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</si>
</sst>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Verdana"/>
    </font>
    <font>
      <sz val="8"/>
      <name val="Verdana"/>
    </font>
    <font>
      <u/>
      <sz val="10"/>
      <color indexed="12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2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lint.stevenson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view="pageLayout" zoomScale="150" workbookViewId="0">
      <selection activeCell="A3" sqref="A3"/>
    </sheetView>
  </sheetViews>
  <sheetFormatPr baseColWidth="10" defaultRowHeight="13" x14ac:dyDescent="0"/>
  <cols>
    <col min="1" max="1" width="18.28515625" customWidth="1"/>
  </cols>
  <sheetData>
    <row r="1" spans="1:6">
      <c r="A1" t="s">
        <v>42</v>
      </c>
      <c r="B1" t="s">
        <v>27</v>
      </c>
      <c r="C1" t="s">
        <v>28</v>
      </c>
      <c r="D1" t="s">
        <v>6</v>
      </c>
      <c r="E1" t="s">
        <v>24</v>
      </c>
      <c r="F1" t="s">
        <v>18</v>
      </c>
    </row>
    <row r="2" spans="1:6">
      <c r="A2" t="s">
        <v>46</v>
      </c>
      <c r="B2" t="s">
        <v>44</v>
      </c>
      <c r="C2">
        <v>240</v>
      </c>
      <c r="D2">
        <v>1</v>
      </c>
      <c r="E2">
        <v>60</v>
      </c>
      <c r="F2">
        <f>C18*((1-C19) *Sheet2!B2+C19*D2/Sheet2!B22) + (-1*Sheet2!B25 / (Sheet2!B23 - 1) + E2 + Sheet2!C2)</f>
        <v>973.96088019559909</v>
      </c>
    </row>
    <row r="3" spans="1:6">
      <c r="A3" t="s">
        <v>45</v>
      </c>
      <c r="B3" t="s">
        <v>43</v>
      </c>
      <c r="C3">
        <v>221</v>
      </c>
      <c r="D3">
        <v>2</v>
      </c>
      <c r="E3">
        <v>0</v>
      </c>
      <c r="F3">
        <f>C18*((1-C19) *Sheet2!B3+C19*D3/Sheet2!B22) + (-1*Sheet2!B25 / (Sheet2!B23 - 1) + E3 + Sheet2!C3)</f>
        <v>1145.9925486086854</v>
      </c>
    </row>
    <row r="4" spans="1:6">
      <c r="A4" t="s">
        <v>48</v>
      </c>
      <c r="B4" t="s">
        <v>47</v>
      </c>
      <c r="C4">
        <v>144</v>
      </c>
      <c r="D4">
        <v>1</v>
      </c>
      <c r="E4">
        <v>0</v>
      </c>
      <c r="F4">
        <f>C18*((1-C19) *Sheet2!B4+C19*D4/Sheet2!B22) + (-1*Sheet2!B25 / (Sheet2!B23 - 1) + E4 + Sheet2!C4)</f>
        <v>655.80509954593094</v>
      </c>
    </row>
    <row r="5" spans="1:6">
      <c r="A5" t="s">
        <v>50</v>
      </c>
      <c r="B5" t="s">
        <v>49</v>
      </c>
      <c r="C5">
        <v>140</v>
      </c>
      <c r="D5">
        <v>1</v>
      </c>
      <c r="E5">
        <v>0</v>
      </c>
      <c r="F5">
        <f>C18*((1-C19) *Sheet2!B5+C19*D5/Sheet2!B22) + (-1*Sheet2!B25 / (Sheet2!B23 - 1) + E5 + Sheet2!C5)</f>
        <v>645.40575154267083</v>
      </c>
    </row>
    <row r="6" spans="1:6">
      <c r="B6" t="s">
        <v>51</v>
      </c>
      <c r="C6">
        <v>120</v>
      </c>
      <c r="D6">
        <v>1</v>
      </c>
      <c r="E6">
        <v>0</v>
      </c>
      <c r="F6">
        <f>C18*((1-C19) *Sheet2!B6+C19*D6/Sheet2!B22) + (-1*Sheet2!B25 / (Sheet2!B23 - 1) + E6 + Sheet2!C6)</f>
        <v>593.40901152637105</v>
      </c>
    </row>
    <row r="7" spans="1:6">
      <c r="B7" t="s">
        <v>52</v>
      </c>
      <c r="C7">
        <v>136.5</v>
      </c>
      <c r="D7">
        <v>1</v>
      </c>
      <c r="E7">
        <v>0</v>
      </c>
      <c r="F7">
        <f>C18*((1-C19) *Sheet2!B7+C19*D7/Sheet2!B22) + (-1*Sheet2!B25 / (Sheet2!B23 - 1) + E7 + Sheet2!C7)</f>
        <v>636.3063220398185</v>
      </c>
    </row>
    <row r="8" spans="1:6">
      <c r="A8" t="s">
        <v>54</v>
      </c>
      <c r="B8" t="s">
        <v>53</v>
      </c>
      <c r="C8">
        <v>180</v>
      </c>
      <c r="D8">
        <v>1</v>
      </c>
      <c r="E8">
        <v>0</v>
      </c>
      <c r="F8">
        <f>C18*((1-C19) *Sheet2!B8+C19*D8/Sheet2!B22) + (-1*Sheet2!B25 / (Sheet2!B23 - 1) + E8 + Sheet2!C8)</f>
        <v>749.39923157527085</v>
      </c>
    </row>
    <row r="9" spans="1:6">
      <c r="A9" t="s">
        <v>57</v>
      </c>
      <c r="B9" t="s">
        <v>56</v>
      </c>
      <c r="C9">
        <v>45.5</v>
      </c>
      <c r="D9">
        <v>1</v>
      </c>
      <c r="E9">
        <v>0</v>
      </c>
      <c r="F9">
        <f>C18*((1-C19) *Sheet2!B9+C19*D9/Sheet2!B22) + (-1*Sheet2!B25 / (Sheet2!B23 - 1) + E9 + Sheet2!C9)</f>
        <v>399.72115496565374</v>
      </c>
    </row>
    <row r="10" spans="1:6">
      <c r="A10" t="s">
        <v>13</v>
      </c>
    </row>
    <row r="11" spans="1:6">
      <c r="A11" t="s">
        <v>12</v>
      </c>
    </row>
    <row r="12" spans="1:6">
      <c r="A12" t="s">
        <v>12</v>
      </c>
    </row>
    <row r="13" spans="1:6">
      <c r="A13" t="s">
        <v>12</v>
      </c>
    </row>
    <row r="14" spans="1:6">
      <c r="A14" t="s">
        <v>12</v>
      </c>
    </row>
    <row r="15" spans="1:6">
      <c r="A15" t="s">
        <v>12</v>
      </c>
    </row>
    <row r="16" spans="1:6">
      <c r="A16" t="s">
        <v>12</v>
      </c>
    </row>
    <row r="17" spans="1:6">
      <c r="A17" t="s">
        <v>12</v>
      </c>
    </row>
    <row r="18" spans="1:6">
      <c r="B18" t="s">
        <v>55</v>
      </c>
      <c r="C18">
        <v>5800</v>
      </c>
      <c r="E18" t="s">
        <v>8</v>
      </c>
      <c r="F18">
        <f>SUM(F2:F17)</f>
        <v>5800.0000000000009</v>
      </c>
    </row>
    <row r="19" spans="1:6">
      <c r="B19" t="s">
        <v>0</v>
      </c>
      <c r="C19">
        <v>0.45</v>
      </c>
    </row>
    <row r="22" spans="1:6">
      <c r="A22" t="s">
        <v>14</v>
      </c>
    </row>
    <row r="23" spans="1:6">
      <c r="A23" t="s">
        <v>36</v>
      </c>
    </row>
    <row r="24" spans="1:6">
      <c r="A24" t="s">
        <v>37</v>
      </c>
    </row>
    <row r="25" spans="1:6">
      <c r="B25" t="s">
        <v>38</v>
      </c>
    </row>
    <row r="26" spans="1:6">
      <c r="B26" t="s">
        <v>39</v>
      </c>
    </row>
    <row r="27" spans="1:6">
      <c r="B27" t="s">
        <v>40</v>
      </c>
    </row>
    <row r="29" spans="1:6">
      <c r="A29" t="s">
        <v>19</v>
      </c>
    </row>
    <row r="30" spans="1:6">
      <c r="A30" t="s">
        <v>20</v>
      </c>
    </row>
    <row r="31" spans="1:6">
      <c r="A31" t="s">
        <v>21</v>
      </c>
    </row>
    <row r="32" spans="1:6">
      <c r="A32" t="s">
        <v>41</v>
      </c>
    </row>
    <row r="33" spans="1:2">
      <c r="A33" t="s">
        <v>15</v>
      </c>
    </row>
    <row r="34" spans="1:2">
      <c r="A34" t="s">
        <v>25</v>
      </c>
    </row>
    <row r="35" spans="1:2">
      <c r="A35" t="s">
        <v>26</v>
      </c>
    </row>
    <row r="37" spans="1:2">
      <c r="A37" t="s">
        <v>22</v>
      </c>
    </row>
    <row r="38" spans="1:2">
      <c r="A38" t="s">
        <v>30</v>
      </c>
    </row>
    <row r="39" spans="1:2">
      <c r="A39" t="s">
        <v>29</v>
      </c>
    </row>
    <row r="40" spans="1:2">
      <c r="A40" t="s">
        <v>16</v>
      </c>
    </row>
    <row r="41" spans="1:2">
      <c r="A41" t="s">
        <v>34</v>
      </c>
    </row>
    <row r="42" spans="1:2">
      <c r="A42" t="s">
        <v>23</v>
      </c>
    </row>
    <row r="43" spans="1:2">
      <c r="A43" t="s">
        <v>35</v>
      </c>
    </row>
    <row r="45" spans="1:2">
      <c r="A45" t="s">
        <v>31</v>
      </c>
    </row>
    <row r="46" spans="1:2">
      <c r="A46" t="s">
        <v>32</v>
      </c>
      <c r="B46" s="1" t="s">
        <v>33</v>
      </c>
    </row>
    <row r="47" spans="1:2">
      <c r="A47" t="s">
        <v>17</v>
      </c>
    </row>
  </sheetData>
  <phoneticPr fontId="1" type="noConversion"/>
  <hyperlinks>
    <hyperlink ref="B46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workbookViewId="0">
      <selection activeCell="C9" sqref="C9"/>
    </sheetView>
  </sheetViews>
  <sheetFormatPr baseColWidth="10" defaultRowHeight="13" x14ac:dyDescent="0"/>
  <sheetData>
    <row r="1" spans="1:3">
      <c r="A1" t="s">
        <v>2</v>
      </c>
      <c r="B1" t="s">
        <v>1</v>
      </c>
      <c r="C1" t="s">
        <v>11</v>
      </c>
    </row>
    <row r="2" spans="1:3">
      <c r="A2">
        <v>0</v>
      </c>
      <c r="B2">
        <f>(Sheet1!C2)/(Sheet2!B19)</f>
        <v>0.19559902200488999</v>
      </c>
      <c r="C2">
        <f>Sheet1!E2 / (B23 - 1)</f>
        <v>8.5714285714285712</v>
      </c>
    </row>
    <row r="3" spans="1:3">
      <c r="A3">
        <v>1</v>
      </c>
      <c r="B3">
        <f>(Sheet1!C3)/(Sheet2!B19)</f>
        <v>0.18011409942950285</v>
      </c>
      <c r="C3">
        <f>Sheet1!E3 / (B23 - 1)</f>
        <v>0</v>
      </c>
    </row>
    <row r="4" spans="1:3">
      <c r="A4">
        <v>2</v>
      </c>
      <c r="B4">
        <f>(Sheet1!C4)/(Sheet2!B19)</f>
        <v>0.11735941320293398</v>
      </c>
      <c r="C4">
        <f>Sheet1!E4 / (B23 - 1)</f>
        <v>0</v>
      </c>
    </row>
    <row r="5" spans="1:3">
      <c r="A5">
        <v>3</v>
      </c>
      <c r="B5">
        <f>(Sheet1!C5)/(Sheet2!B19)</f>
        <v>0.11409942950285248</v>
      </c>
      <c r="C5">
        <f>Sheet1!E5 / (B23 - 1)</f>
        <v>0</v>
      </c>
    </row>
    <row r="6" spans="1:3">
      <c r="A6">
        <v>4</v>
      </c>
      <c r="B6">
        <f>(Sheet1!C6)/(Sheet2!B19)</f>
        <v>9.7799511002444994E-2</v>
      </c>
      <c r="C6">
        <f>Sheet1!E6 / (B23 - 1)</f>
        <v>0</v>
      </c>
    </row>
    <row r="7" spans="1:3">
      <c r="A7">
        <v>5</v>
      </c>
      <c r="B7">
        <f>(Sheet1!C7)/(Sheet2!B19)</f>
        <v>0.11124694376528117</v>
      </c>
      <c r="C7">
        <f>Sheet1!E7 / (B23 - 1)</f>
        <v>0</v>
      </c>
    </row>
    <row r="8" spans="1:3">
      <c r="A8">
        <v>6</v>
      </c>
      <c r="B8">
        <f>(Sheet1!C8)/(Sheet2!B19)</f>
        <v>0.14669926650366749</v>
      </c>
      <c r="C8">
        <f>Sheet1!E8 / (B23 - 1)</f>
        <v>0</v>
      </c>
    </row>
    <row r="9" spans="1:3">
      <c r="A9">
        <v>7</v>
      </c>
      <c r="B9">
        <f>(Sheet1!C9)/(Sheet2!B19)</f>
        <v>3.7082314588427055E-2</v>
      </c>
      <c r="C9">
        <f>Sheet1!E9 / (B23 - 1)</f>
        <v>0</v>
      </c>
    </row>
    <row r="18" spans="1:2">
      <c r="A18" t="s">
        <v>4</v>
      </c>
    </row>
    <row r="19" spans="1:2">
      <c r="A19" t="s">
        <v>3</v>
      </c>
      <c r="B19">
        <f>SUM(Sheet1!C2:'Sheet1'!C9)</f>
        <v>1227</v>
      </c>
    </row>
    <row r="20" spans="1:2">
      <c r="A20" t="s">
        <v>5</v>
      </c>
      <c r="B20">
        <f>SUM(B2:B17)</f>
        <v>1</v>
      </c>
    </row>
    <row r="22" spans="1:2">
      <c r="A22" t="s">
        <v>7</v>
      </c>
      <c r="B22">
        <f>SUM(Sheet1!D2:'Sheet1'!D17)</f>
        <v>9</v>
      </c>
    </row>
    <row r="23" spans="1:2">
      <c r="A23" t="s">
        <v>10</v>
      </c>
      <c r="B23">
        <f>COUNT(Sheet1!D2:'Sheet1'!D17)</f>
        <v>8</v>
      </c>
    </row>
    <row r="25" spans="1:2">
      <c r="A25" t="s">
        <v>9</v>
      </c>
      <c r="B25">
        <f>SUM(Sheet1!E2:'Sheet1'!E17)</f>
        <v>60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Clinton Stevenson</dc:creator>
  <cp:lastModifiedBy>Luke Muehlhauser</cp:lastModifiedBy>
  <dcterms:created xsi:type="dcterms:W3CDTF">2011-07-20T07:35:19Z</dcterms:created>
  <dcterms:modified xsi:type="dcterms:W3CDTF">2013-08-24T02:16:15Z</dcterms:modified>
</cp:coreProperties>
</file>