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096" firstSheet="1" activeTab="4"/>
  </bookViews>
  <sheets>
    <sheet name="بطاقة الخطه" sheetId="1" r:id="rId1"/>
    <sheet name="تعليم البنبن " sheetId="4" r:id="rId2"/>
    <sheet name="تنفيذية البنين" sheetId="5" r:id="rId3"/>
    <sheet name="تعليم النساء" sheetId="6" r:id="rId4"/>
    <sheet name="تنفيذية النساء" sheetId="2" r:id="rId5"/>
    <sheet name="العلاقات الإعلام" sheetId="7" r:id="rId6"/>
    <sheet name="المالية " sheetId="8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KtzEEZL66EjLv/8TPuavMoFfB+bvG0k4fA4VNdmuh8w="/>
    </ext>
  </extLst>
</workbook>
</file>

<file path=xl/calcChain.xml><?xml version="1.0" encoding="utf-8"?>
<calcChain xmlns="http://schemas.openxmlformats.org/spreadsheetml/2006/main">
  <c r="D29" i="2" l="1"/>
  <c r="D43" i="7" l="1"/>
  <c r="C29" i="2"/>
  <c r="R29" i="2"/>
  <c r="Q29" i="2"/>
  <c r="J32" i="4"/>
  <c r="I32" i="4"/>
  <c r="H32" i="4"/>
  <c r="M5" i="4"/>
  <c r="N5" i="4"/>
  <c r="M6" i="4" l="1"/>
  <c r="M8" i="4" s="1"/>
  <c r="M9" i="4" s="1"/>
  <c r="M7" i="4"/>
  <c r="B16" i="8" l="1"/>
  <c r="E40" i="7" l="1"/>
  <c r="E43" i="7" s="1"/>
  <c r="D40" i="7"/>
  <c r="H30" i="1" l="1"/>
</calcChain>
</file>

<file path=xl/sharedStrings.xml><?xml version="1.0" encoding="utf-8"?>
<sst xmlns="http://schemas.openxmlformats.org/spreadsheetml/2006/main" count="816" uniqueCount="384">
  <si>
    <t>بطاقة استراتيجية الجمعية 2026م-2027م</t>
  </si>
  <si>
    <t>الهدف الاستراتيجي</t>
  </si>
  <si>
    <t>الهدف التنفيذي</t>
  </si>
  <si>
    <t>البرنامج/المشروع</t>
  </si>
  <si>
    <t>مؤشرات الأداء</t>
  </si>
  <si>
    <t>الفترة الزمنية</t>
  </si>
  <si>
    <t>الجهة المسؤولة</t>
  </si>
  <si>
    <t>المستهدف الكمي</t>
  </si>
  <si>
    <t>التكلفة المالية</t>
  </si>
  <si>
    <t>تصحيح تلاوة القرآن الكريم</t>
  </si>
  <si>
    <t>دعم الحلقات بتصحيح التلاوة وفق منهج معتمد</t>
  </si>
  <si>
    <t xml:space="preserve">حلقات اقرأ ورتل </t>
  </si>
  <si>
    <t>عدد المستفيدات</t>
  </si>
  <si>
    <t xml:space="preserve"> سنوي</t>
  </si>
  <si>
    <t xml:space="preserve">قسم تعليم النساء </t>
  </si>
  <si>
    <t>مشاركة  600 مستفيده</t>
  </si>
  <si>
    <t>رفع مستوى إتقان الطالبات لتلاوة القرآن الكريم بالتلقين</t>
  </si>
  <si>
    <t>برنامج غراس</t>
  </si>
  <si>
    <t>عدد المستفيدات 7-14 طالبه</t>
  </si>
  <si>
    <t xml:space="preserve">تنفيذ 2 حلقات </t>
  </si>
  <si>
    <t xml:space="preserve">تمكين أفراد المجتمع من تصحيح التلاوة </t>
  </si>
  <si>
    <t xml:space="preserve">برنامج عطاء  </t>
  </si>
  <si>
    <t xml:space="preserve"> نصف سنوي</t>
  </si>
  <si>
    <t xml:space="preserve"> 300 مستفيدة</t>
  </si>
  <si>
    <t>تحفيظ القرآن الكريم</t>
  </si>
  <si>
    <t>رفع نسبة التزام الطالبات بالحضور في الحلقات</t>
  </si>
  <si>
    <t xml:space="preserve">البرامج التحفيزية </t>
  </si>
  <si>
    <t xml:space="preserve">نسبة الحضور المنتظم </t>
  </si>
  <si>
    <t xml:space="preserve">الوصول إلى 70% من الطالبات </t>
  </si>
  <si>
    <t>دعم الطالبات الخاتمات لتثبيت القرآن الكريم والتأهيل لإختبار الختم</t>
  </si>
  <si>
    <t>برنامج منهاج</t>
  </si>
  <si>
    <t>سنوي</t>
  </si>
  <si>
    <t>استفادة 6 طالبات سنويًا</t>
  </si>
  <si>
    <t>ضبط وإتقان التلاوة والتأهيل للإجازة والسند</t>
  </si>
  <si>
    <t>حلقة الجمان</t>
  </si>
  <si>
    <t>ربع سنوي</t>
  </si>
  <si>
    <t>تأهيل 8 طالبات سنويا</t>
  </si>
  <si>
    <t>منح الإجازات القرانية للحافظات المتأهلات للإجازة والسند</t>
  </si>
  <si>
    <t xml:space="preserve">مقرأة المهرة </t>
  </si>
  <si>
    <t>استفادة 5 طالبات</t>
  </si>
  <si>
    <t xml:space="preserve">تنمية مهارات الحفظ والمراجعة لدى الطالبات المتميزات </t>
  </si>
  <si>
    <t>السبت الذهبي</t>
  </si>
  <si>
    <t>عدد اللقاءات</t>
  </si>
  <si>
    <t>تنفيذ 36 لقاء</t>
  </si>
  <si>
    <t xml:space="preserve">رفع كفاءة الكوادر التعليمية والإدارية لإتمام الحفظ والمراجعة </t>
  </si>
  <si>
    <t>حلقات غيث</t>
  </si>
  <si>
    <t>استفادة 50% من الكوادر</t>
  </si>
  <si>
    <t xml:space="preserve">متابعة وتقييم تقدم كبيرات السن في الحفظ والقراءة </t>
  </si>
  <si>
    <t>التقويم الفصلي للقراءة</t>
  </si>
  <si>
    <t>نصف سنوي</t>
  </si>
  <si>
    <t xml:space="preserve">استفادة 170 طالبه </t>
  </si>
  <si>
    <t xml:space="preserve">متابعة وتقييم تقدم طالبات المنح في مراحل الحفظ ورفع نسبة الإنجاز </t>
  </si>
  <si>
    <t>طالبات المنح</t>
  </si>
  <si>
    <t xml:space="preserve">استفادة 60 طالبة </t>
  </si>
  <si>
    <t xml:space="preserve">متابعة وتقييم تقدم الطالبات في مراحل الحفظ ورفع نسبة الإنجاز </t>
  </si>
  <si>
    <t>المرحليات 35% - الحلقات الحضورية</t>
  </si>
  <si>
    <t>عدد المرحليات لـ 215 طالبه</t>
  </si>
  <si>
    <t>المرحليات 10% - الحلقات الهاتفيه</t>
  </si>
  <si>
    <t>عدد المرحليات لـ 15 طالبه</t>
  </si>
  <si>
    <t xml:space="preserve">تحفيز معلمات الحلقات الحضورية وتشجيعهم على التميز في الأداء للمرحليات </t>
  </si>
  <si>
    <t xml:space="preserve">مكافآت معلمات المرحليات - الحلقات الحضورية </t>
  </si>
  <si>
    <t>عدد المعلمات 43 معلمة</t>
  </si>
  <si>
    <t xml:space="preserve">تحفيز معلمات الحلقات الهاتفية وتشجيعهم على التميز في الأداء للمرحليات  </t>
  </si>
  <si>
    <t xml:space="preserve">مكافآت معلمات المرحليات - الحلقات الهاتفية </t>
  </si>
  <si>
    <t>عدد المعلمات 5 معلمات</t>
  </si>
  <si>
    <t>تعليم تجويد القرآن الكريم</t>
  </si>
  <si>
    <t xml:space="preserve">تعزيزجودة التلاوة بالأحكام التجويدية </t>
  </si>
  <si>
    <t>برنامج للتجويد</t>
  </si>
  <si>
    <t>عددالمناهج</t>
  </si>
  <si>
    <t xml:space="preserve">تطوير 3 مناهج </t>
  </si>
  <si>
    <t>تأهيل الكوادر التعليمية والإدارية لتحقيق جودة عالية في الأداء</t>
  </si>
  <si>
    <t xml:space="preserve">ارتقاء </t>
  </si>
  <si>
    <t>عدد الكوادر المدربة</t>
  </si>
  <si>
    <t>تدريب 16 كادرًا</t>
  </si>
  <si>
    <t>التعليم المتخصص</t>
  </si>
  <si>
    <t>إعداد وتأهيل صف ثان من الطالبات المرشحات لدعم الكوادرالتعليمية وإدارية</t>
  </si>
  <si>
    <t>مشروع بنيان</t>
  </si>
  <si>
    <t>تدريب 10- 15 مستفيده</t>
  </si>
  <si>
    <t xml:space="preserve">إبرام عقود وشراكات مجتمعية </t>
  </si>
  <si>
    <t>الشراكات المجتمعية</t>
  </si>
  <si>
    <t>عدد الشراكات</t>
  </si>
  <si>
    <r>
      <rPr>
        <sz val="11"/>
        <color rgb="FF9C6500"/>
        <rFont val="Arial"/>
      </rPr>
      <t>ت</t>
    </r>
    <r>
      <rPr>
        <sz val="14"/>
        <color rgb="FF000000"/>
        <rFont val="Arial"/>
      </rPr>
      <t>وقيع 5 شراكات سنويا</t>
    </r>
  </si>
  <si>
    <t xml:space="preserve">غرس تعظي كتاب الله </t>
  </si>
  <si>
    <t>تحفيز الطالبات على معاهدة محفوظ المرحليات</t>
  </si>
  <si>
    <t>حصاد</t>
  </si>
  <si>
    <t>عدد المستفيدين</t>
  </si>
  <si>
    <t>مشاركة 30 طالبة</t>
  </si>
  <si>
    <t>تحفيز الكوادر الإدارية لإعداد أفضل بيئة قرآنية</t>
  </si>
  <si>
    <t xml:space="preserve">وسام التميز </t>
  </si>
  <si>
    <t>استفادة 3 دار نسائية</t>
  </si>
  <si>
    <t xml:space="preserve">تقييم الأداء الوظيفي وتشجيع التميز بين الكوادر التعليمية </t>
  </si>
  <si>
    <t>التميز الوظيفي</t>
  </si>
  <si>
    <t>استفادة 50% من الكوادر التعليميه</t>
  </si>
  <si>
    <t xml:space="preserve">بناء بيئة تحفيزية تجمع بين القرآن والعلم </t>
  </si>
  <si>
    <t>الدورة الصيفية ( صيفنا بنورين )</t>
  </si>
  <si>
    <t>استفاده 300 طالبه +30 معلمه</t>
  </si>
  <si>
    <t xml:space="preserve">اللقاءات الودية بين منسوبات الجمعية </t>
  </si>
  <si>
    <t>أفانين</t>
  </si>
  <si>
    <t>تنفيذ 5 لقاءات وديه</t>
  </si>
  <si>
    <t>العناية بحفاظ القرآن الكريم</t>
  </si>
  <si>
    <t xml:space="preserve">تحفيز الطالبات على ختم القرآن الكريم بمكافآت تشجيعية </t>
  </si>
  <si>
    <t>مكافاة الخاتمات</t>
  </si>
  <si>
    <t>دعم 17 خاتمه</t>
  </si>
  <si>
    <t xml:space="preserve">تمكين الحافظات من العمل المساند في الحلقات </t>
  </si>
  <si>
    <t xml:space="preserve">المعلمة المساعدة </t>
  </si>
  <si>
    <t>مشاركة 15 حافظه</t>
  </si>
  <si>
    <t xml:space="preserve">تكريم حفاظ القرآن الكريم وتحفيز الطالبات على إتمام الحفظ </t>
  </si>
  <si>
    <t xml:space="preserve">حفل الخاتمات جوائز الحفاظ  </t>
  </si>
  <si>
    <t xml:space="preserve">تكريم 14 حافظة </t>
  </si>
  <si>
    <t>الخطة التنفيذية لعام 2026</t>
  </si>
  <si>
    <t xml:space="preserve">الربع الأول </t>
  </si>
  <si>
    <t xml:space="preserve">الربع الثاني </t>
  </si>
  <si>
    <t xml:space="preserve">الربع الثالث </t>
  </si>
  <si>
    <t xml:space="preserve">الربع الرابع </t>
  </si>
  <si>
    <t xml:space="preserve">االمستهدف </t>
  </si>
  <si>
    <t xml:space="preserve">التكلفة </t>
  </si>
  <si>
    <t xml:space="preserve">نسبة الإنجاز </t>
  </si>
  <si>
    <t xml:space="preserve">المستهدف </t>
  </si>
  <si>
    <t>نسبة الإنجاز</t>
  </si>
  <si>
    <t>100 طالبه</t>
  </si>
  <si>
    <t>200طالبه</t>
  </si>
  <si>
    <t>50 طالبه</t>
  </si>
  <si>
    <t xml:space="preserve"> 250 طالبه</t>
  </si>
  <si>
    <t xml:space="preserve">14 طالبه </t>
  </si>
  <si>
    <t>150 مستفيدة</t>
  </si>
  <si>
    <t xml:space="preserve">70٪ حضور منتظم </t>
  </si>
  <si>
    <t>6 طالبات</t>
  </si>
  <si>
    <t>8 طالبات</t>
  </si>
  <si>
    <t xml:space="preserve">8طالبات </t>
  </si>
  <si>
    <t xml:space="preserve">مقرأة المهرة  </t>
  </si>
  <si>
    <t xml:space="preserve">5 طالبات </t>
  </si>
  <si>
    <t>5 طالبات</t>
  </si>
  <si>
    <t>6 لقاءات</t>
  </si>
  <si>
    <t>12 لقاء</t>
  </si>
  <si>
    <t xml:space="preserve">170 طالبه </t>
  </si>
  <si>
    <t>170 طالبه</t>
  </si>
  <si>
    <t>60 طالبة</t>
  </si>
  <si>
    <t>55 مرحلية</t>
  </si>
  <si>
    <t xml:space="preserve"> 55 مرحلية</t>
  </si>
  <si>
    <t>20 مرحلية</t>
  </si>
  <si>
    <t>85 مرحلية</t>
  </si>
  <si>
    <t>3 مرحليات</t>
  </si>
  <si>
    <t xml:space="preserve"> 9 مرحليات</t>
  </si>
  <si>
    <t>11 معلمه</t>
  </si>
  <si>
    <t>4 معلمات</t>
  </si>
  <si>
    <t xml:space="preserve">17 معلمه </t>
  </si>
  <si>
    <t>1 معلمة</t>
  </si>
  <si>
    <t xml:space="preserve">1 معلمة </t>
  </si>
  <si>
    <t>3 معلمة</t>
  </si>
  <si>
    <t>2 منهج</t>
  </si>
  <si>
    <t xml:space="preserve">1 منهج </t>
  </si>
  <si>
    <t>16 كادر</t>
  </si>
  <si>
    <t>10-15 مستفيده</t>
  </si>
  <si>
    <r>
      <rPr>
        <sz val="11"/>
        <color rgb="FF9C6500"/>
        <rFont val="Arial"/>
      </rPr>
      <t>ت</t>
    </r>
    <r>
      <rPr>
        <sz val="14"/>
        <color rgb="FF000000"/>
        <rFont val="Arial"/>
      </rPr>
      <t>وقيع 5 شراكات سنويا</t>
    </r>
  </si>
  <si>
    <t>1 شراكة</t>
  </si>
  <si>
    <t>2 شراكات</t>
  </si>
  <si>
    <t>30 مشاركة</t>
  </si>
  <si>
    <t>3 دار نسائية</t>
  </si>
  <si>
    <t>التميز الوظيفي + الحفل الختامي</t>
  </si>
  <si>
    <t xml:space="preserve"> من الكوادر50%</t>
  </si>
  <si>
    <t xml:space="preserve"> مستفيدة 330</t>
  </si>
  <si>
    <t>1 لقاء</t>
  </si>
  <si>
    <t>2 لقاء</t>
  </si>
  <si>
    <t xml:space="preserve">1لقاء </t>
  </si>
  <si>
    <t>2 طالبتين</t>
  </si>
  <si>
    <t>15 حافظة</t>
  </si>
  <si>
    <t xml:space="preserve">إعداد برامج متخصصة لتصحيح التلاوة </t>
  </si>
  <si>
    <t>حلقات التلقين</t>
  </si>
  <si>
    <t>عدد المستفيدين7-115</t>
  </si>
  <si>
    <t>إدارة البرامج التعليمية</t>
  </si>
  <si>
    <t>تنفيذ 20 دورة سنويًا</t>
  </si>
  <si>
    <t>مشروع المعلم المتقن</t>
  </si>
  <si>
    <t>عدد المعلمين/المعلمات المدربين</t>
  </si>
  <si>
    <t>إدارة التدريب والتطوير</t>
  </si>
  <si>
    <t>تدريب 50 معلمًا/معلمة سنويًا</t>
  </si>
  <si>
    <t>منصة إلكترونية لتصحيح التلاوة</t>
  </si>
  <si>
    <t>عدد المستخدمين النشطين/مستوى الرضا</t>
  </si>
  <si>
    <t>إدارة تقنية المعلومات</t>
  </si>
  <si>
    <t>الوصول إلى 1000 مستخدم نشط</t>
  </si>
  <si>
    <t>زيادة عدد الحلقات النوعية للبنين والبنات</t>
  </si>
  <si>
    <t>حلقات التحفيظ</t>
  </si>
  <si>
    <t>عدد الحلقات/عدد المستفيدين</t>
  </si>
  <si>
    <t>زيادة الحلقات بنسبة 30%</t>
  </si>
  <si>
    <t>تطوير أساليب التحفيظ للفئات العمرية</t>
  </si>
  <si>
    <t>حلقات المتقدمين</t>
  </si>
  <si>
    <t>عدد الأطفال المستفيدين</t>
  </si>
  <si>
    <t>استفادة 300 طفل سنويًا</t>
  </si>
  <si>
    <t>تأهيل البنات كمحفظات معتمَدات</t>
  </si>
  <si>
    <t>حلقات 10/18</t>
  </si>
  <si>
    <t>عدد المحفظات المؤهلات</t>
  </si>
  <si>
    <t>تأهيل 50 محفظة سنويًا</t>
  </si>
  <si>
    <t>المرحليات85%</t>
  </si>
  <si>
    <t>عدد الإجازات الممنوحة</t>
  </si>
  <si>
    <t>إدارة الشؤون التعليمية</t>
  </si>
  <si>
    <t>منح 100 إجازة سنويًا</t>
  </si>
  <si>
    <t>وضع مناهج متدرجة للتجويد</t>
  </si>
  <si>
    <t>برنامج تجويد</t>
  </si>
  <si>
    <t>عدد المناهج المطورة/عدد المستفيدين</t>
  </si>
  <si>
    <t>إدارة المناهج</t>
  </si>
  <si>
    <t>تطوير 3 مناهج جديدة سنويًا</t>
  </si>
  <si>
    <t>تدريب الكوادر التعليمية على التجويد</t>
  </si>
  <si>
    <t>دورات التجويد الصوتي</t>
  </si>
  <si>
    <t>تدريب 40 كادرًا سنويًا</t>
  </si>
  <si>
    <t>إعداد محفظين ذوي كفاءة عالية</t>
  </si>
  <si>
    <t>مشروع المتخصص القرآني</t>
  </si>
  <si>
    <t>عدد المحفظين المؤهلين</t>
  </si>
  <si>
    <t>تأهيل 20 محفظًا متخصصًا</t>
  </si>
  <si>
    <t>توسيع نطاق التعليم ليشمل ذوي الاحتياجات الخاصة</t>
  </si>
  <si>
    <t>برنامج الاجازات القرانية</t>
  </si>
  <si>
    <t>عدد الحلقات وعدد المستفيدين</t>
  </si>
  <si>
    <t>إطلاق 10 حلقات جديدة سنويًا</t>
  </si>
  <si>
    <t>التعاون مع المدارس</t>
  </si>
  <si>
    <t>برنامج التحفيظ في المدارس</t>
  </si>
  <si>
    <t>عدد المدارس المتعاونة</t>
  </si>
  <si>
    <t>إدارة الشراكات</t>
  </si>
  <si>
    <t>التعاون مع 20 مدرسة سنويًا</t>
  </si>
  <si>
    <t>إبرام شراكات مجتمعية</t>
  </si>
  <si>
    <t>مشروع شراكة المجتمع</t>
  </si>
  <si>
    <t>عدد الشراكات الموقعة</t>
  </si>
  <si>
    <t>توقيع 5 شراكات سنويًا</t>
  </si>
  <si>
    <t>غرس تعظيم كتاب الله</t>
  </si>
  <si>
    <t>تنفيذ حملات توعوية</t>
  </si>
  <si>
    <t>حملة قرآني حياتي</t>
  </si>
  <si>
    <t>عدد الحملات وعدد المستفيدين</t>
  </si>
  <si>
    <t>إدارة الإعلام والعلاقات</t>
  </si>
  <si>
    <t>تنفيذ 3 حملات كبرى سنويًا</t>
  </si>
  <si>
    <t>إشراك الأسرة</t>
  </si>
  <si>
    <t>الملتقى القرآني الأسري</t>
  </si>
  <si>
    <t>عدد اللقاءات وعدد الأسر المشاركة</t>
  </si>
  <si>
    <t>عقد 4 ملتقيات سنويًا</t>
  </si>
  <si>
    <t>تحفيز المدارس والمراكز</t>
  </si>
  <si>
    <t>مسابقة أفضل بيئة قرآنية</t>
  </si>
  <si>
    <t>عدد المدارس المشاركة</t>
  </si>
  <si>
    <t>إدارة التحفيز والتكريم</t>
  </si>
  <si>
    <t>مشاركة 50 مدرسة سنويًا</t>
  </si>
  <si>
    <t>رعاية الحفاظ بعد التخرج</t>
  </si>
  <si>
    <t>مكافاة الخاتمين</t>
  </si>
  <si>
    <t>عدد المستفيدين من الصندوق</t>
  </si>
  <si>
    <t>إدارة الدعم المالي</t>
  </si>
  <si>
    <t>دعم 200 حافظ سنويًا</t>
  </si>
  <si>
    <t>تأهيل الحفاظ للقيادة</t>
  </si>
  <si>
    <t>برنامج القائد القرآني</t>
  </si>
  <si>
    <t>عدد الحفاظ المتدربين</t>
  </si>
  <si>
    <t>تدريب 100 حافظ سنويًا</t>
  </si>
  <si>
    <t>إشراك الحفاظ في مسابقات</t>
  </si>
  <si>
    <t>منح بعثات قرآنية</t>
  </si>
  <si>
    <t>عدد المشاركين في المسابقات</t>
  </si>
  <si>
    <t>مشاركة 50 حافظًا في المسابقات</t>
  </si>
  <si>
    <t xml:space="preserve">قسم تعليم البنين </t>
  </si>
  <si>
    <t xml:space="preserve">تكريم حفاظ القرآن الكريم وتحفيز الطلاب على إتمام الحفظ </t>
  </si>
  <si>
    <t>لقائين وديه</t>
  </si>
  <si>
    <t>لقاءات ودية</t>
  </si>
  <si>
    <t xml:space="preserve">تعزيز روح الألفة والإنتماء بين المعلمين </t>
  </si>
  <si>
    <t xml:space="preserve">تدريب 100% </t>
  </si>
  <si>
    <t>دورات تدريبيه</t>
  </si>
  <si>
    <t>تنمية مهارات المعلمين من خلال رفع مستوى التعليمي</t>
  </si>
  <si>
    <t xml:space="preserve">تحفيز الطلاب على ختم القراآن الكريم بمكافأت تشجيعية </t>
  </si>
  <si>
    <t>إستفادة 50% من الطلاب</t>
  </si>
  <si>
    <t xml:space="preserve">مسابقة الفرقان </t>
  </si>
  <si>
    <t xml:space="preserve">تعزيز الحفظ والفهم القرآني من خلال المنافسة بين الطلاب </t>
  </si>
  <si>
    <t>إستفادة 100% من الطلاب</t>
  </si>
  <si>
    <t>القناديل</t>
  </si>
  <si>
    <t xml:space="preserve">تعزيز القيم الإسلامية والسلوكيات القرآنية لدى الطلاب </t>
  </si>
  <si>
    <t>الأترجة</t>
  </si>
  <si>
    <t>تطوير مهارات الطلاب القرآنية واللغوية عملياً</t>
  </si>
  <si>
    <t>القطوف</t>
  </si>
  <si>
    <t>تنمية مهارات الطلاب وفهمهم لقيم ومعاني القرآن الكريم</t>
  </si>
  <si>
    <t>برنامج الختمه الصغرى</t>
  </si>
  <si>
    <t xml:space="preserve">إنهاء وحفظ أجزاء محددة من القرآن الكريم  </t>
  </si>
  <si>
    <t xml:space="preserve">إستفادة 20 طالب </t>
  </si>
  <si>
    <t>حلقات أصحاب الهمم</t>
  </si>
  <si>
    <t xml:space="preserve">تمكينهم من المشاركة الفعالة في حفظ القرآن الكريم وتحقيق الإنجاز الشخصي </t>
  </si>
  <si>
    <t>إستفادة 8 طلاب</t>
  </si>
  <si>
    <t>سند الجزرية</t>
  </si>
  <si>
    <t xml:space="preserve">ظبط أسانيد القرآن الكريم وفق منهج سند الجزرية </t>
  </si>
  <si>
    <t xml:space="preserve">إستفادة 12طلاب </t>
  </si>
  <si>
    <t>حلقة الأسانيد</t>
  </si>
  <si>
    <t xml:space="preserve">تقوية وظبط أسانيد حفظ القرآن الكريم بدقه ومنهجية </t>
  </si>
  <si>
    <t xml:space="preserve">إستفادة5 طلاب </t>
  </si>
  <si>
    <t>حلقات المسابقات</t>
  </si>
  <si>
    <t xml:space="preserve">تحفيز الطلاب على التنافس وتعزيز روح المبادرة القرآنية </t>
  </si>
  <si>
    <t>تدرب 200 طالب</t>
  </si>
  <si>
    <t xml:space="preserve">دورات التجويد </t>
  </si>
  <si>
    <t>تنمية مهارات التجويد العملي لد الطلاب وفق منهجية تدريبية متدرجة</t>
  </si>
  <si>
    <t xml:space="preserve">منهج 1 </t>
  </si>
  <si>
    <t>عددالمستفيدين</t>
  </si>
  <si>
    <t>برنامج لتجويد</t>
  </si>
  <si>
    <t>رفع مستوى إتقان الطلاب لأحكام التجويد</t>
  </si>
  <si>
    <t>عدد المعلمين 17</t>
  </si>
  <si>
    <t>مكافأة معلمين المرحليات ـ الحلقات الخارجية</t>
  </si>
  <si>
    <t xml:space="preserve">تحفيز معلمي الحلقات الخارجية القرآنية وتشجيعهم على التميز في الأداء المرحليات  </t>
  </si>
  <si>
    <t>عدد المعلمين 27</t>
  </si>
  <si>
    <t>مكافأة معلمين المرحليات ـ المجمعات</t>
  </si>
  <si>
    <t xml:space="preserve">تحفيز معلمي المجمعات القرآنية وتشجيعهم على التميز في الأداء المرحليات </t>
  </si>
  <si>
    <t>عدد الأيام 40</t>
  </si>
  <si>
    <t>حلقات يوم السبت</t>
  </si>
  <si>
    <t xml:space="preserve">إقامة حلقات إضافية لرفع مستوى الحفظ والمراجعة </t>
  </si>
  <si>
    <t>عدد المرحليات 60 طالب</t>
  </si>
  <si>
    <t xml:space="preserve">المرحليات20% الحلقات الخارجية </t>
  </si>
  <si>
    <t xml:space="preserve">متابعة وتقييم تقدم الطلاب في مراحل الحفظ ورفع نسبة الإنجاز </t>
  </si>
  <si>
    <t>عدد المرحليات 255 طالب</t>
  </si>
  <si>
    <t>المرحليات85% ـ للمجمعات</t>
  </si>
  <si>
    <t xml:space="preserve">تنظيم برامج قرآنية مركزة لتقوية الحفظ والمراجعه </t>
  </si>
  <si>
    <t>إستفادة 100 طالب</t>
  </si>
  <si>
    <t xml:space="preserve">الدوره الرمضانيه/ أجاويد </t>
  </si>
  <si>
    <t>تعزيز إتقان تلاة القرآن الكريم وتجويدة خلال شهر رمضان المبارك</t>
  </si>
  <si>
    <t>استفادة50 معلم</t>
  </si>
  <si>
    <t>عدد المستفييدين</t>
  </si>
  <si>
    <t>جائزة التميز القرآني</t>
  </si>
  <si>
    <t xml:space="preserve">التحفيز التنافسي الإيجابي لرفع مستوى الأداء والإتقان بين المعلمين </t>
  </si>
  <si>
    <t>استفادة 300طالب سنويًا</t>
  </si>
  <si>
    <t xml:space="preserve">الدوره الصيفيه </t>
  </si>
  <si>
    <t xml:space="preserve"> تنمية مهارات الحفظ والمراجعة لدى الطلاب ضمن بيئة تربوية محفزة</t>
  </si>
  <si>
    <t>استفادة 40طالب سنويًا</t>
  </si>
  <si>
    <t>تمكين الطلاب المتميزين من إتقان مراجعة القرآن الكريم كاملاً</t>
  </si>
  <si>
    <t>زيادة الحلقات إلى 4/ 650 طالب</t>
  </si>
  <si>
    <t>رفع مستوى حفظ الطلاب لكتاب الله الكريم وإتقان التلاوة</t>
  </si>
  <si>
    <t xml:space="preserve">الوصول إلى 100 مستخدم </t>
  </si>
  <si>
    <t>حلقات تصحيح كبار السن/ عن بعد</t>
  </si>
  <si>
    <t xml:space="preserve">إتاحة فرص تعليم وتصحيح تلاوة القران الكريم لكبار السن </t>
  </si>
  <si>
    <t xml:space="preserve">الوصول إلى 500 مستخدم </t>
  </si>
  <si>
    <t xml:space="preserve">عدد المستفيدين </t>
  </si>
  <si>
    <t xml:space="preserve">حلقات تصحيح متنوعة / الفاتحه / الكهف </t>
  </si>
  <si>
    <t xml:space="preserve">تحسين أداء االمتعلميين في قراءة القرآن الكريم </t>
  </si>
  <si>
    <t>3حلقات و1000 مستفيد</t>
  </si>
  <si>
    <t xml:space="preserve">عدد المستفيدين/ عدد المعلمين </t>
  </si>
  <si>
    <t>حلقة الجاليات</t>
  </si>
  <si>
    <t>تمكين أفراد الجاليات من تصحيح تلاوة القرآن الكريم</t>
  </si>
  <si>
    <t xml:space="preserve">تنفيذ 7 حلقات </t>
  </si>
  <si>
    <t xml:space="preserve">رفع مستوى إتقان تلاوة القرآن الكريم وفق أحكام التجويد الصحيحه </t>
  </si>
  <si>
    <t>إستفادة 32طالب</t>
  </si>
  <si>
    <t>إستفادة 32 طالب</t>
  </si>
  <si>
    <t xml:space="preserve">إستفادة 8 طلاب </t>
  </si>
  <si>
    <t xml:space="preserve">إستفادة 12 طلاب </t>
  </si>
  <si>
    <t xml:space="preserve">إستفادة 5طلاب </t>
  </si>
  <si>
    <t>إستفادة 24 طالب</t>
  </si>
  <si>
    <t>التسويق الإعلامي انتاج 4 مقاطع</t>
  </si>
  <si>
    <t>انتاج مقطع تسويقي واحد</t>
  </si>
  <si>
    <t>تسويق المشروع</t>
  </si>
  <si>
    <t>التسويق الإعلامي انتاج 2 مقاطع</t>
  </si>
  <si>
    <t>التسويق الإعلامي انتاج مقطع واحد</t>
  </si>
  <si>
    <t>انتاج مقطع تسويقي عدد 2</t>
  </si>
  <si>
    <t>دورة الاتقان الرمضانية</t>
  </si>
  <si>
    <t>برنامج المرحليات</t>
  </si>
  <si>
    <t>برنامج ركائز القيمي</t>
  </si>
  <si>
    <t>حلقات الأسانيد</t>
  </si>
  <si>
    <t>حفل التكريم السنوي</t>
  </si>
  <si>
    <t>التجهيز الإعلامي للحفل</t>
  </si>
  <si>
    <t>مشروع بنيان + المعلمة المساعدة + ارتقاء + غيث (تدريبي)</t>
  </si>
  <si>
    <t>اتصميم بوست اعلامي</t>
  </si>
  <si>
    <t>برنامج منهاج المكثف (تثبيت الحفظ)</t>
  </si>
  <si>
    <t>تكلفة التنفيذ</t>
  </si>
  <si>
    <t>وصف المشروع</t>
  </si>
  <si>
    <t>برنامج كفالة حلقة 95 حلقة</t>
  </si>
  <si>
    <t>تكلفة التسويق</t>
  </si>
  <si>
    <t>الإنتاج الإعلامي</t>
  </si>
  <si>
    <t>مسابقة رتل (بنين - بنات)</t>
  </si>
  <si>
    <r>
      <t xml:space="preserve">الحلقات النوعية المتنوعة </t>
    </r>
    <r>
      <rPr>
        <b/>
        <sz val="10"/>
        <color theme="1"/>
        <rFont val="Arial"/>
        <family val="2"/>
        <scheme val="minor"/>
      </rPr>
      <t>(الفاتحه / الكهف / كبار السن / أصحاب الهمم)</t>
    </r>
  </si>
  <si>
    <t>م</t>
  </si>
  <si>
    <t>المصاريف التشغيلية (عمومية وإدارية )</t>
  </si>
  <si>
    <t>الربع الأول 2026</t>
  </si>
  <si>
    <t>الربع الثاني 2026</t>
  </si>
  <si>
    <t>الربع الثالث 2026</t>
  </si>
  <si>
    <t>الربع الرابع 2026</t>
  </si>
  <si>
    <t xml:space="preserve">نسبة التحقيق  </t>
  </si>
  <si>
    <t xml:space="preserve">التكلفة السنوية المقدرة  </t>
  </si>
  <si>
    <t xml:space="preserve">التكلفة الفعلية </t>
  </si>
  <si>
    <t>مصاريف الإدارية المحملة على النشاط</t>
  </si>
  <si>
    <t xml:space="preserve">مصاريف جمع الأموال </t>
  </si>
  <si>
    <t xml:space="preserve">مصاريف الحوكمة </t>
  </si>
  <si>
    <t xml:space="preserve">مصاريف الأوقاف </t>
  </si>
  <si>
    <t>مخصص مشاريع تحت التنفيذ</t>
  </si>
  <si>
    <t xml:space="preserve">شراء أصول ثابتة </t>
  </si>
  <si>
    <t xml:space="preserve">مصاريف النشاط </t>
  </si>
  <si>
    <t>خصم 10</t>
  </si>
  <si>
    <t xml:space="preserve">زيادة 10 </t>
  </si>
  <si>
    <t>البرامج التحفيزيه لحلقات التحفيظ</t>
  </si>
  <si>
    <t>استفادة 32 طالب</t>
  </si>
  <si>
    <t>إستفدة 32 طالب</t>
  </si>
  <si>
    <t>خصم 10%</t>
  </si>
  <si>
    <t>زيادة 10%</t>
  </si>
  <si>
    <t>المجموع</t>
  </si>
  <si>
    <t>ايراد وتكاليف الحفل لوحده</t>
  </si>
  <si>
    <t>باقي الإيرادات و التكاليف بدون الحفل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</si>
</sst>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ر_._س_._‏_-;\-* #,##0.00\ _ر_._س_._‏_-;_-* &quot;-&quot;??\ _ر_._س_._‏_-;_-@_-"/>
    <numFmt numFmtId="164" formatCode="_(* #,##0.00_);_(* \(#,##0.00\);_(* &quot;-&quot;??_);_(@_)"/>
  </numFmts>
  <fonts count="42" x14ac:knownFonts="1">
    <font>
      <sz val="11"/>
      <color theme="1"/>
      <name val="Arial"/>
      <scheme val="minor"/>
    </font>
    <font>
      <sz val="11"/>
      <color theme="1"/>
      <name val="Arial"/>
      <family val="2"/>
      <charset val="178"/>
      <scheme val="minor"/>
    </font>
    <font>
      <b/>
      <u/>
      <sz val="18"/>
      <color theme="1"/>
      <name val="Arial"/>
    </font>
    <font>
      <sz val="14"/>
      <color theme="1"/>
      <name val="Arial"/>
    </font>
    <font>
      <b/>
      <sz val="14"/>
      <color theme="1"/>
      <name val="Arial"/>
    </font>
    <font>
      <sz val="11"/>
      <name val="Arial"/>
    </font>
    <font>
      <sz val="14"/>
      <color rgb="FF000000"/>
      <name val="Arial"/>
    </font>
    <font>
      <sz val="11"/>
      <color rgb="FF9C6500"/>
      <name val="Arial"/>
    </font>
    <font>
      <sz val="14"/>
      <color rgb="FF3F3F76"/>
      <name val="Arial"/>
    </font>
    <font>
      <sz val="11"/>
      <color rgb="FFFFFFFF"/>
      <name val="Arial"/>
    </font>
    <font>
      <sz val="11"/>
      <color theme="0"/>
      <name val="Arial"/>
    </font>
    <font>
      <sz val="11"/>
      <color theme="1"/>
      <name val="Arial"/>
    </font>
    <font>
      <sz val="11"/>
      <color rgb="FF000000"/>
      <name val="Arial"/>
    </font>
    <font>
      <sz val="11"/>
      <color theme="1"/>
      <name val="Arial"/>
      <scheme val="minor"/>
    </font>
    <font>
      <sz val="11"/>
      <color rgb="FF3F3F76"/>
      <name val="Arial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1"/>
      <color rgb="FF9C650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u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rgb="FF3F3F76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9" tint="-0.49998474074526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u val="singleAccounting"/>
      <sz val="14"/>
      <color theme="1"/>
      <name val="Arial"/>
      <family val="2"/>
      <scheme val="minor"/>
    </font>
    <font>
      <b/>
      <sz val="11"/>
      <name val="Arial"/>
      <family val="2"/>
      <scheme val="minor"/>
    </font>
    <font>
      <sz val="14"/>
      <color theme="1"/>
      <name val="Arial"/>
      <family val="2"/>
    </font>
    <font>
      <sz val="14"/>
      <name val="Arial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D6E3BC"/>
        <bgColor rgb="FFD6E3BC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rgb="FFD6E3BC"/>
      </patternFill>
    </fill>
  </fills>
  <borders count="8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ck">
        <color theme="9" tint="-0.499984740745262"/>
      </left>
      <right style="thin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 style="thin">
        <color theme="9" tint="-0.499984740745262"/>
      </right>
      <top/>
      <bottom style="thick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ck">
        <color theme="9" tint="-0.499984740745262"/>
      </left>
      <right style="thin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ck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thin">
        <color theme="9" tint="-0.499984740745262"/>
      </left>
      <right style="thick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ck">
        <color theme="9" tint="-0.499984740745262"/>
      </bottom>
      <diagonal/>
    </border>
    <border>
      <left style="thick">
        <color theme="9" tint="-0.499984740745262"/>
      </left>
      <right style="thick">
        <color theme="9" tint="-0.499984740745262"/>
      </right>
      <top/>
      <bottom style="thick">
        <color theme="9" tint="-0.499984740745262"/>
      </bottom>
      <diagonal/>
    </border>
    <border>
      <left style="thick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ck">
        <color theme="9" tint="-0.499984740745262"/>
      </right>
      <top/>
      <bottom style="thin">
        <color theme="9" tint="-0.499984740745262"/>
      </bottom>
      <diagonal/>
    </border>
    <border>
      <left style="thick">
        <color indexed="64"/>
      </left>
      <right style="thick">
        <color theme="9" tint="-0.499984740745262"/>
      </right>
      <top style="thick">
        <color indexed="64"/>
      </top>
      <bottom style="thick">
        <color theme="9" tint="-0.499984740745262"/>
      </bottom>
      <diagonal/>
    </border>
    <border>
      <left/>
      <right/>
      <top style="thick">
        <color indexed="64"/>
      </top>
      <bottom style="medium">
        <color theme="9" tint="-0.499984740745262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medium">
        <color theme="9" tint="-0.499984740745262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theme="9" tint="-0.499984740745262"/>
      </bottom>
      <diagonal/>
    </border>
    <border>
      <left style="thick">
        <color indexed="64"/>
      </left>
      <right style="thick">
        <color theme="9" tint="-0.499984740745262"/>
      </right>
      <top style="thick">
        <color theme="9" tint="-0.499984740745262"/>
      </top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5" fillId="7" borderId="0" applyNumberFormat="0" applyBorder="0" applyAlignment="0" applyProtection="0"/>
    <xf numFmtId="0" fontId="16" fillId="9" borderId="27" applyNumberFormat="0" applyAlignment="0" applyProtection="0"/>
    <xf numFmtId="0" fontId="17" fillId="0" borderId="28" applyNumberFormat="0" applyFill="0" applyAlignment="0" applyProtection="0"/>
    <xf numFmtId="0" fontId="18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0" borderId="0"/>
    <xf numFmtId="0" fontId="22" fillId="8" borderId="0" applyNumberFormat="0" applyBorder="0" applyAlignment="0" applyProtection="0"/>
    <xf numFmtId="164" fontId="13" fillId="0" borderId="0" applyFont="0" applyFill="0" applyBorder="0" applyAlignment="0" applyProtection="0"/>
  </cellStyleXfs>
  <cellXfs count="22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0" fillId="0" borderId="0" xfId="6" applyFont="1"/>
    <xf numFmtId="0" fontId="20" fillId="0" borderId="29" xfId="6" applyFont="1" applyBorder="1" applyAlignment="1">
      <alignment horizontal="center" vertical="center"/>
    </xf>
    <xf numFmtId="0" fontId="20" fillId="0" borderId="30" xfId="6" applyFont="1" applyBorder="1" applyAlignment="1">
      <alignment horizontal="center" vertical="center"/>
    </xf>
    <xf numFmtId="0" fontId="20" fillId="0" borderId="31" xfId="6" applyFont="1" applyBorder="1" applyAlignment="1">
      <alignment horizontal="center" vertical="center"/>
    </xf>
    <xf numFmtId="0" fontId="20" fillId="0" borderId="30" xfId="6" applyFont="1" applyBorder="1" applyAlignment="1">
      <alignment horizontal="center"/>
    </xf>
    <xf numFmtId="0" fontId="20" fillId="0" borderId="33" xfId="6" applyFont="1" applyBorder="1" applyAlignment="1">
      <alignment horizontal="center" vertical="center"/>
    </xf>
    <xf numFmtId="0" fontId="20" fillId="0" borderId="34" xfId="6" applyFont="1" applyBorder="1" applyAlignment="1">
      <alignment horizontal="center" vertical="center"/>
    </xf>
    <xf numFmtId="0" fontId="20" fillId="0" borderId="35" xfId="6" applyFont="1" applyBorder="1" applyAlignment="1">
      <alignment horizontal="center" vertical="center"/>
    </xf>
    <xf numFmtId="0" fontId="20" fillId="0" borderId="37" xfId="6" applyFont="1" applyBorder="1" applyAlignment="1">
      <alignment horizontal="center" vertical="center"/>
    </xf>
    <xf numFmtId="0" fontId="20" fillId="0" borderId="38" xfId="6" applyFont="1" applyBorder="1" applyAlignment="1">
      <alignment horizontal="center" vertical="center"/>
    </xf>
    <xf numFmtId="0" fontId="20" fillId="0" borderId="40" xfId="6" applyFont="1" applyBorder="1" applyAlignment="1">
      <alignment horizontal="center" vertical="center"/>
    </xf>
    <xf numFmtId="0" fontId="20" fillId="0" borderId="43" xfId="6" applyFont="1" applyBorder="1" applyAlignment="1">
      <alignment horizontal="center" vertical="center"/>
    </xf>
    <xf numFmtId="0" fontId="20" fillId="0" borderId="0" xfId="6" applyFont="1" applyAlignment="1">
      <alignment horizontal="center"/>
    </xf>
    <xf numFmtId="0" fontId="17" fillId="10" borderId="28" xfId="3" applyFill="1" applyAlignment="1">
      <alignment horizontal="center" vertical="center"/>
    </xf>
    <xf numFmtId="0" fontId="21" fillId="0" borderId="31" xfId="6" applyFont="1" applyBorder="1" applyAlignment="1">
      <alignment horizontal="center" vertical="center"/>
    </xf>
    <xf numFmtId="0" fontId="22" fillId="8" borderId="31" xfId="7" applyBorder="1" applyAlignment="1">
      <alignment horizontal="center" vertical="center"/>
    </xf>
    <xf numFmtId="0" fontId="16" fillId="9" borderId="31" xfId="2" applyBorder="1" applyAlignment="1">
      <alignment horizontal="center" vertical="center"/>
    </xf>
    <xf numFmtId="0" fontId="23" fillId="0" borderId="46" xfId="6" applyFont="1" applyBorder="1" applyAlignment="1">
      <alignment horizontal="center" vertical="top"/>
    </xf>
    <xf numFmtId="0" fontId="23" fillId="0" borderId="47" xfId="6" applyFont="1" applyBorder="1" applyAlignment="1">
      <alignment horizontal="center" vertical="top"/>
    </xf>
    <xf numFmtId="0" fontId="19" fillId="0" borderId="0" xfId="6"/>
    <xf numFmtId="0" fontId="1" fillId="12" borderId="31" xfId="5" applyBorder="1" applyAlignment="1">
      <alignment horizontal="center" vertical="center"/>
    </xf>
    <xf numFmtId="0" fontId="19" fillId="0" borderId="31" xfId="6" applyBorder="1" applyAlignment="1">
      <alignment horizontal="center" vertical="center"/>
    </xf>
    <xf numFmtId="0" fontId="20" fillId="0" borderId="48" xfId="6" applyFont="1" applyBorder="1" applyAlignment="1">
      <alignment horizontal="center" vertical="center"/>
    </xf>
    <xf numFmtId="9" fontId="19" fillId="0" borderId="31" xfId="6" applyNumberFormat="1" applyBorder="1" applyAlignment="1">
      <alignment horizontal="center" vertical="center"/>
    </xf>
    <xf numFmtId="0" fontId="20" fillId="0" borderId="49" xfId="6" applyFont="1" applyBorder="1" applyAlignment="1">
      <alignment horizontal="center" vertical="center"/>
    </xf>
    <xf numFmtId="0" fontId="20" fillId="0" borderId="0" xfId="6" applyFont="1" applyAlignment="1">
      <alignment horizontal="center" vertical="center"/>
    </xf>
    <xf numFmtId="0" fontId="20" fillId="0" borderId="50" xfId="6" applyFont="1" applyBorder="1" applyAlignment="1">
      <alignment horizontal="center" vertical="center"/>
    </xf>
    <xf numFmtId="0" fontId="20" fillId="0" borderId="51" xfId="6" applyFont="1" applyBorder="1" applyAlignment="1">
      <alignment horizontal="center" vertical="center"/>
    </xf>
    <xf numFmtId="0" fontId="25" fillId="0" borderId="0" xfId="6" applyFont="1" applyAlignment="1">
      <alignment horizontal="center"/>
    </xf>
    <xf numFmtId="0" fontId="26" fillId="13" borderId="31" xfId="7" applyFont="1" applyFill="1" applyBorder="1" applyAlignment="1">
      <alignment horizontal="center" vertical="center"/>
    </xf>
    <xf numFmtId="0" fontId="27" fillId="13" borderId="31" xfId="2" applyFont="1" applyFill="1" applyBorder="1" applyAlignment="1">
      <alignment horizontal="center" vertical="center"/>
    </xf>
    <xf numFmtId="0" fontId="20" fillId="12" borderId="31" xfId="5" applyFont="1" applyBorder="1" applyAlignment="1">
      <alignment horizontal="center" vertical="center"/>
    </xf>
    <xf numFmtId="0" fontId="23" fillId="0" borderId="51" xfId="6" applyFont="1" applyBorder="1" applyAlignment="1">
      <alignment horizontal="center" vertical="top"/>
    </xf>
    <xf numFmtId="0" fontId="23" fillId="0" borderId="35" xfId="6" applyFont="1" applyBorder="1" applyAlignment="1">
      <alignment horizontal="center" vertical="top"/>
    </xf>
    <xf numFmtId="0" fontId="28" fillId="0" borderId="59" xfId="6" applyFont="1" applyBorder="1" applyAlignment="1">
      <alignment horizontal="center" vertical="center"/>
    </xf>
    <xf numFmtId="0" fontId="28" fillId="12" borderId="59" xfId="5" applyFont="1" applyBorder="1" applyAlignment="1">
      <alignment horizontal="center" vertical="center"/>
    </xf>
    <xf numFmtId="0" fontId="28" fillId="12" borderId="60" xfId="5" applyFont="1" applyBorder="1" applyAlignment="1">
      <alignment horizontal="center" vertical="center"/>
    </xf>
    <xf numFmtId="0" fontId="28" fillId="0" borderId="62" xfId="6" applyFont="1" applyBorder="1" applyAlignment="1">
      <alignment horizontal="center" vertical="top"/>
    </xf>
    <xf numFmtId="0" fontId="28" fillId="0" borderId="62" xfId="6" applyFont="1" applyBorder="1" applyAlignment="1">
      <alignment horizontal="center" vertical="center"/>
    </xf>
    <xf numFmtId="0" fontId="28" fillId="12" borderId="62" xfId="5" applyFont="1" applyBorder="1" applyAlignment="1">
      <alignment horizontal="center" vertical="center"/>
    </xf>
    <xf numFmtId="0" fontId="28" fillId="12" borderId="63" xfId="5" applyFont="1" applyBorder="1" applyAlignment="1">
      <alignment horizontal="center" vertical="center"/>
    </xf>
    <xf numFmtId="0" fontId="28" fillId="0" borderId="64" xfId="6" applyFont="1" applyBorder="1" applyAlignment="1">
      <alignment horizontal="center" vertical="center"/>
    </xf>
    <xf numFmtId="0" fontId="31" fillId="13" borderId="62" xfId="1" applyFont="1" applyFill="1" applyBorder="1" applyAlignment="1">
      <alignment horizontal="center" vertical="center"/>
    </xf>
    <xf numFmtId="0" fontId="31" fillId="13" borderId="59" xfId="1" applyFont="1" applyFill="1" applyBorder="1" applyAlignment="1">
      <alignment horizontal="center" vertical="center"/>
    </xf>
    <xf numFmtId="9" fontId="28" fillId="0" borderId="62" xfId="6" applyNumberFormat="1" applyFont="1" applyBorder="1" applyAlignment="1">
      <alignment horizontal="center" vertical="center"/>
    </xf>
    <xf numFmtId="0" fontId="32" fillId="2" borderId="59" xfId="0" applyFont="1" applyFill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2" fillId="4" borderId="59" xfId="0" applyFont="1" applyFill="1" applyBorder="1" applyAlignment="1">
      <alignment horizontal="center" vertical="center" wrapText="1"/>
    </xf>
    <xf numFmtId="0" fontId="32" fillId="4" borderId="60" xfId="0" applyFont="1" applyFill="1" applyBorder="1" applyAlignment="1">
      <alignment horizontal="center" vertical="center" wrapText="1"/>
    </xf>
    <xf numFmtId="0" fontId="32" fillId="2" borderId="62" xfId="0" applyFont="1" applyFill="1" applyBorder="1" applyAlignment="1">
      <alignment horizontal="center" vertical="center" wrapText="1"/>
    </xf>
    <xf numFmtId="0" fontId="32" fillId="4" borderId="62" xfId="0" applyFont="1" applyFill="1" applyBorder="1" applyAlignment="1">
      <alignment horizontal="center" vertical="center" wrapText="1"/>
    </xf>
    <xf numFmtId="0" fontId="32" fillId="0" borderId="62" xfId="0" applyFont="1" applyBorder="1" applyAlignment="1">
      <alignment horizontal="center" vertical="center" wrapText="1"/>
    </xf>
    <xf numFmtId="0" fontId="32" fillId="4" borderId="63" xfId="0" applyFont="1" applyFill="1" applyBorder="1" applyAlignment="1">
      <alignment horizontal="center" vertical="center" wrapText="1"/>
    </xf>
    <xf numFmtId="3" fontId="32" fillId="2" borderId="59" xfId="0" applyNumberFormat="1" applyFont="1" applyFill="1" applyBorder="1" applyAlignment="1">
      <alignment horizontal="center" vertical="center" wrapText="1"/>
    </xf>
    <xf numFmtId="0" fontId="32" fillId="15" borderId="59" xfId="0" applyFont="1" applyFill="1" applyBorder="1" applyAlignment="1">
      <alignment horizontal="center" vertical="center" wrapText="1"/>
    </xf>
    <xf numFmtId="3" fontId="32" fillId="2" borderId="62" xfId="0" applyNumberFormat="1" applyFont="1" applyFill="1" applyBorder="1" applyAlignment="1">
      <alignment horizontal="center" vertical="center" wrapText="1"/>
    </xf>
    <xf numFmtId="0" fontId="32" fillId="15" borderId="62" xfId="0" applyFont="1" applyFill="1" applyBorder="1" applyAlignment="1">
      <alignment horizontal="center" vertical="center" wrapText="1"/>
    </xf>
    <xf numFmtId="0" fontId="28" fillId="13" borderId="59" xfId="6" applyFont="1" applyFill="1" applyBorder="1" applyAlignment="1">
      <alignment horizontal="center"/>
    </xf>
    <xf numFmtId="0" fontId="32" fillId="16" borderId="62" xfId="0" applyFont="1" applyFill="1" applyBorder="1" applyAlignment="1">
      <alignment horizontal="center" vertical="center" wrapText="1"/>
    </xf>
    <xf numFmtId="0" fontId="28" fillId="0" borderId="57" xfId="6" applyFont="1" applyBorder="1" applyAlignment="1">
      <alignment horizontal="center" vertical="center"/>
    </xf>
    <xf numFmtId="0" fontId="28" fillId="12" borderId="57" xfId="5" applyFont="1" applyBorder="1" applyAlignment="1">
      <alignment horizontal="center" vertical="center"/>
    </xf>
    <xf numFmtId="0" fontId="28" fillId="12" borderId="67" xfId="5" applyFont="1" applyBorder="1" applyAlignment="1">
      <alignment horizontal="center" vertical="center"/>
    </xf>
    <xf numFmtId="0" fontId="29" fillId="11" borderId="69" xfId="4" applyFont="1" applyBorder="1" applyAlignment="1">
      <alignment horizontal="center" vertical="center"/>
    </xf>
    <xf numFmtId="0" fontId="25" fillId="14" borderId="73" xfId="6" applyFont="1" applyFill="1" applyBorder="1" applyAlignment="1">
      <alignment horizontal="center" vertical="center"/>
    </xf>
    <xf numFmtId="0" fontId="25" fillId="14" borderId="74" xfId="6" applyFont="1" applyFill="1" applyBorder="1" applyAlignment="1">
      <alignment horizontal="center" vertical="center"/>
    </xf>
    <xf numFmtId="0" fontId="25" fillId="14" borderId="75" xfId="6" applyFont="1" applyFill="1" applyBorder="1" applyAlignment="1">
      <alignment horizontal="center" vertical="center"/>
    </xf>
    <xf numFmtId="0" fontId="25" fillId="14" borderId="74" xfId="5" applyFont="1" applyFill="1" applyBorder="1" applyAlignment="1">
      <alignment horizontal="center" vertical="center"/>
    </xf>
    <xf numFmtId="0" fontId="25" fillId="14" borderId="76" xfId="5" applyFont="1" applyFill="1" applyBorder="1" applyAlignment="1">
      <alignment horizontal="center" vertical="center"/>
    </xf>
    <xf numFmtId="0" fontId="20" fillId="0" borderId="39" xfId="6" applyFont="1" applyBorder="1" applyAlignment="1">
      <alignment horizontal="center" vertical="center"/>
    </xf>
    <xf numFmtId="0" fontId="20" fillId="0" borderId="36" xfId="6" applyFont="1" applyBorder="1" applyAlignment="1">
      <alignment horizontal="center" vertical="center"/>
    </xf>
    <xf numFmtId="164" fontId="34" fillId="17" borderId="57" xfId="8" applyFont="1" applyFill="1" applyBorder="1" applyAlignment="1">
      <alignment horizontal="center" vertical="center"/>
    </xf>
    <xf numFmtId="0" fontId="1" fillId="0" borderId="31" xfId="5" applyFill="1" applyBorder="1" applyAlignment="1">
      <alignment horizontal="center" vertical="center"/>
    </xf>
    <xf numFmtId="0" fontId="19" fillId="0" borderId="37" xfId="6" applyBorder="1" applyAlignment="1">
      <alignment horizontal="center" vertical="center"/>
    </xf>
    <xf numFmtId="0" fontId="1" fillId="0" borderId="37" xfId="5" applyFill="1" applyBorder="1" applyAlignment="1">
      <alignment horizontal="center" vertical="center"/>
    </xf>
    <xf numFmtId="0" fontId="1" fillId="0" borderId="38" xfId="5" applyFill="1" applyBorder="1" applyAlignment="1">
      <alignment horizontal="center" vertical="center"/>
    </xf>
    <xf numFmtId="0" fontId="1" fillId="0" borderId="33" xfId="5" applyFill="1" applyBorder="1" applyAlignment="1">
      <alignment horizontal="center" vertical="center"/>
    </xf>
    <xf numFmtId="0" fontId="23" fillId="0" borderId="35" xfId="6" applyFont="1" applyBorder="1" applyAlignment="1">
      <alignment horizontal="center" vertical="center"/>
    </xf>
    <xf numFmtId="0" fontId="23" fillId="0" borderId="51" xfId="6" applyFont="1" applyBorder="1" applyAlignment="1">
      <alignment horizontal="center" vertical="center"/>
    </xf>
    <xf numFmtId="0" fontId="23" fillId="12" borderId="35" xfId="5" applyFont="1" applyBorder="1" applyAlignment="1">
      <alignment horizontal="center" vertical="center"/>
    </xf>
    <xf numFmtId="164" fontId="0" fillId="0" borderId="0" xfId="0" applyNumberFormat="1"/>
    <xf numFmtId="164" fontId="23" fillId="0" borderId="37" xfId="8" applyFont="1" applyFill="1" applyBorder="1" applyAlignment="1">
      <alignment horizontal="center" vertical="center"/>
    </xf>
    <xf numFmtId="164" fontId="23" fillId="0" borderId="31" xfId="8" applyFont="1" applyFill="1" applyBorder="1" applyAlignment="1">
      <alignment horizontal="center" vertical="center"/>
    </xf>
    <xf numFmtId="0" fontId="23" fillId="0" borderId="31" xfId="6" applyFont="1" applyBorder="1" applyAlignment="1">
      <alignment horizontal="center" vertical="center"/>
    </xf>
    <xf numFmtId="164" fontId="38" fillId="0" borderId="31" xfId="6" applyNumberFormat="1" applyFont="1" applyBorder="1" applyAlignment="1">
      <alignment horizontal="center" vertical="center"/>
    </xf>
    <xf numFmtId="0" fontId="20" fillId="18" borderId="31" xfId="6" applyFont="1" applyFill="1" applyBorder="1" applyAlignment="1">
      <alignment horizontal="center" vertical="center"/>
    </xf>
    <xf numFmtId="0" fontId="20" fillId="18" borderId="37" xfId="6" applyFont="1" applyFill="1" applyBorder="1" applyAlignment="1">
      <alignment horizontal="center" vertical="center"/>
    </xf>
    <xf numFmtId="164" fontId="20" fillId="0" borderId="0" xfId="8" applyFont="1"/>
    <xf numFmtId="0" fontId="18" fillId="11" borderId="52" xfId="4" applyBorder="1" applyAlignment="1">
      <alignment horizontal="center" vertical="center"/>
    </xf>
    <xf numFmtId="0" fontId="5" fillId="0" borderId="24" xfId="0" applyFont="1" applyBorder="1"/>
    <xf numFmtId="0" fontId="19" fillId="0" borderId="0" xfId="6" applyAlignment="1">
      <alignment horizontal="center"/>
    </xf>
    <xf numFmtId="0" fontId="20" fillId="13" borderId="40" xfId="6" applyFont="1" applyFill="1" applyBorder="1" applyAlignment="1">
      <alignment horizontal="center" vertical="center"/>
    </xf>
    <xf numFmtId="0" fontId="20" fillId="13" borderId="35" xfId="6" applyFont="1" applyFill="1" applyBorder="1" applyAlignment="1">
      <alignment horizontal="center" vertical="center"/>
    </xf>
    <xf numFmtId="0" fontId="20" fillId="13" borderId="37" xfId="6" applyFont="1" applyFill="1" applyBorder="1" applyAlignment="1">
      <alignment horizontal="center" vertical="center"/>
    </xf>
    <xf numFmtId="0" fontId="16" fillId="13" borderId="37" xfId="2" applyFill="1" applyBorder="1" applyAlignment="1">
      <alignment horizontal="center" vertical="center"/>
    </xf>
    <xf numFmtId="0" fontId="31" fillId="13" borderId="35" xfId="2" applyFont="1" applyFill="1" applyBorder="1" applyAlignment="1">
      <alignment horizontal="center" vertical="center"/>
    </xf>
    <xf numFmtId="0" fontId="3" fillId="13" borderId="7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0" fillId="13" borderId="79" xfId="0" applyFill="1" applyBorder="1"/>
    <xf numFmtId="0" fontId="0" fillId="13" borderId="80" xfId="0" applyFill="1" applyBorder="1"/>
    <xf numFmtId="0" fontId="40" fillId="0" borderId="31" xfId="0" applyFont="1" applyBorder="1" applyAlignment="1">
      <alignment horizontal="center" vertical="center"/>
    </xf>
    <xf numFmtId="0" fontId="0" fillId="0" borderId="31" xfId="0" applyBorder="1"/>
    <xf numFmtId="0" fontId="39" fillId="13" borderId="0" xfId="1" applyFont="1" applyFill="1" applyAlignment="1">
      <alignment horizontal="center"/>
    </xf>
    <xf numFmtId="0" fontId="39" fillId="13" borderId="31" xfId="1" applyFont="1" applyFill="1" applyBorder="1" applyAlignment="1">
      <alignment horizontal="center"/>
    </xf>
    <xf numFmtId="164" fontId="3" fillId="13" borderId="81" xfId="0" applyNumberFormat="1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2" borderId="9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2" fillId="2" borderId="9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/>
    </xf>
    <xf numFmtId="0" fontId="32" fillId="2" borderId="82" xfId="0" applyFont="1" applyFill="1" applyBorder="1" applyAlignment="1">
      <alignment horizontal="center" vertical="center"/>
    </xf>
    <xf numFmtId="0" fontId="32" fillId="2" borderId="83" xfId="0" applyFont="1" applyFill="1" applyBorder="1" applyAlignment="1">
      <alignment horizontal="center" vertical="center"/>
    </xf>
    <xf numFmtId="0" fontId="32" fillId="2" borderId="21" xfId="0" applyFont="1" applyFill="1" applyBorder="1" applyAlignment="1">
      <alignment horizontal="center" vertical="center"/>
    </xf>
    <xf numFmtId="0" fontId="14" fillId="19" borderId="84" xfId="0" applyFont="1" applyFill="1" applyBorder="1" applyAlignment="1">
      <alignment horizontal="center" vertical="center"/>
    </xf>
    <xf numFmtId="0" fontId="11" fillId="13" borderId="84" xfId="0" applyFont="1" applyFill="1" applyBorder="1" applyAlignment="1">
      <alignment horizontal="center" vertical="center"/>
    </xf>
    <xf numFmtId="0" fontId="11" fillId="20" borderId="8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3" fontId="11" fillId="0" borderId="31" xfId="0" applyNumberFormat="1" applyFont="1" applyBorder="1" applyAlignment="1">
      <alignment horizontal="center" vertical="center"/>
    </xf>
    <xf numFmtId="3" fontId="13" fillId="0" borderId="31" xfId="0" applyNumberFormat="1" applyFont="1" applyBorder="1"/>
    <xf numFmtId="0" fontId="12" fillId="2" borderId="31" xfId="0" applyFont="1" applyFill="1" applyBorder="1" applyAlignment="1">
      <alignment horizontal="center" vertical="center"/>
    </xf>
    <xf numFmtId="9" fontId="11" fillId="0" borderId="31" xfId="0" applyNumberFormat="1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9" fontId="11" fillId="5" borderId="31" xfId="0" applyNumberFormat="1" applyFont="1" applyFill="1" applyBorder="1" applyAlignment="1">
      <alignment horizontal="center" vertical="center"/>
    </xf>
    <xf numFmtId="0" fontId="23" fillId="0" borderId="85" xfId="6" applyFont="1" applyBorder="1" applyAlignment="1">
      <alignment horizontal="center" vertical="top"/>
    </xf>
    <xf numFmtId="0" fontId="20" fillId="18" borderId="48" xfId="6" applyFont="1" applyFill="1" applyBorder="1" applyAlignment="1">
      <alignment horizontal="center" vertical="center"/>
    </xf>
    <xf numFmtId="0" fontId="20" fillId="13" borderId="50" xfId="6" applyFont="1" applyFill="1" applyBorder="1" applyAlignment="1">
      <alignment horizontal="center" vertical="center"/>
    </xf>
    <xf numFmtId="0" fontId="20" fillId="0" borderId="31" xfId="6" applyFont="1" applyBorder="1"/>
    <xf numFmtId="164" fontId="20" fillId="0" borderId="31" xfId="8" applyFont="1" applyBorder="1"/>
    <xf numFmtId="0" fontId="20" fillId="0" borderId="35" xfId="6" applyFont="1" applyBorder="1"/>
    <xf numFmtId="0" fontId="20" fillId="0" borderId="87" xfId="6" applyFont="1" applyBorder="1"/>
    <xf numFmtId="0" fontId="20" fillId="0" borderId="46" xfId="6" applyFont="1" applyBorder="1"/>
    <xf numFmtId="0" fontId="20" fillId="0" borderId="45" xfId="6" applyFont="1" applyBorder="1"/>
    <xf numFmtId="0" fontId="20" fillId="0" borderId="86" xfId="6" applyFont="1" applyBorder="1"/>
    <xf numFmtId="0" fontId="32" fillId="2" borderId="0" xfId="0" applyFont="1" applyFill="1" applyBorder="1" applyAlignment="1">
      <alignment horizontal="center" vertical="center" wrapText="1"/>
    </xf>
    <xf numFmtId="43" fontId="0" fillId="0" borderId="0" xfId="0" applyNumberFormat="1"/>
    <xf numFmtId="0" fontId="41" fillId="2" borderId="31" xfId="0" applyFont="1" applyFill="1" applyBorder="1" applyAlignment="1">
      <alignment horizontal="center" vertical="center"/>
    </xf>
    <xf numFmtId="3" fontId="41" fillId="2" borderId="31" xfId="0" applyNumberFormat="1" applyFont="1" applyFill="1" applyBorder="1" applyAlignment="1">
      <alignment horizontal="center" vertical="center"/>
    </xf>
    <xf numFmtId="0" fontId="41" fillId="2" borderId="35" xfId="0" applyFont="1" applyFill="1" applyBorder="1" applyAlignment="1">
      <alignment horizontal="center" vertical="center"/>
    </xf>
    <xf numFmtId="0" fontId="0" fillId="0" borderId="35" xfId="0" applyBorder="1"/>
    <xf numFmtId="0" fontId="3" fillId="2" borderId="2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10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20" fillId="0" borderId="39" xfId="6" applyFont="1" applyBorder="1" applyAlignment="1">
      <alignment horizontal="center" vertical="center"/>
    </xf>
    <xf numFmtId="0" fontId="20" fillId="0" borderId="36" xfId="6" applyFont="1" applyBorder="1" applyAlignment="1">
      <alignment horizontal="center" vertical="center"/>
    </xf>
    <xf numFmtId="0" fontId="20" fillId="0" borderId="32" xfId="6" applyFont="1" applyBorder="1" applyAlignment="1">
      <alignment horizontal="center" vertical="center"/>
    </xf>
    <xf numFmtId="0" fontId="20" fillId="0" borderId="42" xfId="6" applyFont="1" applyBorder="1" applyAlignment="1">
      <alignment horizontal="center" vertical="center"/>
    </xf>
    <xf numFmtId="0" fontId="20" fillId="0" borderId="41" xfId="6" applyFont="1" applyBorder="1" applyAlignment="1">
      <alignment horizontal="center" vertical="center"/>
    </xf>
    <xf numFmtId="0" fontId="24" fillId="0" borderId="47" xfId="6" applyFont="1" applyBorder="1" applyAlignment="1">
      <alignment horizontal="center"/>
    </xf>
    <xf numFmtId="0" fontId="24" fillId="0" borderId="46" xfId="6" applyFont="1" applyBorder="1" applyAlignment="1">
      <alignment horizontal="center"/>
    </xf>
    <xf numFmtId="0" fontId="24" fillId="0" borderId="45" xfId="6" applyFont="1" applyBorder="1" applyAlignment="1">
      <alignment horizontal="center"/>
    </xf>
    <xf numFmtId="0" fontId="20" fillId="0" borderId="44" xfId="6" applyFont="1" applyBorder="1" applyAlignment="1">
      <alignment horizontal="center" vertical="center"/>
    </xf>
    <xf numFmtId="0" fontId="18" fillId="11" borderId="31" xfId="4" applyBorder="1" applyAlignment="1">
      <alignment horizontal="center" vertical="center"/>
    </xf>
    <xf numFmtId="0" fontId="18" fillId="11" borderId="52" xfId="4" applyBorder="1" applyAlignment="1">
      <alignment horizontal="center" vertical="center"/>
    </xf>
    <xf numFmtId="0" fontId="20" fillId="0" borderId="53" xfId="6" applyFont="1" applyBorder="1" applyAlignment="1">
      <alignment horizontal="center" vertical="center"/>
    </xf>
    <xf numFmtId="0" fontId="24" fillId="0" borderId="52" xfId="6" applyFont="1" applyBorder="1" applyAlignment="1">
      <alignment horizontal="center"/>
    </xf>
    <xf numFmtId="0" fontId="20" fillId="0" borderId="34" xfId="6" applyFont="1" applyBorder="1" applyAlignment="1">
      <alignment horizontal="center" vertical="center"/>
    </xf>
    <xf numFmtId="0" fontId="20" fillId="0" borderId="40" xfId="6" applyFont="1" applyBorder="1" applyAlignment="1">
      <alignment horizontal="center" vertical="center"/>
    </xf>
    <xf numFmtId="0" fontId="20" fillId="0" borderId="77" xfId="6" applyFont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5" fillId="0" borderId="23" xfId="0" applyFont="1" applyBorder="1"/>
    <xf numFmtId="0" fontId="5" fillId="0" borderId="24" xfId="0" applyFont="1" applyBorder="1"/>
    <xf numFmtId="0" fontId="10" fillId="3" borderId="9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9" fillId="3" borderId="9" xfId="0" applyFont="1" applyFill="1" applyBorder="1" applyAlignment="1">
      <alignment horizontal="center" vertical="center"/>
    </xf>
    <xf numFmtId="0" fontId="33" fillId="16" borderId="58" xfId="0" applyFont="1" applyFill="1" applyBorder="1" applyAlignment="1">
      <alignment horizontal="center" vertical="center" wrapText="1"/>
    </xf>
    <xf numFmtId="0" fontId="33" fillId="16" borderId="61" xfId="0" applyFont="1" applyFill="1" applyBorder="1" applyAlignment="1">
      <alignment horizontal="center" vertical="center" wrapText="1"/>
    </xf>
    <xf numFmtId="0" fontId="29" fillId="11" borderId="69" xfId="4" applyFont="1" applyBorder="1" applyAlignment="1">
      <alignment horizontal="center" vertical="center"/>
    </xf>
    <xf numFmtId="0" fontId="29" fillId="11" borderId="70" xfId="4" applyFont="1" applyBorder="1" applyAlignment="1">
      <alignment horizontal="center" vertical="center"/>
    </xf>
    <xf numFmtId="0" fontId="25" fillId="0" borderId="58" xfId="6" applyFont="1" applyBorder="1" applyAlignment="1">
      <alignment horizontal="center" vertical="center" wrapText="1"/>
    </xf>
    <xf numFmtId="0" fontId="25" fillId="0" borderId="61" xfId="6" applyFont="1" applyBorder="1" applyAlignment="1">
      <alignment horizontal="center" vertical="center" wrapText="1"/>
    </xf>
    <xf numFmtId="0" fontId="30" fillId="13" borderId="58" xfId="1" applyFont="1" applyFill="1" applyBorder="1" applyAlignment="1">
      <alignment horizontal="center" vertical="center" wrapText="1"/>
    </xf>
    <xf numFmtId="0" fontId="30" fillId="13" borderId="61" xfId="1" applyFont="1" applyFill="1" applyBorder="1" applyAlignment="1">
      <alignment horizontal="center" vertical="center" wrapText="1"/>
    </xf>
    <xf numFmtId="0" fontId="33" fillId="2" borderId="55" xfId="0" applyFont="1" applyFill="1" applyBorder="1" applyAlignment="1">
      <alignment horizontal="center" vertical="center" wrapText="1"/>
    </xf>
    <xf numFmtId="0" fontId="33" fillId="2" borderId="56" xfId="0" applyFont="1" applyFill="1" applyBorder="1" applyAlignment="1">
      <alignment horizontal="center" vertical="center" wrapText="1"/>
    </xf>
    <xf numFmtId="0" fontId="29" fillId="11" borderId="71" xfId="4" applyFont="1" applyBorder="1" applyAlignment="1">
      <alignment horizontal="center" vertical="center"/>
    </xf>
    <xf numFmtId="0" fontId="25" fillId="0" borderId="66" xfId="6" applyFont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/>
    </xf>
    <xf numFmtId="0" fontId="33" fillId="2" borderId="58" xfId="0" applyFont="1" applyFill="1" applyBorder="1" applyAlignment="1">
      <alignment horizontal="center" vertical="center" wrapText="1"/>
    </xf>
    <xf numFmtId="0" fontId="33" fillId="2" borderId="61" xfId="0" applyFont="1" applyFill="1" applyBorder="1" applyAlignment="1">
      <alignment horizontal="center" vertical="center" wrapText="1"/>
    </xf>
    <xf numFmtId="0" fontId="25" fillId="14" borderId="68" xfId="6" applyFont="1" applyFill="1" applyBorder="1" applyAlignment="1">
      <alignment horizontal="center" vertical="center"/>
    </xf>
    <xf numFmtId="0" fontId="25" fillId="14" borderId="72" xfId="6" applyFont="1" applyFill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7" fillId="14" borderId="52" xfId="4" applyFont="1" applyFill="1" applyBorder="1" applyAlignment="1">
      <alignment horizontal="center" vertical="center"/>
    </xf>
    <xf numFmtId="0" fontId="37" fillId="14" borderId="31" xfId="4" applyFont="1" applyFill="1" applyBorder="1" applyAlignment="1">
      <alignment horizontal="center" vertical="center"/>
    </xf>
  </cellXfs>
  <cellStyles count="9">
    <cellStyle name="40% - تمييز3" xfId="5" builtinId="39"/>
    <cellStyle name="Comma" xfId="8" builtinId="3"/>
    <cellStyle name="Normal" xfId="0" builtinId="0"/>
    <cellStyle name="إدخال" xfId="2" builtinId="20"/>
    <cellStyle name="تمييز2" xfId="4" builtinId="33"/>
    <cellStyle name="خلية مرتبطة" xfId="3" builtinId="24"/>
    <cellStyle name="سيئ" xfId="1" builtinId="27"/>
    <cellStyle name="عادي 2" xfId="6"/>
    <cellStyle name="محايد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5"/>
  <sheetViews>
    <sheetView rightToLeft="1" topLeftCell="A12" workbookViewId="0">
      <selection activeCell="B21" sqref="B21"/>
    </sheetView>
  </sheetViews>
  <sheetFormatPr defaultColWidth="12.59765625" defaultRowHeight="15" customHeight="1" x14ac:dyDescent="0.25"/>
  <cols>
    <col min="1" max="1" width="22" customWidth="1"/>
    <col min="2" max="2" width="67.09765625" customWidth="1"/>
    <col min="3" max="3" width="42.59765625" customWidth="1"/>
    <col min="4" max="4" width="31.5" customWidth="1"/>
    <col min="5" max="5" width="15" customWidth="1"/>
    <col min="6" max="6" width="22.5" customWidth="1"/>
    <col min="7" max="7" width="27" customWidth="1"/>
    <col min="8" max="8" width="16.59765625" customWidth="1"/>
    <col min="9" max="25" width="9" customWidth="1"/>
  </cols>
  <sheetData>
    <row r="1" spans="1:25" ht="36" customHeight="1" x14ac:dyDescent="0.4">
      <c r="A1" s="183" t="s">
        <v>0</v>
      </c>
      <c r="B1" s="184"/>
      <c r="C1" s="184"/>
      <c r="D1" s="184"/>
      <c r="E1" s="184"/>
      <c r="F1" s="184"/>
      <c r="G1" s="184"/>
      <c r="H1" s="18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7.25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customHeight="1" x14ac:dyDescent="0.3">
      <c r="A3" s="180" t="s">
        <v>9</v>
      </c>
      <c r="B3" s="3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5">
        <v>9900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customHeight="1" x14ac:dyDescent="0.3">
      <c r="A4" s="181"/>
      <c r="B4" s="6" t="s">
        <v>16</v>
      </c>
      <c r="C4" s="7" t="s">
        <v>17</v>
      </c>
      <c r="D4" s="7" t="s">
        <v>18</v>
      </c>
      <c r="E4" s="7" t="s">
        <v>13</v>
      </c>
      <c r="F4" s="4" t="s">
        <v>14</v>
      </c>
      <c r="G4" s="7" t="s">
        <v>19</v>
      </c>
      <c r="H4" s="8">
        <v>3600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8.25" customHeight="1" x14ac:dyDescent="0.3">
      <c r="A5" s="182"/>
      <c r="B5" s="9" t="s">
        <v>20</v>
      </c>
      <c r="C5" s="10" t="s">
        <v>21</v>
      </c>
      <c r="D5" s="10" t="s">
        <v>12</v>
      </c>
      <c r="E5" s="10" t="s">
        <v>22</v>
      </c>
      <c r="F5" s="10" t="s">
        <v>14</v>
      </c>
      <c r="G5" s="10" t="s">
        <v>23</v>
      </c>
      <c r="H5" s="11">
        <v>3000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 x14ac:dyDescent="0.3">
      <c r="A6" s="180" t="s">
        <v>24</v>
      </c>
      <c r="B6" s="3" t="s">
        <v>25</v>
      </c>
      <c r="C6" s="4" t="s">
        <v>26</v>
      </c>
      <c r="D6" s="4" t="s">
        <v>27</v>
      </c>
      <c r="E6" s="4" t="s">
        <v>22</v>
      </c>
      <c r="F6" s="4" t="s">
        <v>14</v>
      </c>
      <c r="G6" s="4" t="s">
        <v>28</v>
      </c>
      <c r="H6" s="12">
        <v>92640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 x14ac:dyDescent="0.3">
      <c r="A7" s="181"/>
      <c r="B7" s="6" t="s">
        <v>29</v>
      </c>
      <c r="C7" s="7" t="s">
        <v>30</v>
      </c>
      <c r="D7" s="7" t="s">
        <v>12</v>
      </c>
      <c r="E7" s="7" t="s">
        <v>31</v>
      </c>
      <c r="F7" s="7" t="s">
        <v>14</v>
      </c>
      <c r="G7" s="7" t="s">
        <v>32</v>
      </c>
      <c r="H7" s="8">
        <v>10000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 x14ac:dyDescent="0.3">
      <c r="A8" s="181"/>
      <c r="B8" s="6" t="s">
        <v>33</v>
      </c>
      <c r="C8" s="7" t="s">
        <v>34</v>
      </c>
      <c r="D8" s="7" t="s">
        <v>12</v>
      </c>
      <c r="E8" s="7" t="s">
        <v>35</v>
      </c>
      <c r="F8" s="7" t="s">
        <v>14</v>
      </c>
      <c r="G8" s="7" t="s">
        <v>36</v>
      </c>
      <c r="H8" s="8">
        <v>8500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 x14ac:dyDescent="0.3">
      <c r="A9" s="181"/>
      <c r="B9" s="6" t="s">
        <v>37</v>
      </c>
      <c r="C9" s="7" t="s">
        <v>38</v>
      </c>
      <c r="D9" s="7" t="s">
        <v>12</v>
      </c>
      <c r="E9" s="7" t="s">
        <v>13</v>
      </c>
      <c r="F9" s="7" t="s">
        <v>14</v>
      </c>
      <c r="G9" s="7" t="s">
        <v>39</v>
      </c>
      <c r="H9" s="8">
        <v>12000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 x14ac:dyDescent="0.3">
      <c r="A10" s="181"/>
      <c r="B10" s="6" t="s">
        <v>40</v>
      </c>
      <c r="C10" s="7" t="s">
        <v>41</v>
      </c>
      <c r="D10" s="7" t="s">
        <v>42</v>
      </c>
      <c r="E10" s="7" t="s">
        <v>13</v>
      </c>
      <c r="F10" s="7" t="s">
        <v>14</v>
      </c>
      <c r="G10" s="7" t="s">
        <v>43</v>
      </c>
      <c r="H10" s="8">
        <v>18000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customHeight="1" x14ac:dyDescent="0.3">
      <c r="A11" s="181"/>
      <c r="B11" s="6" t="s">
        <v>44</v>
      </c>
      <c r="C11" s="7" t="s">
        <v>45</v>
      </c>
      <c r="D11" s="7" t="s">
        <v>12</v>
      </c>
      <c r="E11" s="7" t="s">
        <v>31</v>
      </c>
      <c r="F11" s="7" t="s">
        <v>14</v>
      </c>
      <c r="G11" s="7" t="s">
        <v>46</v>
      </c>
      <c r="H11" s="8">
        <v>12000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 x14ac:dyDescent="0.3">
      <c r="A12" s="181"/>
      <c r="B12" s="6" t="s">
        <v>47</v>
      </c>
      <c r="C12" s="7" t="s">
        <v>48</v>
      </c>
      <c r="D12" s="7" t="s">
        <v>12</v>
      </c>
      <c r="E12" s="7" t="s">
        <v>49</v>
      </c>
      <c r="F12" s="7" t="s">
        <v>14</v>
      </c>
      <c r="G12" s="7" t="s">
        <v>50</v>
      </c>
      <c r="H12" s="8"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5" customHeight="1" x14ac:dyDescent="0.3">
      <c r="A13" s="181"/>
      <c r="B13" s="13" t="s">
        <v>51</v>
      </c>
      <c r="C13" s="14" t="s">
        <v>52</v>
      </c>
      <c r="D13" s="7" t="s">
        <v>12</v>
      </c>
      <c r="E13" s="14" t="s">
        <v>35</v>
      </c>
      <c r="F13" s="14" t="s">
        <v>14</v>
      </c>
      <c r="G13" s="14" t="s">
        <v>53</v>
      </c>
      <c r="H13" s="8"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5.5" customHeight="1" x14ac:dyDescent="0.3">
      <c r="A14" s="181"/>
      <c r="B14" s="13" t="s">
        <v>54</v>
      </c>
      <c r="C14" s="14" t="s">
        <v>55</v>
      </c>
      <c r="D14" s="14" t="s">
        <v>12</v>
      </c>
      <c r="E14" s="14" t="s">
        <v>31</v>
      </c>
      <c r="F14" s="14" t="s">
        <v>14</v>
      </c>
      <c r="G14" s="7" t="s">
        <v>56</v>
      </c>
      <c r="H14" s="8">
        <v>16125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5.5" customHeight="1" x14ac:dyDescent="0.3">
      <c r="A15" s="181"/>
      <c r="B15" s="13" t="s">
        <v>54</v>
      </c>
      <c r="C15" s="14" t="s">
        <v>57</v>
      </c>
      <c r="D15" s="14" t="s">
        <v>12</v>
      </c>
      <c r="E15" s="14" t="s">
        <v>31</v>
      </c>
      <c r="F15" s="14" t="s">
        <v>14</v>
      </c>
      <c r="G15" s="15" t="s">
        <v>58</v>
      </c>
      <c r="H15" s="8">
        <v>1125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5.5" customHeight="1" x14ac:dyDescent="0.3">
      <c r="A16" s="181"/>
      <c r="B16" s="6" t="s">
        <v>59</v>
      </c>
      <c r="C16" s="7" t="s">
        <v>60</v>
      </c>
      <c r="D16" s="7" t="s">
        <v>12</v>
      </c>
      <c r="E16" s="7" t="s">
        <v>31</v>
      </c>
      <c r="F16" s="7" t="s">
        <v>14</v>
      </c>
      <c r="G16" s="15" t="s">
        <v>61</v>
      </c>
      <c r="H16" s="8">
        <v>16125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customHeight="1" x14ac:dyDescent="0.3">
      <c r="A17" s="182"/>
      <c r="B17" s="9" t="s">
        <v>62</v>
      </c>
      <c r="C17" s="10" t="s">
        <v>63</v>
      </c>
      <c r="D17" s="7" t="s">
        <v>12</v>
      </c>
      <c r="E17" s="10" t="s">
        <v>31</v>
      </c>
      <c r="F17" s="10" t="s">
        <v>14</v>
      </c>
      <c r="G17" s="16" t="s">
        <v>64</v>
      </c>
      <c r="H17" s="11">
        <v>1125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5.5" customHeight="1" x14ac:dyDescent="0.3">
      <c r="A18" s="180" t="s">
        <v>65</v>
      </c>
      <c r="B18" s="3" t="s">
        <v>66</v>
      </c>
      <c r="C18" s="4" t="s">
        <v>67</v>
      </c>
      <c r="D18" s="4" t="s">
        <v>68</v>
      </c>
      <c r="E18" s="4" t="s">
        <v>22</v>
      </c>
      <c r="F18" s="4" t="s">
        <v>14</v>
      </c>
      <c r="G18" s="4" t="s">
        <v>69</v>
      </c>
      <c r="H18" s="5">
        <v>3000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customHeight="1" x14ac:dyDescent="0.3">
      <c r="A19" s="182"/>
      <c r="B19" s="9" t="s">
        <v>70</v>
      </c>
      <c r="C19" s="10" t="s">
        <v>71</v>
      </c>
      <c r="D19" s="10" t="s">
        <v>72</v>
      </c>
      <c r="E19" s="10" t="s">
        <v>49</v>
      </c>
      <c r="F19" s="10" t="s">
        <v>14</v>
      </c>
      <c r="G19" s="17" t="s">
        <v>73</v>
      </c>
      <c r="H19" s="18">
        <v>6500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5.5" customHeight="1" x14ac:dyDescent="0.3">
      <c r="A20" s="180" t="s">
        <v>74</v>
      </c>
      <c r="B20" s="19" t="s">
        <v>75</v>
      </c>
      <c r="C20" s="10" t="s">
        <v>76</v>
      </c>
      <c r="D20" s="10" t="s">
        <v>72</v>
      </c>
      <c r="E20" s="10" t="s">
        <v>35</v>
      </c>
      <c r="F20" s="10" t="s">
        <v>14</v>
      </c>
      <c r="G20" s="20" t="s">
        <v>77</v>
      </c>
      <c r="H20" s="21">
        <v>2000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5.5" customHeight="1" x14ac:dyDescent="0.3">
      <c r="A21" s="182"/>
      <c r="B21" s="9" t="s">
        <v>78</v>
      </c>
      <c r="C21" s="10" t="s">
        <v>79</v>
      </c>
      <c r="D21" s="10" t="s">
        <v>80</v>
      </c>
      <c r="E21" s="10" t="s">
        <v>31</v>
      </c>
      <c r="F21" s="10" t="s">
        <v>14</v>
      </c>
      <c r="G21" s="22" t="s">
        <v>81</v>
      </c>
      <c r="H21" s="23">
        <v>5000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5.5" customHeight="1" x14ac:dyDescent="0.3">
      <c r="A22" s="180" t="s">
        <v>82</v>
      </c>
      <c r="B22" s="6" t="s">
        <v>83</v>
      </c>
      <c r="C22" s="7" t="s">
        <v>84</v>
      </c>
      <c r="D22" s="7" t="s">
        <v>85</v>
      </c>
      <c r="E22" s="7" t="s">
        <v>35</v>
      </c>
      <c r="F22" s="7" t="s">
        <v>14</v>
      </c>
      <c r="G22" s="24" t="s">
        <v>86</v>
      </c>
      <c r="H22" s="25">
        <v>12250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5.5" customHeight="1" x14ac:dyDescent="0.3">
      <c r="A23" s="181"/>
      <c r="B23" s="6" t="s">
        <v>87</v>
      </c>
      <c r="C23" s="7" t="s">
        <v>88</v>
      </c>
      <c r="D23" s="7" t="s">
        <v>85</v>
      </c>
      <c r="E23" s="7" t="s">
        <v>35</v>
      </c>
      <c r="F23" s="7" t="s">
        <v>14</v>
      </c>
      <c r="G23" s="7" t="s">
        <v>89</v>
      </c>
      <c r="H23" s="8">
        <v>6500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5.5" customHeight="1" x14ac:dyDescent="0.3">
      <c r="A24" s="181"/>
      <c r="B24" s="6" t="s">
        <v>90</v>
      </c>
      <c r="C24" s="7" t="s">
        <v>91</v>
      </c>
      <c r="D24" s="7" t="s">
        <v>85</v>
      </c>
      <c r="E24" s="7" t="s">
        <v>35</v>
      </c>
      <c r="F24" s="7" t="s">
        <v>14</v>
      </c>
      <c r="G24" s="7" t="s">
        <v>92</v>
      </c>
      <c r="H24" s="8">
        <v>25000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5.5" customHeight="1" x14ac:dyDescent="0.3">
      <c r="A25" s="181"/>
      <c r="B25" s="6" t="s">
        <v>93</v>
      </c>
      <c r="C25" s="7" t="s">
        <v>94</v>
      </c>
      <c r="D25" s="7" t="s">
        <v>85</v>
      </c>
      <c r="E25" s="7" t="s">
        <v>35</v>
      </c>
      <c r="F25" s="7" t="s">
        <v>14</v>
      </c>
      <c r="G25" s="7" t="s">
        <v>95</v>
      </c>
      <c r="H25" s="8">
        <v>60000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5.5" customHeight="1" x14ac:dyDescent="0.3">
      <c r="A26" s="182"/>
      <c r="B26" s="9" t="s">
        <v>96</v>
      </c>
      <c r="C26" s="10" t="s">
        <v>97</v>
      </c>
      <c r="D26" s="10" t="s">
        <v>42</v>
      </c>
      <c r="E26" s="10" t="s">
        <v>13</v>
      </c>
      <c r="F26" s="10" t="s">
        <v>14</v>
      </c>
      <c r="G26" s="10" t="s">
        <v>98</v>
      </c>
      <c r="H26" s="11">
        <v>12000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5.5" customHeight="1" x14ac:dyDescent="0.3">
      <c r="A27" s="180" t="s">
        <v>99</v>
      </c>
      <c r="B27" s="3" t="s">
        <v>100</v>
      </c>
      <c r="C27" s="4" t="s">
        <v>101</v>
      </c>
      <c r="D27" s="4" t="s">
        <v>85</v>
      </c>
      <c r="E27" s="4" t="s">
        <v>31</v>
      </c>
      <c r="F27" s="4" t="s">
        <v>14</v>
      </c>
      <c r="G27" s="26" t="s">
        <v>102</v>
      </c>
      <c r="H27" s="5">
        <v>5100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5.5" customHeight="1" x14ac:dyDescent="0.3">
      <c r="A28" s="181"/>
      <c r="B28" s="6" t="s">
        <v>103</v>
      </c>
      <c r="C28" s="7" t="s">
        <v>104</v>
      </c>
      <c r="D28" s="7" t="s">
        <v>85</v>
      </c>
      <c r="E28" s="7" t="s">
        <v>35</v>
      </c>
      <c r="F28" s="7" t="s">
        <v>14</v>
      </c>
      <c r="G28" s="7" t="s">
        <v>105</v>
      </c>
      <c r="H28" s="8">
        <v>4000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7" customHeight="1" x14ac:dyDescent="0.3">
      <c r="A29" s="182"/>
      <c r="B29" s="27" t="s">
        <v>106</v>
      </c>
      <c r="C29" s="10" t="s">
        <v>107</v>
      </c>
      <c r="D29" s="10" t="s">
        <v>85</v>
      </c>
      <c r="E29" s="10" t="s">
        <v>35</v>
      </c>
      <c r="F29" s="10" t="s">
        <v>14</v>
      </c>
      <c r="G29" s="10" t="s">
        <v>108</v>
      </c>
      <c r="H29" s="11">
        <v>70000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7.25" customHeight="1" x14ac:dyDescent="0.3">
      <c r="A30" s="1"/>
      <c r="B30" s="1"/>
      <c r="C30" s="1"/>
      <c r="D30" s="1"/>
      <c r="E30" s="1"/>
      <c r="F30" s="1"/>
      <c r="G30" s="1"/>
      <c r="H30" s="1">
        <f>SUM(H3:H29)</f>
        <v>415490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7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7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7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7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7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7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7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7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7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7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7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7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7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7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7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7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7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7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7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7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7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7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7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7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7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7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7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7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7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7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7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7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7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7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7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7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7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7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7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7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7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7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7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7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7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7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7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7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7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7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7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7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7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7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7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7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7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7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7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7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7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7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7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7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7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7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7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7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7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7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7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7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7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7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7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7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7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7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7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7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7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7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7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7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7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7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7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7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7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7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7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7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7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7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7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7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7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7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7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7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7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7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7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7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7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7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7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7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7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7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7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7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7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7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7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7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7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7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7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7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7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7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7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7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7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7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7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7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7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7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7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7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7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7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7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7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7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7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7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7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7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7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7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7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7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7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7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7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7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7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7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7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7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7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7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7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7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7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7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7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7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7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7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7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7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7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7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7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7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7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7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7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7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7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7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7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7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7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7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7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7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7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7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7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7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7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7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7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7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7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7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7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7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7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7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7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7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7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7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7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7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7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7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7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7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7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7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7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7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7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7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7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7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7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7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7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7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7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7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7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7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7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7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7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7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7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7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7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7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7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7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7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7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7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7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7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7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7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7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7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7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7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7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7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7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7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7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7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7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7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7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7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7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7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7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7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7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7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7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7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7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7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7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7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7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7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7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7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7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7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7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7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7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7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7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7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7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7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7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7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7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7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7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7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7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7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7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7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7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7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7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7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7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7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7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7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7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7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7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7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7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7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7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7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7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7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7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7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7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7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7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7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7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7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7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7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7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7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7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7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7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7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7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7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7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7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7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7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7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7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7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7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7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7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7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7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7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7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7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7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7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7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7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7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7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7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7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7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7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7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7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7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7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7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7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7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7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7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7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7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7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7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7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7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7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7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7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7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7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7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7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7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7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7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7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7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7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7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7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7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7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7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7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7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7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7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7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7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7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7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7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7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7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7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7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7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7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7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7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7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7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7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7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7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7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7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7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7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7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7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7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7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7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7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7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7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7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7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7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7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7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7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7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7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7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7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7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7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7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7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7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7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7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7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7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7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7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7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7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7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7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7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7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7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7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7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7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7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7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7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7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7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7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7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7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7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7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7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7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7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7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7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7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7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7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7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7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7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7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7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7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7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7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7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7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7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7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7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7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7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7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7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7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7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7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7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7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7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7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7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7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7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7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7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7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7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7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7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7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7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7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7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7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7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7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7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7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7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7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7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7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7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7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7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7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7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7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7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7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7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7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7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7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7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7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7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7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7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7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7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7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7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7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7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7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7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7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7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7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7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7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7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7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7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7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7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7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7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7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7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7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7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7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7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7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7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7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7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7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7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7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7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7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7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7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7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7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7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7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7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7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7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7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7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7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7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7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7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7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7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7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7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7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7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7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7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7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7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7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7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7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7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7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7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7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7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7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7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7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7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7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7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7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7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7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7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7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7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7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7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7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7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7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7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7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7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7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7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7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7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7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7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7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7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7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7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7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7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7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7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7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7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7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7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7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7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7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7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7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7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7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7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7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7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7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7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7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7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7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7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7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7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7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7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7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7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7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7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7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7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7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7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7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7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7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7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7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7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7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7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7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7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7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7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7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7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7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7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7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7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7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7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7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7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7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7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7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7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7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7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7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7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7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7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7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7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7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7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7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7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7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7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7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7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7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7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7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7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7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7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7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7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7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7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7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7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7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7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7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7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7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7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7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7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7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7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7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7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7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7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7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7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7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7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7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7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7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7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7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7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7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7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7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7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7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7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7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7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7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7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7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7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7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7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7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7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7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7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7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7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7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7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7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7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7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7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7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7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7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7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7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7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7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7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7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7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7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7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7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7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7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7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7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7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7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7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7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7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7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7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7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7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7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7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7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7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7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7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7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7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7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7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7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7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7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7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7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7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7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7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7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7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7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7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7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7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7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7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7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7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7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7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7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7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7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7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7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7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7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7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7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7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7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7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7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7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7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7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7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7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7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7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7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7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7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7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7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7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7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7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7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7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7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7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7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7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7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7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7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7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7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7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7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7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7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7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7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7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7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7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7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7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7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7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7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7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7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7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7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7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7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7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7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7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7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7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7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7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7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7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7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7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7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7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7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7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7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7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7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7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7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7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7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7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7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7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7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7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7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7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7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7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7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7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7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7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7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7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7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7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7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7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7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7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7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7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7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7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7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7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7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7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7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7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7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7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7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7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7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7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7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7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7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7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7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7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7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7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7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7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7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7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7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7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7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7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7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7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7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7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7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7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7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7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7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mergeCells count="7">
    <mergeCell ref="A22:A26"/>
    <mergeCell ref="A27:A29"/>
    <mergeCell ref="A1:H1"/>
    <mergeCell ref="A3:A5"/>
    <mergeCell ref="A6:A17"/>
    <mergeCell ref="A18:A19"/>
    <mergeCell ref="A20:A21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rightToLeft="1" topLeftCell="E14" zoomScale="75" zoomScaleNormal="90" workbookViewId="0">
      <selection activeCell="M23" sqref="M23"/>
    </sheetView>
  </sheetViews>
  <sheetFormatPr defaultColWidth="9" defaultRowHeight="17.399999999999999" x14ac:dyDescent="0.3"/>
  <cols>
    <col min="1" max="1" width="22" style="32" customWidth="1"/>
    <col min="2" max="2" width="67.09765625" style="32" customWidth="1"/>
    <col min="3" max="3" width="42.59765625" style="32" customWidth="1"/>
    <col min="4" max="4" width="31.5" style="32" bestFit="1" customWidth="1"/>
    <col min="5" max="5" width="15" style="32" customWidth="1"/>
    <col min="6" max="6" width="22.5" style="32" customWidth="1"/>
    <col min="7" max="7" width="27" style="32" bestFit="1" customWidth="1"/>
    <col min="8" max="8" width="16.59765625" style="32" customWidth="1"/>
    <col min="9" max="9" width="15" style="32" bestFit="1" customWidth="1"/>
    <col min="10" max="12" width="9" style="32"/>
    <col min="13" max="13" width="9.3984375" style="32" bestFit="1" customWidth="1"/>
    <col min="14" max="16384" width="9" style="32"/>
  </cols>
  <sheetData>
    <row r="1" spans="1:14" ht="36" customHeight="1" thickBot="1" x14ac:dyDescent="0.45">
      <c r="A1" s="190" t="s">
        <v>0</v>
      </c>
      <c r="B1" s="191"/>
      <c r="C1" s="191"/>
      <c r="D1" s="191"/>
      <c r="E1" s="191"/>
      <c r="F1" s="191"/>
      <c r="G1" s="191"/>
      <c r="H1" s="192"/>
    </row>
    <row r="2" spans="1:14" ht="21" customHeight="1" thickBot="1" x14ac:dyDescent="0.35">
      <c r="A2" s="50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164" t="s">
        <v>8</v>
      </c>
      <c r="I2" s="167" t="s">
        <v>374</v>
      </c>
      <c r="J2" s="167" t="s">
        <v>375</v>
      </c>
    </row>
    <row r="3" spans="1:14" ht="25.5" customHeight="1" thickBot="1" x14ac:dyDescent="0.35">
      <c r="A3" s="188" t="s">
        <v>9</v>
      </c>
      <c r="B3" s="40" t="s">
        <v>329</v>
      </c>
      <c r="C3" s="40" t="s">
        <v>167</v>
      </c>
      <c r="D3" s="40" t="s">
        <v>85</v>
      </c>
      <c r="E3" s="40" t="s">
        <v>13</v>
      </c>
      <c r="F3" s="40" t="s">
        <v>248</v>
      </c>
      <c r="G3" s="41" t="s">
        <v>328</v>
      </c>
      <c r="H3" s="56">
        <v>8400</v>
      </c>
      <c r="I3" s="167">
        <v>8400</v>
      </c>
      <c r="J3" s="167">
        <v>9440</v>
      </c>
    </row>
    <row r="4" spans="1:14" ht="25.5" customHeight="1" thickBot="1" x14ac:dyDescent="0.35">
      <c r="A4" s="189"/>
      <c r="B4" s="35" t="s">
        <v>327</v>
      </c>
      <c r="C4" s="35" t="s">
        <v>326</v>
      </c>
      <c r="D4" s="35" t="s">
        <v>325</v>
      </c>
      <c r="E4" s="35" t="s">
        <v>31</v>
      </c>
      <c r="F4" s="40" t="s">
        <v>248</v>
      </c>
      <c r="G4" s="37" t="s">
        <v>324</v>
      </c>
      <c r="H4" s="54">
        <v>18000</v>
      </c>
      <c r="I4" s="167">
        <v>1800</v>
      </c>
      <c r="J4" s="167">
        <v>19080</v>
      </c>
    </row>
    <row r="5" spans="1:14" ht="25.5" customHeight="1" thickBot="1" x14ac:dyDescent="0.35">
      <c r="A5" s="189"/>
      <c r="B5" s="39" t="s">
        <v>323</v>
      </c>
      <c r="C5" s="39" t="s">
        <v>322</v>
      </c>
      <c r="D5" s="39" t="s">
        <v>321</v>
      </c>
      <c r="E5" s="39" t="s">
        <v>35</v>
      </c>
      <c r="F5" s="40" t="s">
        <v>248</v>
      </c>
      <c r="G5" s="43" t="s">
        <v>320</v>
      </c>
      <c r="H5" s="59">
        <v>3000</v>
      </c>
      <c r="I5" s="167">
        <v>3000</v>
      </c>
      <c r="J5" s="167">
        <v>3300</v>
      </c>
      <c r="K5" s="32">
        <v>6</v>
      </c>
      <c r="L5" s="32">
        <v>2000</v>
      </c>
      <c r="M5" s="32">
        <f>L5*K5</f>
        <v>12000</v>
      </c>
      <c r="N5" s="32">
        <f>M5*L5</f>
        <v>24000000</v>
      </c>
    </row>
    <row r="6" spans="1:14" ht="38.25" customHeight="1" thickBot="1" x14ac:dyDescent="0.35">
      <c r="A6" s="189"/>
      <c r="B6" s="39" t="s">
        <v>319</v>
      </c>
      <c r="C6" s="39" t="s">
        <v>318</v>
      </c>
      <c r="D6" s="39" t="s">
        <v>85</v>
      </c>
      <c r="E6" s="39" t="s">
        <v>35</v>
      </c>
      <c r="F6" s="40" t="s">
        <v>248</v>
      </c>
      <c r="G6" s="43" t="s">
        <v>317</v>
      </c>
      <c r="H6" s="59">
        <v>1500</v>
      </c>
      <c r="I6" s="167">
        <v>1500</v>
      </c>
      <c r="J6" s="167">
        <v>1650</v>
      </c>
      <c r="K6" s="32">
        <v>50</v>
      </c>
      <c r="L6" s="32">
        <v>1500</v>
      </c>
      <c r="M6" s="32">
        <f t="shared" ref="M6:M7" si="0">L6*K6</f>
        <v>75000</v>
      </c>
    </row>
    <row r="7" spans="1:14" ht="25.5" customHeight="1" thickBot="1" x14ac:dyDescent="0.35">
      <c r="A7" s="185" t="s">
        <v>24</v>
      </c>
      <c r="B7" s="40" t="s">
        <v>316</v>
      </c>
      <c r="C7" s="40" t="s">
        <v>376</v>
      </c>
      <c r="D7" s="40" t="s">
        <v>181</v>
      </c>
      <c r="E7" s="40" t="s">
        <v>13</v>
      </c>
      <c r="F7" s="40" t="s">
        <v>248</v>
      </c>
      <c r="G7" s="40" t="s">
        <v>315</v>
      </c>
      <c r="H7" s="56">
        <v>117000</v>
      </c>
      <c r="I7" s="167">
        <v>93600</v>
      </c>
      <c r="J7" s="167">
        <v>128700</v>
      </c>
      <c r="K7" s="32">
        <v>3</v>
      </c>
      <c r="L7" s="32">
        <v>1400</v>
      </c>
      <c r="M7" s="32">
        <f t="shared" si="0"/>
        <v>4200</v>
      </c>
    </row>
    <row r="8" spans="1:14" ht="25.5" customHeight="1" thickBot="1" x14ac:dyDescent="0.35">
      <c r="A8" s="186"/>
      <c r="B8" s="35" t="s">
        <v>314</v>
      </c>
      <c r="C8" s="35" t="s">
        <v>184</v>
      </c>
      <c r="D8" s="35" t="s">
        <v>85</v>
      </c>
      <c r="E8" s="35" t="s">
        <v>31</v>
      </c>
      <c r="F8" s="40" t="s">
        <v>248</v>
      </c>
      <c r="G8" s="35" t="s">
        <v>313</v>
      </c>
      <c r="H8" s="54">
        <v>24000</v>
      </c>
      <c r="I8" s="167">
        <v>21600</v>
      </c>
      <c r="J8" s="167">
        <v>26400</v>
      </c>
      <c r="M8" s="32">
        <f>SUM(M5:M7)</f>
        <v>91200</v>
      </c>
    </row>
    <row r="9" spans="1:14" ht="25.5" customHeight="1" thickBot="1" x14ac:dyDescent="0.35">
      <c r="A9" s="186"/>
      <c r="B9" s="35" t="s">
        <v>312</v>
      </c>
      <c r="C9" s="35" t="s">
        <v>311</v>
      </c>
      <c r="D9" s="35" t="s">
        <v>85</v>
      </c>
      <c r="E9" s="35" t="s">
        <v>35</v>
      </c>
      <c r="F9" s="40" t="s">
        <v>248</v>
      </c>
      <c r="G9" s="35" t="s">
        <v>310</v>
      </c>
      <c r="H9" s="54">
        <v>148200</v>
      </c>
      <c r="I9" s="168">
        <v>133380</v>
      </c>
      <c r="J9" s="167">
        <v>163020</v>
      </c>
      <c r="M9" s="32">
        <f>H9+M8</f>
        <v>239400</v>
      </c>
    </row>
    <row r="10" spans="1:14" ht="25.5" customHeight="1" thickBot="1" x14ac:dyDescent="0.35">
      <c r="A10" s="186"/>
      <c r="B10" s="35" t="s">
        <v>309</v>
      </c>
      <c r="C10" s="116" t="s">
        <v>308</v>
      </c>
      <c r="D10" s="116" t="s">
        <v>307</v>
      </c>
      <c r="E10" s="116" t="s">
        <v>35</v>
      </c>
      <c r="F10" s="117" t="s">
        <v>248</v>
      </c>
      <c r="G10" s="116" t="s">
        <v>306</v>
      </c>
      <c r="H10" s="165">
        <v>30000</v>
      </c>
      <c r="I10" s="167">
        <v>27000</v>
      </c>
      <c r="J10" s="167">
        <v>33000</v>
      </c>
    </row>
    <row r="11" spans="1:14" ht="25.5" customHeight="1" thickBot="1" x14ac:dyDescent="0.35">
      <c r="A11" s="186"/>
      <c r="B11" s="35" t="s">
        <v>305</v>
      </c>
      <c r="C11" s="35" t="s">
        <v>304</v>
      </c>
      <c r="D11" s="35" t="s">
        <v>85</v>
      </c>
      <c r="E11" s="35" t="s">
        <v>35</v>
      </c>
      <c r="F11" s="40" t="s">
        <v>248</v>
      </c>
      <c r="G11" s="35" t="s">
        <v>303</v>
      </c>
      <c r="H11" s="54">
        <v>5000</v>
      </c>
      <c r="I11" s="167">
        <v>5000</v>
      </c>
      <c r="J11" s="167"/>
    </row>
    <row r="12" spans="1:14" ht="25.5" customHeight="1" thickBot="1" x14ac:dyDescent="0.35">
      <c r="A12" s="186"/>
      <c r="B12" s="35" t="s">
        <v>302</v>
      </c>
      <c r="C12" s="35" t="s">
        <v>188</v>
      </c>
      <c r="D12" s="35" t="s">
        <v>85</v>
      </c>
      <c r="E12" s="35" t="s">
        <v>31</v>
      </c>
      <c r="F12" s="40" t="s">
        <v>248</v>
      </c>
      <c r="G12" s="48"/>
      <c r="H12" s="54">
        <v>8400</v>
      </c>
      <c r="I12" s="167">
        <v>7560</v>
      </c>
      <c r="J12" s="167">
        <v>9240</v>
      </c>
    </row>
    <row r="13" spans="1:14" ht="25.5" customHeight="1" thickBot="1" x14ac:dyDescent="0.35">
      <c r="A13" s="186"/>
      <c r="B13" s="35" t="s">
        <v>299</v>
      </c>
      <c r="C13" s="35" t="s">
        <v>301</v>
      </c>
      <c r="D13" s="35" t="s">
        <v>85</v>
      </c>
      <c r="E13" s="35" t="s">
        <v>31</v>
      </c>
      <c r="F13" s="40" t="s">
        <v>248</v>
      </c>
      <c r="G13" s="35" t="s">
        <v>300</v>
      </c>
      <c r="H13" s="54">
        <v>19125</v>
      </c>
      <c r="I13" s="167">
        <v>19125</v>
      </c>
      <c r="J13" s="167">
        <v>21037</v>
      </c>
    </row>
    <row r="14" spans="1:14" ht="25.5" customHeight="1" thickBot="1" x14ac:dyDescent="0.35">
      <c r="A14" s="186"/>
      <c r="B14" s="35" t="s">
        <v>299</v>
      </c>
      <c r="C14" s="35" t="s">
        <v>298</v>
      </c>
      <c r="D14" s="35" t="s">
        <v>85</v>
      </c>
      <c r="E14" s="35" t="s">
        <v>31</v>
      </c>
      <c r="F14" s="40" t="s">
        <v>248</v>
      </c>
      <c r="G14" s="47" t="s">
        <v>297</v>
      </c>
      <c r="H14" s="54">
        <v>4500</v>
      </c>
      <c r="I14" s="167">
        <v>4500</v>
      </c>
      <c r="J14" s="167">
        <v>4950</v>
      </c>
    </row>
    <row r="15" spans="1:14" ht="25.5" customHeight="1" thickBot="1" x14ac:dyDescent="0.35">
      <c r="A15" s="186"/>
      <c r="B15" s="35" t="s">
        <v>296</v>
      </c>
      <c r="C15" s="35" t="s">
        <v>295</v>
      </c>
      <c r="D15" s="35" t="s">
        <v>85</v>
      </c>
      <c r="E15" s="35" t="s">
        <v>31</v>
      </c>
      <c r="F15" s="40" t="s">
        <v>248</v>
      </c>
      <c r="G15" s="46" t="s">
        <v>294</v>
      </c>
      <c r="H15" s="54">
        <v>24000</v>
      </c>
      <c r="I15" s="167">
        <v>21600</v>
      </c>
      <c r="J15" s="167">
        <v>26400</v>
      </c>
    </row>
    <row r="16" spans="1:14" ht="25.5" customHeight="1" thickBot="1" x14ac:dyDescent="0.35">
      <c r="A16" s="186"/>
      <c r="B16" s="35" t="s">
        <v>293</v>
      </c>
      <c r="C16" s="35" t="s">
        <v>292</v>
      </c>
      <c r="D16" s="35" t="s">
        <v>85</v>
      </c>
      <c r="E16" s="35" t="s">
        <v>31</v>
      </c>
      <c r="F16" s="40" t="s">
        <v>248</v>
      </c>
      <c r="G16" s="45" t="s">
        <v>291</v>
      </c>
      <c r="H16" s="54">
        <v>2025</v>
      </c>
      <c r="I16" s="167">
        <v>2025</v>
      </c>
      <c r="J16" s="167">
        <v>2227</v>
      </c>
    </row>
    <row r="17" spans="1:10" ht="25.5" customHeight="1" thickTop="1" thickBot="1" x14ac:dyDescent="0.35">
      <c r="A17" s="193"/>
      <c r="B17" s="35" t="s">
        <v>290</v>
      </c>
      <c r="C17" s="39" t="s">
        <v>289</v>
      </c>
      <c r="D17" s="39" t="s">
        <v>85</v>
      </c>
      <c r="E17" s="39" t="s">
        <v>31</v>
      </c>
      <c r="F17" s="40" t="s">
        <v>248</v>
      </c>
      <c r="G17" s="45" t="s">
        <v>288</v>
      </c>
      <c r="H17" s="59">
        <v>1275</v>
      </c>
      <c r="I17" s="167">
        <v>1275</v>
      </c>
      <c r="J17" s="167">
        <v>1402</v>
      </c>
    </row>
    <row r="18" spans="1:10" ht="25.5" customHeight="1" thickTop="1" thickBot="1" x14ac:dyDescent="0.35">
      <c r="A18" s="185" t="s">
        <v>65</v>
      </c>
      <c r="B18" s="40" t="s">
        <v>287</v>
      </c>
      <c r="C18" s="40" t="s">
        <v>286</v>
      </c>
      <c r="D18" s="40" t="s">
        <v>285</v>
      </c>
      <c r="E18" s="40" t="s">
        <v>35</v>
      </c>
      <c r="F18" s="40" t="s">
        <v>248</v>
      </c>
      <c r="G18" s="40" t="s">
        <v>284</v>
      </c>
      <c r="H18" s="56">
        <v>1500</v>
      </c>
      <c r="I18" s="167">
        <v>1500</v>
      </c>
      <c r="J18" s="167">
        <v>1650</v>
      </c>
    </row>
    <row r="19" spans="1:10" ht="25.5" customHeight="1" thickBot="1" x14ac:dyDescent="0.35">
      <c r="A19" s="186"/>
      <c r="B19" s="35" t="s">
        <v>283</v>
      </c>
      <c r="C19" s="35" t="s">
        <v>282</v>
      </c>
      <c r="D19" s="35" t="s">
        <v>72</v>
      </c>
      <c r="E19" s="35" t="s">
        <v>35</v>
      </c>
      <c r="F19" s="40" t="s">
        <v>248</v>
      </c>
      <c r="G19" s="35" t="s">
        <v>281</v>
      </c>
      <c r="H19" s="54">
        <v>1500</v>
      </c>
      <c r="I19" s="167">
        <v>1500</v>
      </c>
      <c r="J19" s="167">
        <v>1650</v>
      </c>
    </row>
    <row r="20" spans="1:10" ht="25.5" customHeight="1" thickBot="1" x14ac:dyDescent="0.35">
      <c r="A20" s="186"/>
      <c r="B20" s="35" t="s">
        <v>280</v>
      </c>
      <c r="C20" s="35" t="s">
        <v>279</v>
      </c>
      <c r="D20" s="35" t="s">
        <v>209</v>
      </c>
      <c r="E20" s="35" t="s">
        <v>31</v>
      </c>
      <c r="F20" s="40" t="s">
        <v>248</v>
      </c>
      <c r="G20" s="44" t="s">
        <v>278</v>
      </c>
      <c r="H20" s="54">
        <v>19200</v>
      </c>
      <c r="I20" s="167">
        <v>17280</v>
      </c>
      <c r="J20" s="167">
        <v>21120</v>
      </c>
    </row>
    <row r="21" spans="1:10" ht="25.5" customHeight="1" thickBot="1" x14ac:dyDescent="0.35">
      <c r="A21" s="186"/>
      <c r="B21" s="35" t="s">
        <v>277</v>
      </c>
      <c r="C21" s="35" t="s">
        <v>276</v>
      </c>
      <c r="D21" s="35" t="s">
        <v>209</v>
      </c>
      <c r="E21" s="35" t="s">
        <v>31</v>
      </c>
      <c r="F21" s="40" t="s">
        <v>248</v>
      </c>
      <c r="G21" s="44" t="s">
        <v>275</v>
      </c>
      <c r="H21" s="54">
        <v>10800</v>
      </c>
      <c r="I21" s="167">
        <v>9720</v>
      </c>
      <c r="J21" s="167">
        <v>11880</v>
      </c>
    </row>
    <row r="22" spans="1:10" ht="25.5" customHeight="1" thickBot="1" x14ac:dyDescent="0.35">
      <c r="A22" s="186"/>
      <c r="B22" s="35" t="s">
        <v>274</v>
      </c>
      <c r="C22" s="35" t="s">
        <v>273</v>
      </c>
      <c r="D22" s="35" t="s">
        <v>209</v>
      </c>
      <c r="E22" s="35" t="s">
        <v>31</v>
      </c>
      <c r="F22" s="40" t="s">
        <v>248</v>
      </c>
      <c r="G22" s="44" t="s">
        <v>272</v>
      </c>
      <c r="H22" s="54">
        <v>0</v>
      </c>
      <c r="I22" s="167">
        <v>0</v>
      </c>
      <c r="J22" s="167">
        <v>0</v>
      </c>
    </row>
    <row r="23" spans="1:10" ht="25.5" customHeight="1" thickBot="1" x14ac:dyDescent="0.35">
      <c r="A23" s="186"/>
      <c r="B23" s="35" t="s">
        <v>271</v>
      </c>
      <c r="C23" s="35" t="s">
        <v>270</v>
      </c>
      <c r="D23" s="35" t="s">
        <v>209</v>
      </c>
      <c r="E23" s="35" t="s">
        <v>35</v>
      </c>
      <c r="F23" s="40" t="s">
        <v>248</v>
      </c>
      <c r="G23" s="35" t="s">
        <v>269</v>
      </c>
      <c r="H23" s="54">
        <v>1500</v>
      </c>
      <c r="I23" s="167">
        <v>1500</v>
      </c>
      <c r="J23" s="167">
        <v>1650</v>
      </c>
    </row>
    <row r="24" spans="1:10" ht="25.5" customHeight="1" thickBot="1" x14ac:dyDescent="0.35">
      <c r="A24" s="193"/>
      <c r="B24" s="39" t="s">
        <v>268</v>
      </c>
      <c r="C24" s="39" t="s">
        <v>267</v>
      </c>
      <c r="D24" s="39" t="s">
        <v>85</v>
      </c>
      <c r="E24" s="39" t="s">
        <v>31</v>
      </c>
      <c r="F24" s="40" t="s">
        <v>248</v>
      </c>
      <c r="G24" s="126" t="s">
        <v>378</v>
      </c>
      <c r="H24" s="59">
        <v>4800</v>
      </c>
      <c r="I24" s="167">
        <v>4800</v>
      </c>
      <c r="J24" s="167">
        <v>0</v>
      </c>
    </row>
    <row r="25" spans="1:10" ht="25.5" customHeight="1" thickBot="1" x14ac:dyDescent="0.35">
      <c r="A25" s="188" t="s">
        <v>220</v>
      </c>
      <c r="B25" s="40" t="s">
        <v>266</v>
      </c>
      <c r="C25" s="40" t="s">
        <v>265</v>
      </c>
      <c r="D25" s="40" t="s">
        <v>85</v>
      </c>
      <c r="E25" s="40" t="s">
        <v>31</v>
      </c>
      <c r="F25" s="40" t="s">
        <v>248</v>
      </c>
      <c r="G25" s="40" t="s">
        <v>260</v>
      </c>
      <c r="H25" s="56">
        <v>15000</v>
      </c>
      <c r="I25" s="167">
        <v>13500</v>
      </c>
      <c r="J25" s="167">
        <v>16500</v>
      </c>
    </row>
    <row r="26" spans="1:10" ht="25.5" customHeight="1" thickBot="1" x14ac:dyDescent="0.35">
      <c r="A26" s="189"/>
      <c r="B26" s="35" t="s">
        <v>264</v>
      </c>
      <c r="C26" s="35" t="s">
        <v>263</v>
      </c>
      <c r="D26" s="35" t="s">
        <v>85</v>
      </c>
      <c r="E26" s="35" t="s">
        <v>31</v>
      </c>
      <c r="F26" s="40" t="s">
        <v>248</v>
      </c>
      <c r="G26" s="35" t="s">
        <v>260</v>
      </c>
      <c r="H26" s="56">
        <v>15000</v>
      </c>
      <c r="I26" s="167">
        <v>13500</v>
      </c>
      <c r="J26" s="167">
        <v>16500</v>
      </c>
    </row>
    <row r="27" spans="1:10" ht="25.5" customHeight="1" thickBot="1" x14ac:dyDescent="0.35">
      <c r="A27" s="189"/>
      <c r="B27" s="39" t="s">
        <v>262</v>
      </c>
      <c r="C27" s="39" t="s">
        <v>261</v>
      </c>
      <c r="D27" s="39" t="s">
        <v>85</v>
      </c>
      <c r="E27" s="39" t="s">
        <v>31</v>
      </c>
      <c r="F27" s="40" t="s">
        <v>248</v>
      </c>
      <c r="G27" s="39" t="s">
        <v>260</v>
      </c>
      <c r="H27" s="56">
        <v>15000</v>
      </c>
      <c r="I27" s="167">
        <v>13500</v>
      </c>
      <c r="J27" s="167">
        <v>16500</v>
      </c>
    </row>
    <row r="28" spans="1:10" ht="25.5" customHeight="1" thickBot="1" x14ac:dyDescent="0.35">
      <c r="A28" s="189"/>
      <c r="B28" s="42" t="s">
        <v>259</v>
      </c>
      <c r="C28" s="122" t="s">
        <v>258</v>
      </c>
      <c r="D28" s="122" t="s">
        <v>85</v>
      </c>
      <c r="E28" s="123" t="s">
        <v>31</v>
      </c>
      <c r="F28" s="124" t="s">
        <v>248</v>
      </c>
      <c r="G28" s="123" t="s">
        <v>257</v>
      </c>
      <c r="H28" s="166">
        <v>15000</v>
      </c>
      <c r="I28" s="167">
        <v>13500</v>
      </c>
      <c r="J28" s="167">
        <v>16500</v>
      </c>
    </row>
    <row r="29" spans="1:10" ht="25.5" customHeight="1" thickBot="1" x14ac:dyDescent="0.35">
      <c r="A29" s="185" t="s">
        <v>99</v>
      </c>
      <c r="B29" s="40" t="s">
        <v>256</v>
      </c>
      <c r="C29" s="40" t="s">
        <v>236</v>
      </c>
      <c r="D29" s="40" t="s">
        <v>85</v>
      </c>
      <c r="E29" s="39" t="s">
        <v>31</v>
      </c>
      <c r="F29" s="40" t="s">
        <v>248</v>
      </c>
      <c r="G29" s="125" t="s">
        <v>377</v>
      </c>
      <c r="H29" s="56">
        <v>7200</v>
      </c>
      <c r="I29" s="167">
        <v>7200</v>
      </c>
      <c r="J29" s="167">
        <v>7920</v>
      </c>
    </row>
    <row r="30" spans="1:10" ht="25.5" customHeight="1" thickBot="1" x14ac:dyDescent="0.35">
      <c r="A30" s="186"/>
      <c r="B30" s="35" t="s">
        <v>255</v>
      </c>
      <c r="C30" s="35" t="s">
        <v>254</v>
      </c>
      <c r="D30" s="35" t="s">
        <v>85</v>
      </c>
      <c r="E30" s="39" t="s">
        <v>49</v>
      </c>
      <c r="F30" s="40" t="s">
        <v>248</v>
      </c>
      <c r="G30" s="35" t="s">
        <v>253</v>
      </c>
      <c r="H30" s="54">
        <v>3000</v>
      </c>
      <c r="I30" s="167">
        <v>3000</v>
      </c>
      <c r="J30" s="167">
        <v>3300</v>
      </c>
    </row>
    <row r="31" spans="1:10" ht="25.5" customHeight="1" thickBot="1" x14ac:dyDescent="0.35">
      <c r="A31" s="186"/>
      <c r="B31" s="35" t="s">
        <v>252</v>
      </c>
      <c r="C31" s="35" t="s">
        <v>251</v>
      </c>
      <c r="D31" s="35" t="s">
        <v>85</v>
      </c>
      <c r="E31" s="39" t="s">
        <v>49</v>
      </c>
      <c r="F31" s="38" t="s">
        <v>248</v>
      </c>
      <c r="G31" s="39" t="s">
        <v>250</v>
      </c>
      <c r="H31" s="59">
        <v>3000</v>
      </c>
      <c r="I31" s="169">
        <v>3000</v>
      </c>
      <c r="J31" s="169">
        <v>3300</v>
      </c>
    </row>
    <row r="32" spans="1:10" ht="27" customHeight="1" thickBot="1" x14ac:dyDescent="0.35">
      <c r="A32" s="187"/>
      <c r="B32" s="36" t="s">
        <v>249</v>
      </c>
      <c r="G32" s="173" t="s">
        <v>381</v>
      </c>
      <c r="H32" s="170">
        <f>SUM(H3:H31)</f>
        <v>526925</v>
      </c>
      <c r="I32" s="171">
        <f>SUM(I3:I31)</f>
        <v>454865</v>
      </c>
      <c r="J32" s="172">
        <f>SUM(J3:J31)</f>
        <v>568316</v>
      </c>
    </row>
  </sheetData>
  <mergeCells count="7">
    <mergeCell ref="A29:A32"/>
    <mergeCell ref="A25:A28"/>
    <mergeCell ref="A1:H1"/>
    <mergeCell ref="A3:A6"/>
    <mergeCell ref="A18:A19"/>
    <mergeCell ref="A20:A24"/>
    <mergeCell ref="A7:A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rightToLeft="1" zoomScale="70" zoomScaleNormal="100" workbookViewId="0">
      <selection activeCell="D11" sqref="D11"/>
    </sheetView>
  </sheetViews>
  <sheetFormatPr defaultColWidth="9" defaultRowHeight="13.8" x14ac:dyDescent="0.25"/>
  <cols>
    <col min="1" max="1" width="30.296875" style="51" customWidth="1"/>
    <col min="2" max="2" width="26.69921875" style="51" customWidth="1"/>
    <col min="3" max="4" width="33.59765625" style="51" customWidth="1"/>
    <col min="5" max="5" width="10.3984375" style="51" customWidth="1"/>
    <col min="6" max="6" width="7.69921875" style="51" customWidth="1"/>
    <col min="7" max="7" width="11.09765625" style="51" customWidth="1"/>
    <col min="8" max="9" width="9" style="51"/>
    <col min="10" max="10" width="10.59765625" style="51" customWidth="1"/>
    <col min="11" max="12" width="9" style="51"/>
    <col min="13" max="13" width="10.8984375" style="51" customWidth="1"/>
    <col min="14" max="15" width="9" style="51"/>
    <col min="16" max="16" width="10.69921875" style="51" customWidth="1"/>
    <col min="17" max="16384" width="9" style="51"/>
  </cols>
  <sheetData>
    <row r="1" spans="1:16" ht="29.4" customHeight="1" x14ac:dyDescent="0.25">
      <c r="A1" s="195" t="s">
        <v>109</v>
      </c>
      <c r="B1" s="195"/>
      <c r="C1" s="195"/>
      <c r="D1" s="119"/>
      <c r="E1" s="194" t="s">
        <v>110</v>
      </c>
      <c r="F1" s="194"/>
      <c r="G1" s="194"/>
      <c r="H1" s="194" t="s">
        <v>111</v>
      </c>
      <c r="I1" s="194"/>
      <c r="J1" s="194"/>
      <c r="K1" s="194" t="s">
        <v>112</v>
      </c>
      <c r="L1" s="194"/>
      <c r="M1" s="194"/>
      <c r="N1" s="194" t="s">
        <v>113</v>
      </c>
      <c r="O1" s="194"/>
      <c r="P1" s="194"/>
    </row>
    <row r="2" spans="1:16" ht="18" thickBot="1" x14ac:dyDescent="0.3">
      <c r="A2" s="65" t="s">
        <v>3</v>
      </c>
      <c r="B2" s="65" t="s">
        <v>7</v>
      </c>
      <c r="C2" s="64" t="s">
        <v>8</v>
      </c>
      <c r="D2" s="64" t="s">
        <v>8</v>
      </c>
      <c r="E2" s="35" t="s">
        <v>114</v>
      </c>
      <c r="F2" s="35" t="s">
        <v>115</v>
      </c>
      <c r="G2" s="63" t="s">
        <v>116</v>
      </c>
      <c r="H2" s="35" t="s">
        <v>117</v>
      </c>
      <c r="I2" s="35" t="s">
        <v>115</v>
      </c>
      <c r="J2" s="63" t="s">
        <v>118</v>
      </c>
      <c r="K2" s="35" t="s">
        <v>117</v>
      </c>
      <c r="L2" s="35" t="s">
        <v>115</v>
      </c>
      <c r="M2" s="63" t="s">
        <v>118</v>
      </c>
      <c r="N2" s="35" t="s">
        <v>117</v>
      </c>
      <c r="O2" s="35" t="s">
        <v>115</v>
      </c>
      <c r="P2" s="63" t="s">
        <v>116</v>
      </c>
    </row>
    <row r="3" spans="1:16" ht="17.399999999999999" x14ac:dyDescent="0.25">
      <c r="A3" s="40" t="s">
        <v>167</v>
      </c>
      <c r="B3" s="41" t="s">
        <v>328</v>
      </c>
      <c r="C3" s="56">
        <v>8400</v>
      </c>
      <c r="D3" s="35">
        <v>8400</v>
      </c>
      <c r="E3" s="53">
        <v>7</v>
      </c>
      <c r="F3" s="53">
        <v>2100</v>
      </c>
      <c r="G3" s="52"/>
      <c r="H3" s="53">
        <v>7</v>
      </c>
      <c r="I3" s="53">
        <v>2100</v>
      </c>
      <c r="J3" s="52"/>
      <c r="K3" s="53">
        <v>7</v>
      </c>
      <c r="L3" s="53">
        <v>2100</v>
      </c>
      <c r="M3" s="52"/>
      <c r="N3" s="53">
        <v>7</v>
      </c>
      <c r="O3" s="53">
        <v>2100</v>
      </c>
      <c r="P3" s="52"/>
    </row>
    <row r="4" spans="1:16" ht="17.399999999999999" x14ac:dyDescent="0.25">
      <c r="A4" s="35" t="s">
        <v>326</v>
      </c>
      <c r="B4" s="37" t="s">
        <v>324</v>
      </c>
      <c r="C4" s="54">
        <v>18000</v>
      </c>
      <c r="D4" s="35">
        <v>1800</v>
      </c>
      <c r="E4" s="53">
        <v>3</v>
      </c>
      <c r="F4" s="53">
        <v>6000</v>
      </c>
      <c r="G4" s="52"/>
      <c r="H4" s="53">
        <v>3</v>
      </c>
      <c r="I4" s="53">
        <v>6000</v>
      </c>
      <c r="J4" s="52"/>
      <c r="K4" s="53">
        <v>0</v>
      </c>
      <c r="L4" s="53">
        <v>0</v>
      </c>
      <c r="M4" s="52">
        <v>0</v>
      </c>
      <c r="N4" s="53">
        <v>3</v>
      </c>
      <c r="O4" s="53">
        <v>6000</v>
      </c>
      <c r="P4" s="52"/>
    </row>
    <row r="5" spans="1:16" ht="17.399999999999999" x14ac:dyDescent="0.25">
      <c r="A5" s="39" t="s">
        <v>322</v>
      </c>
      <c r="B5" s="43" t="s">
        <v>320</v>
      </c>
      <c r="C5" s="59">
        <v>3000</v>
      </c>
      <c r="D5" s="35">
        <v>3000</v>
      </c>
      <c r="E5" s="53">
        <v>500</v>
      </c>
      <c r="F5" s="53">
        <v>1000</v>
      </c>
      <c r="G5" s="52"/>
      <c r="H5" s="53">
        <v>500</v>
      </c>
      <c r="I5" s="53">
        <v>1000</v>
      </c>
      <c r="J5" s="52"/>
      <c r="K5" s="53">
        <v>0</v>
      </c>
      <c r="L5" s="53">
        <v>0</v>
      </c>
      <c r="M5" s="52">
        <v>0</v>
      </c>
      <c r="N5" s="53">
        <v>500</v>
      </c>
      <c r="O5" s="53">
        <v>1000</v>
      </c>
      <c r="P5" s="52"/>
    </row>
    <row r="6" spans="1:16" ht="18" thickBot="1" x14ac:dyDescent="0.3">
      <c r="A6" s="39" t="s">
        <v>318</v>
      </c>
      <c r="B6" s="51" t="s">
        <v>317</v>
      </c>
      <c r="C6" s="59">
        <v>1500</v>
      </c>
      <c r="D6" s="35">
        <v>1500</v>
      </c>
      <c r="E6" s="53">
        <v>100</v>
      </c>
      <c r="F6" s="53">
        <v>500</v>
      </c>
      <c r="G6" s="52"/>
      <c r="H6" s="53">
        <v>100</v>
      </c>
      <c r="I6" s="53">
        <v>500</v>
      </c>
      <c r="J6" s="52"/>
      <c r="K6" s="53">
        <v>0</v>
      </c>
      <c r="L6" s="53">
        <v>0</v>
      </c>
      <c r="M6" s="52">
        <v>0</v>
      </c>
      <c r="N6" s="53">
        <v>100</v>
      </c>
      <c r="O6" s="53">
        <v>500</v>
      </c>
      <c r="P6" s="52"/>
    </row>
    <row r="7" spans="1:16" ht="17.399999999999999" x14ac:dyDescent="0.25">
      <c r="A7" s="40" t="s">
        <v>180</v>
      </c>
      <c r="B7" s="40" t="s">
        <v>315</v>
      </c>
      <c r="C7" s="56">
        <v>117000</v>
      </c>
      <c r="D7" s="35">
        <v>93600</v>
      </c>
      <c r="E7" s="53">
        <v>650</v>
      </c>
      <c r="F7" s="53">
        <v>39000</v>
      </c>
      <c r="G7" s="52"/>
      <c r="H7" s="53">
        <v>650</v>
      </c>
      <c r="I7" s="53">
        <v>39000</v>
      </c>
      <c r="J7" s="52"/>
      <c r="K7" s="53">
        <v>0</v>
      </c>
      <c r="L7" s="53">
        <v>0</v>
      </c>
      <c r="M7" s="52">
        <v>0</v>
      </c>
      <c r="N7" s="53">
        <v>650</v>
      </c>
      <c r="O7" s="53">
        <v>39000</v>
      </c>
      <c r="P7" s="52"/>
    </row>
    <row r="8" spans="1:16" ht="17.399999999999999" x14ac:dyDescent="0.25">
      <c r="A8" s="35" t="s">
        <v>184</v>
      </c>
      <c r="B8" s="35" t="s">
        <v>313</v>
      </c>
      <c r="C8" s="54">
        <v>24000</v>
      </c>
      <c r="D8" s="35">
        <v>21600</v>
      </c>
      <c r="E8" s="53">
        <v>40</v>
      </c>
      <c r="F8" s="53">
        <v>8000</v>
      </c>
      <c r="G8" s="52"/>
      <c r="H8" s="53">
        <v>40</v>
      </c>
      <c r="I8" s="53">
        <v>8000</v>
      </c>
      <c r="J8" s="52"/>
      <c r="K8" s="53">
        <v>0</v>
      </c>
      <c r="L8" s="53">
        <v>0</v>
      </c>
      <c r="M8" s="52">
        <v>0</v>
      </c>
      <c r="N8" s="53">
        <v>40</v>
      </c>
      <c r="O8" s="53">
        <v>8000</v>
      </c>
      <c r="P8" s="52"/>
    </row>
    <row r="9" spans="1:16" ht="17.399999999999999" x14ac:dyDescent="0.3">
      <c r="A9" s="134" t="s">
        <v>311</v>
      </c>
      <c r="B9" s="134" t="s">
        <v>310</v>
      </c>
      <c r="C9" s="133">
        <v>148200</v>
      </c>
      <c r="D9" s="118">
        <v>133380</v>
      </c>
      <c r="E9" s="53">
        <v>0</v>
      </c>
      <c r="F9" s="53">
        <v>0</v>
      </c>
      <c r="G9" s="52">
        <v>0</v>
      </c>
      <c r="H9" s="53">
        <v>0</v>
      </c>
      <c r="I9" s="53">
        <v>0</v>
      </c>
      <c r="J9" s="52">
        <v>0</v>
      </c>
      <c r="K9" s="53">
        <v>300</v>
      </c>
      <c r="L9" s="53">
        <v>148200</v>
      </c>
      <c r="M9" s="52"/>
      <c r="N9" s="53">
        <v>0</v>
      </c>
      <c r="O9" s="53">
        <v>0</v>
      </c>
      <c r="P9" s="52">
        <v>0</v>
      </c>
    </row>
    <row r="10" spans="1:16" ht="17.399999999999999" x14ac:dyDescent="0.25">
      <c r="A10" s="121" t="s">
        <v>308</v>
      </c>
      <c r="B10" s="35" t="s">
        <v>306</v>
      </c>
      <c r="C10" s="54">
        <v>50000</v>
      </c>
      <c r="D10" s="35">
        <v>27000</v>
      </c>
      <c r="E10" s="53">
        <v>0</v>
      </c>
      <c r="F10" s="53">
        <v>0</v>
      </c>
      <c r="G10" s="52">
        <v>0</v>
      </c>
      <c r="H10" s="53">
        <v>0</v>
      </c>
      <c r="I10" s="53">
        <v>0</v>
      </c>
      <c r="J10" s="52">
        <v>0</v>
      </c>
      <c r="K10" s="53">
        <v>0</v>
      </c>
      <c r="L10" s="53">
        <v>0</v>
      </c>
      <c r="M10" s="52">
        <v>0</v>
      </c>
      <c r="N10" s="53">
        <v>50</v>
      </c>
      <c r="O10" s="53">
        <v>50000</v>
      </c>
      <c r="P10" s="52"/>
    </row>
    <row r="11" spans="1:16" ht="17.399999999999999" x14ac:dyDescent="0.25">
      <c r="A11" s="35" t="s">
        <v>304</v>
      </c>
      <c r="B11" s="35" t="s">
        <v>303</v>
      </c>
      <c r="C11" s="54">
        <v>5000</v>
      </c>
      <c r="D11" s="35">
        <v>5000</v>
      </c>
      <c r="E11" s="53">
        <v>100</v>
      </c>
      <c r="F11" s="53">
        <v>5000</v>
      </c>
      <c r="G11" s="52"/>
      <c r="H11" s="53">
        <v>0</v>
      </c>
      <c r="I11" s="53">
        <v>0</v>
      </c>
      <c r="J11" s="52">
        <v>0</v>
      </c>
      <c r="K11" s="53">
        <v>0</v>
      </c>
      <c r="L11" s="53">
        <v>0</v>
      </c>
      <c r="M11" s="52">
        <v>0</v>
      </c>
      <c r="N11" s="53">
        <v>0</v>
      </c>
      <c r="O11" s="53">
        <v>0</v>
      </c>
      <c r="P11" s="52">
        <v>0</v>
      </c>
    </row>
    <row r="12" spans="1:16" ht="17.399999999999999" x14ac:dyDescent="0.25">
      <c r="A12" s="35" t="s">
        <v>188</v>
      </c>
      <c r="B12" s="62" t="s">
        <v>335</v>
      </c>
      <c r="C12" s="54">
        <v>8400</v>
      </c>
      <c r="D12" s="35">
        <v>7560</v>
      </c>
      <c r="E12" s="53">
        <v>4</v>
      </c>
      <c r="F12" s="53">
        <v>1400</v>
      </c>
      <c r="G12" s="52"/>
      <c r="H12" s="53">
        <v>4</v>
      </c>
      <c r="I12" s="53">
        <v>1400</v>
      </c>
      <c r="J12" s="52"/>
      <c r="K12" s="53">
        <v>7</v>
      </c>
      <c r="L12" s="53">
        <v>2450</v>
      </c>
      <c r="M12" s="52"/>
      <c r="N12" s="53">
        <v>9</v>
      </c>
      <c r="O12" s="53">
        <v>3150</v>
      </c>
      <c r="P12" s="52"/>
    </row>
    <row r="13" spans="1:16" ht="17.399999999999999" x14ac:dyDescent="0.25">
      <c r="A13" s="35" t="s">
        <v>301</v>
      </c>
      <c r="B13" s="35" t="s">
        <v>300</v>
      </c>
      <c r="C13" s="54">
        <v>19125</v>
      </c>
      <c r="D13" s="35">
        <v>19125</v>
      </c>
      <c r="E13" s="55">
        <v>0.21</v>
      </c>
      <c r="F13" s="53">
        <v>4781</v>
      </c>
      <c r="G13" s="52"/>
      <c r="H13" s="55">
        <v>0.21</v>
      </c>
      <c r="I13" s="53">
        <v>4781</v>
      </c>
      <c r="J13" s="52"/>
      <c r="K13" s="55">
        <v>0.15</v>
      </c>
      <c r="L13" s="53">
        <v>4063</v>
      </c>
      <c r="M13" s="52"/>
      <c r="N13" s="55">
        <v>0.28000000000000003</v>
      </c>
      <c r="O13" s="53">
        <v>5501</v>
      </c>
      <c r="P13" s="52"/>
    </row>
    <row r="14" spans="1:16" ht="17.399999999999999" x14ac:dyDescent="0.25">
      <c r="A14" s="35" t="s">
        <v>298</v>
      </c>
      <c r="B14" s="61" t="s">
        <v>297</v>
      </c>
      <c r="C14" s="54">
        <v>4500</v>
      </c>
      <c r="D14" s="35">
        <v>4500</v>
      </c>
      <c r="E14" s="55">
        <v>0.05</v>
      </c>
      <c r="F14" s="53">
        <v>1125</v>
      </c>
      <c r="G14" s="52"/>
      <c r="H14" s="55">
        <v>0.05</v>
      </c>
      <c r="I14" s="53">
        <v>1125</v>
      </c>
      <c r="J14" s="52"/>
      <c r="K14" s="53">
        <v>0</v>
      </c>
      <c r="L14" s="53">
        <v>0</v>
      </c>
      <c r="M14" s="52">
        <v>0</v>
      </c>
      <c r="N14" s="55">
        <v>0.1</v>
      </c>
      <c r="O14" s="53">
        <v>2250</v>
      </c>
      <c r="P14" s="52"/>
    </row>
    <row r="15" spans="1:16" ht="20.399999999999999" x14ac:dyDescent="0.25">
      <c r="A15" s="35" t="s">
        <v>295</v>
      </c>
      <c r="B15" s="46" t="s">
        <v>294</v>
      </c>
      <c r="C15" s="54">
        <v>24000</v>
      </c>
      <c r="D15" s="35">
        <v>21600</v>
      </c>
      <c r="E15" s="53">
        <v>13</v>
      </c>
      <c r="F15" s="53">
        <v>8000</v>
      </c>
      <c r="G15" s="52"/>
      <c r="H15" s="53">
        <v>13</v>
      </c>
      <c r="I15" s="53">
        <v>8000</v>
      </c>
      <c r="J15" s="52"/>
      <c r="K15" s="53">
        <v>0</v>
      </c>
      <c r="L15" s="53">
        <v>0</v>
      </c>
      <c r="M15" s="52">
        <v>0</v>
      </c>
      <c r="N15" s="53">
        <v>13</v>
      </c>
      <c r="O15" s="53">
        <v>8000</v>
      </c>
      <c r="P15" s="52"/>
    </row>
    <row r="16" spans="1:16" ht="17.399999999999999" x14ac:dyDescent="0.3">
      <c r="A16" s="35" t="s">
        <v>292</v>
      </c>
      <c r="B16" s="44" t="s">
        <v>291</v>
      </c>
      <c r="C16" s="54">
        <v>2025</v>
      </c>
      <c r="D16" s="35">
        <v>2025</v>
      </c>
      <c r="E16" s="53">
        <v>6</v>
      </c>
      <c r="F16" s="53">
        <v>450</v>
      </c>
      <c r="G16" s="52"/>
      <c r="H16" s="53">
        <v>6</v>
      </c>
      <c r="I16" s="53">
        <v>450</v>
      </c>
      <c r="J16" s="52"/>
      <c r="K16" s="53">
        <v>5</v>
      </c>
      <c r="L16" s="53">
        <v>375</v>
      </c>
      <c r="M16" s="52"/>
      <c r="N16" s="53">
        <v>10</v>
      </c>
      <c r="O16" s="53">
        <v>750</v>
      </c>
      <c r="P16" s="52"/>
    </row>
    <row r="17" spans="1:16" ht="18" thickBot="1" x14ac:dyDescent="0.35">
      <c r="A17" s="39" t="s">
        <v>289</v>
      </c>
      <c r="B17" s="44" t="s">
        <v>288</v>
      </c>
      <c r="C17" s="59">
        <v>1275</v>
      </c>
      <c r="D17" s="35">
        <v>1275</v>
      </c>
      <c r="E17" s="53">
        <v>4</v>
      </c>
      <c r="F17" s="53">
        <v>300</v>
      </c>
      <c r="G17" s="52"/>
      <c r="H17" s="53">
        <v>4</v>
      </c>
      <c r="I17" s="53">
        <v>300</v>
      </c>
      <c r="J17" s="52"/>
      <c r="K17" s="53">
        <v>4</v>
      </c>
      <c r="L17" s="53">
        <v>300</v>
      </c>
      <c r="M17" s="52"/>
      <c r="N17" s="53">
        <v>5</v>
      </c>
      <c r="O17" s="53">
        <v>375</v>
      </c>
      <c r="P17" s="52"/>
    </row>
    <row r="18" spans="1:16" ht="17.399999999999999" x14ac:dyDescent="0.25">
      <c r="A18" s="40" t="s">
        <v>286</v>
      </c>
      <c r="B18" s="40" t="s">
        <v>284</v>
      </c>
      <c r="C18" s="56">
        <v>1500</v>
      </c>
      <c r="D18" s="35">
        <v>1500</v>
      </c>
      <c r="E18" s="53">
        <v>1</v>
      </c>
      <c r="F18" s="53">
        <v>1500</v>
      </c>
      <c r="G18" s="52"/>
      <c r="H18" s="53">
        <v>0</v>
      </c>
      <c r="I18" s="53">
        <v>0</v>
      </c>
      <c r="J18" s="52">
        <v>0</v>
      </c>
      <c r="K18" s="53">
        <v>0</v>
      </c>
      <c r="L18" s="53">
        <v>0</v>
      </c>
      <c r="M18" s="52">
        <v>0</v>
      </c>
      <c r="N18" s="53">
        <v>0</v>
      </c>
      <c r="O18" s="53">
        <v>0</v>
      </c>
      <c r="P18" s="52">
        <v>0</v>
      </c>
    </row>
    <row r="19" spans="1:16" ht="17.399999999999999" x14ac:dyDescent="0.25">
      <c r="A19" s="35" t="s">
        <v>282</v>
      </c>
      <c r="B19" s="35" t="s">
        <v>281</v>
      </c>
      <c r="C19" s="54">
        <v>1500</v>
      </c>
      <c r="D19" s="35">
        <v>1500</v>
      </c>
      <c r="E19" s="53">
        <v>0</v>
      </c>
      <c r="F19" s="53">
        <v>0</v>
      </c>
      <c r="G19" s="52">
        <v>0</v>
      </c>
      <c r="H19" s="53">
        <v>200</v>
      </c>
      <c r="I19" s="53">
        <v>1500</v>
      </c>
      <c r="J19" s="52"/>
      <c r="K19" s="53">
        <v>0</v>
      </c>
      <c r="L19" s="53">
        <v>0</v>
      </c>
      <c r="M19" s="52">
        <v>0</v>
      </c>
      <c r="N19" s="53">
        <v>0</v>
      </c>
      <c r="O19" s="53">
        <v>0</v>
      </c>
      <c r="P19" s="52">
        <v>0</v>
      </c>
    </row>
    <row r="20" spans="1:16" ht="17.399999999999999" x14ac:dyDescent="0.3">
      <c r="A20" s="35" t="s">
        <v>279</v>
      </c>
      <c r="B20" s="60" t="s">
        <v>334</v>
      </c>
      <c r="C20" s="54">
        <v>20200</v>
      </c>
      <c r="D20" s="35">
        <v>17280</v>
      </c>
      <c r="E20" s="53">
        <v>5</v>
      </c>
      <c r="F20" s="53">
        <v>5800</v>
      </c>
      <c r="G20" s="52"/>
      <c r="H20" s="53">
        <v>5</v>
      </c>
      <c r="I20" s="53">
        <v>4800</v>
      </c>
      <c r="J20" s="52"/>
      <c r="K20" s="53">
        <v>5</v>
      </c>
      <c r="L20" s="53">
        <v>4800</v>
      </c>
      <c r="M20" s="52"/>
      <c r="N20" s="53">
        <v>5</v>
      </c>
      <c r="O20" s="53">
        <v>4800</v>
      </c>
      <c r="P20" s="52"/>
    </row>
    <row r="21" spans="1:16" ht="17.399999999999999" x14ac:dyDescent="0.3">
      <c r="A21" s="35" t="s">
        <v>276</v>
      </c>
      <c r="B21" s="60" t="s">
        <v>333</v>
      </c>
      <c r="C21" s="54">
        <v>10800</v>
      </c>
      <c r="D21" s="35">
        <v>9720</v>
      </c>
      <c r="E21" s="53">
        <v>0</v>
      </c>
      <c r="F21" s="53">
        <v>0</v>
      </c>
      <c r="G21" s="52">
        <v>0</v>
      </c>
      <c r="H21" s="53">
        <v>0</v>
      </c>
      <c r="I21" s="53">
        <v>0</v>
      </c>
      <c r="J21" s="52">
        <v>0</v>
      </c>
      <c r="K21" s="53">
        <v>0</v>
      </c>
      <c r="L21" s="53">
        <v>0</v>
      </c>
      <c r="M21" s="52">
        <v>0</v>
      </c>
      <c r="N21" s="53">
        <v>12</v>
      </c>
      <c r="O21" s="53">
        <v>10800</v>
      </c>
      <c r="P21" s="52"/>
    </row>
    <row r="22" spans="1:16" ht="17.399999999999999" x14ac:dyDescent="0.3">
      <c r="A22" s="35" t="s">
        <v>273</v>
      </c>
      <c r="B22" s="60" t="s">
        <v>332</v>
      </c>
      <c r="C22" s="54">
        <v>0</v>
      </c>
      <c r="D22" s="35">
        <v>0</v>
      </c>
      <c r="E22" s="53">
        <v>0</v>
      </c>
      <c r="F22" s="53">
        <v>0</v>
      </c>
      <c r="G22" s="52">
        <v>0</v>
      </c>
      <c r="H22" s="53">
        <v>0</v>
      </c>
      <c r="I22" s="53">
        <v>0</v>
      </c>
      <c r="J22" s="52">
        <v>0</v>
      </c>
      <c r="K22" s="53">
        <v>0</v>
      </c>
      <c r="L22" s="53">
        <v>0</v>
      </c>
      <c r="M22" s="52">
        <v>0</v>
      </c>
      <c r="N22" s="53">
        <v>8</v>
      </c>
      <c r="O22" s="53">
        <v>0</v>
      </c>
      <c r="P22" s="52">
        <v>0</v>
      </c>
    </row>
    <row r="23" spans="1:16" ht="17.399999999999999" x14ac:dyDescent="0.25">
      <c r="A23" s="35" t="s">
        <v>270</v>
      </c>
      <c r="B23" s="121" t="s">
        <v>269</v>
      </c>
      <c r="C23" s="54">
        <v>500</v>
      </c>
      <c r="D23" s="35">
        <v>1500</v>
      </c>
      <c r="E23" s="53">
        <v>0</v>
      </c>
      <c r="F23" s="53">
        <v>0</v>
      </c>
      <c r="G23" s="52">
        <v>0</v>
      </c>
      <c r="H23" s="53">
        <v>0</v>
      </c>
      <c r="I23" s="53">
        <v>0</v>
      </c>
      <c r="J23" s="52">
        <v>0</v>
      </c>
      <c r="K23" s="53">
        <v>20</v>
      </c>
      <c r="L23" s="53">
        <v>500</v>
      </c>
      <c r="M23" s="52"/>
      <c r="N23" s="53">
        <v>0</v>
      </c>
      <c r="O23" s="53">
        <v>0</v>
      </c>
      <c r="P23" s="52">
        <v>0</v>
      </c>
    </row>
    <row r="24" spans="1:16" ht="18" thickBot="1" x14ac:dyDescent="0.35">
      <c r="A24" s="39" t="s">
        <v>267</v>
      </c>
      <c r="B24" s="44" t="s">
        <v>331</v>
      </c>
      <c r="C24" s="59">
        <v>4800</v>
      </c>
      <c r="D24" s="35">
        <v>4800</v>
      </c>
      <c r="E24" s="53">
        <v>8</v>
      </c>
      <c r="F24" s="53">
        <v>1200</v>
      </c>
      <c r="G24" s="52"/>
      <c r="H24" s="53">
        <v>8</v>
      </c>
      <c r="I24" s="53">
        <v>1200</v>
      </c>
      <c r="J24" s="52"/>
      <c r="K24" s="53">
        <v>8</v>
      </c>
      <c r="L24" s="53">
        <v>1200</v>
      </c>
      <c r="M24" s="52"/>
      <c r="N24" s="53">
        <v>8</v>
      </c>
      <c r="O24" s="53">
        <v>1200</v>
      </c>
      <c r="P24" s="52"/>
    </row>
    <row r="25" spans="1:16" ht="18" thickBot="1" x14ac:dyDescent="0.3">
      <c r="A25" s="40" t="s">
        <v>265</v>
      </c>
      <c r="B25" s="40" t="s">
        <v>260</v>
      </c>
      <c r="C25" s="56">
        <v>15000</v>
      </c>
      <c r="D25" s="35">
        <v>13500</v>
      </c>
      <c r="E25" s="55">
        <v>1</v>
      </c>
      <c r="F25" s="53">
        <v>5000</v>
      </c>
      <c r="G25" s="52"/>
      <c r="H25" s="55">
        <v>1</v>
      </c>
      <c r="I25" s="53">
        <v>5000</v>
      </c>
      <c r="J25" s="52"/>
      <c r="K25" s="53">
        <v>0</v>
      </c>
      <c r="L25" s="53">
        <v>0</v>
      </c>
      <c r="M25" s="52">
        <v>0</v>
      </c>
      <c r="N25" s="55">
        <v>1</v>
      </c>
      <c r="O25" s="53">
        <v>5000</v>
      </c>
      <c r="P25" s="52"/>
    </row>
    <row r="26" spans="1:16" ht="18" thickBot="1" x14ac:dyDescent="0.3">
      <c r="A26" s="35" t="s">
        <v>263</v>
      </c>
      <c r="B26" s="35" t="s">
        <v>260</v>
      </c>
      <c r="C26" s="56">
        <v>15000</v>
      </c>
      <c r="D26" s="35">
        <v>13500</v>
      </c>
      <c r="E26" s="55">
        <v>1</v>
      </c>
      <c r="F26" s="53">
        <v>5000</v>
      </c>
      <c r="G26" s="52"/>
      <c r="H26" s="55">
        <v>1</v>
      </c>
      <c r="I26" s="53">
        <v>5000</v>
      </c>
      <c r="J26" s="52"/>
      <c r="K26" s="53">
        <v>0</v>
      </c>
      <c r="L26" s="53">
        <v>0</v>
      </c>
      <c r="M26" s="52">
        <v>0</v>
      </c>
      <c r="N26" s="55">
        <v>1</v>
      </c>
      <c r="O26" s="53">
        <v>5000</v>
      </c>
      <c r="P26" s="52"/>
    </row>
    <row r="27" spans="1:16" ht="17.399999999999999" x14ac:dyDescent="0.25">
      <c r="A27" s="39" t="s">
        <v>261</v>
      </c>
      <c r="B27" s="39" t="s">
        <v>260</v>
      </c>
      <c r="C27" s="56">
        <v>15000</v>
      </c>
      <c r="D27" s="35">
        <v>13500</v>
      </c>
      <c r="E27" s="55">
        <v>1</v>
      </c>
      <c r="F27" s="53">
        <v>5000</v>
      </c>
      <c r="G27" s="52"/>
      <c r="H27" s="55">
        <v>1</v>
      </c>
      <c r="I27" s="53">
        <v>5000</v>
      </c>
      <c r="J27" s="52"/>
      <c r="K27" s="53">
        <v>0</v>
      </c>
      <c r="L27" s="53">
        <v>0</v>
      </c>
      <c r="M27" s="52">
        <v>0</v>
      </c>
      <c r="N27" s="55">
        <v>1</v>
      </c>
      <c r="O27" s="53">
        <v>5000</v>
      </c>
      <c r="P27" s="52"/>
    </row>
    <row r="28" spans="1:16" ht="18" thickBot="1" x14ac:dyDescent="0.3">
      <c r="A28" s="51" t="s">
        <v>258</v>
      </c>
      <c r="B28" s="39" t="s">
        <v>257</v>
      </c>
      <c r="C28" s="58">
        <v>20000</v>
      </c>
      <c r="D28" s="35">
        <v>13500</v>
      </c>
      <c r="E28" s="53">
        <v>0</v>
      </c>
      <c r="F28" s="53">
        <v>0</v>
      </c>
      <c r="G28" s="52">
        <v>0</v>
      </c>
      <c r="H28" s="55">
        <v>0.5</v>
      </c>
      <c r="I28" s="53">
        <v>20000</v>
      </c>
      <c r="J28" s="52"/>
      <c r="K28" s="53">
        <v>0</v>
      </c>
      <c r="L28" s="53">
        <v>0</v>
      </c>
      <c r="M28" s="52">
        <v>0</v>
      </c>
      <c r="N28" s="53">
        <v>0</v>
      </c>
      <c r="O28" s="53">
        <v>0</v>
      </c>
      <c r="P28" s="52">
        <v>0</v>
      </c>
    </row>
    <row r="29" spans="1:16" ht="17.399999999999999" x14ac:dyDescent="0.25">
      <c r="A29" s="40" t="s">
        <v>236</v>
      </c>
      <c r="B29" s="57" t="s">
        <v>330</v>
      </c>
      <c r="C29" s="56">
        <v>7000</v>
      </c>
      <c r="D29" s="35">
        <v>7200</v>
      </c>
      <c r="E29" s="53">
        <v>8</v>
      </c>
      <c r="F29" s="53">
        <v>1750</v>
      </c>
      <c r="G29" s="52"/>
      <c r="H29" s="53">
        <v>8</v>
      </c>
      <c r="I29" s="53">
        <v>1750</v>
      </c>
      <c r="J29" s="52"/>
      <c r="K29" s="53">
        <v>8</v>
      </c>
      <c r="L29" s="53">
        <v>1750</v>
      </c>
      <c r="M29" s="52"/>
      <c r="N29" s="53">
        <v>8</v>
      </c>
      <c r="O29" s="53">
        <v>1750</v>
      </c>
      <c r="P29" s="52"/>
    </row>
    <row r="30" spans="1:16" ht="17.399999999999999" x14ac:dyDescent="0.25">
      <c r="A30" s="35" t="s">
        <v>254</v>
      </c>
      <c r="B30" s="35" t="s">
        <v>253</v>
      </c>
      <c r="C30" s="54">
        <v>3000</v>
      </c>
      <c r="D30" s="35">
        <v>3000</v>
      </c>
      <c r="E30" s="55">
        <v>1</v>
      </c>
      <c r="F30" s="53">
        <v>1500</v>
      </c>
      <c r="G30" s="52"/>
      <c r="H30" s="55">
        <v>0</v>
      </c>
      <c r="I30" s="53">
        <v>0</v>
      </c>
      <c r="J30" s="52">
        <v>0</v>
      </c>
      <c r="K30" s="55">
        <v>1</v>
      </c>
      <c r="L30" s="53">
        <v>1500</v>
      </c>
      <c r="M30" s="52"/>
      <c r="N30" s="53">
        <v>0</v>
      </c>
      <c r="O30" s="53">
        <v>0</v>
      </c>
      <c r="P30" s="52">
        <v>0</v>
      </c>
    </row>
    <row r="31" spans="1:16" ht="17.399999999999999" x14ac:dyDescent="0.25">
      <c r="A31" s="35" t="s">
        <v>251</v>
      </c>
      <c r="B31" s="35" t="s">
        <v>250</v>
      </c>
      <c r="C31" s="54">
        <v>3000</v>
      </c>
      <c r="D31" s="35">
        <v>3000</v>
      </c>
      <c r="E31" s="53">
        <v>0</v>
      </c>
      <c r="F31" s="53">
        <v>0</v>
      </c>
      <c r="G31" s="52">
        <v>0</v>
      </c>
      <c r="H31" s="53">
        <v>1</v>
      </c>
      <c r="I31" s="53">
        <v>1500</v>
      </c>
      <c r="J31" s="52"/>
      <c r="K31" s="53">
        <v>0</v>
      </c>
      <c r="L31" s="53">
        <v>0</v>
      </c>
      <c r="M31" s="52">
        <v>0</v>
      </c>
      <c r="N31" s="53">
        <v>1</v>
      </c>
      <c r="O31" s="53">
        <v>1500</v>
      </c>
      <c r="P31" s="52"/>
    </row>
  </sheetData>
  <mergeCells count="5">
    <mergeCell ref="E1:G1"/>
    <mergeCell ref="A1:C1"/>
    <mergeCell ref="H1:J1"/>
    <mergeCell ref="K1:M1"/>
    <mergeCell ref="N1:P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rightToLeft="1" zoomScale="66" zoomScaleNormal="90" workbookViewId="0">
      <selection activeCell="B9" sqref="B9"/>
    </sheetView>
  </sheetViews>
  <sheetFormatPr defaultColWidth="9" defaultRowHeight="17.399999999999999" x14ac:dyDescent="0.3"/>
  <cols>
    <col min="1" max="1" width="28.09765625" style="32" customWidth="1"/>
    <col min="2" max="2" width="48" style="32" bestFit="1" customWidth="1"/>
    <col min="3" max="3" width="42.59765625" style="32" customWidth="1"/>
    <col min="4" max="4" width="31.5" style="32" bestFit="1" customWidth="1"/>
    <col min="5" max="5" width="15" style="32" customWidth="1"/>
    <col min="6" max="6" width="22.5" style="32" customWidth="1"/>
    <col min="7" max="7" width="27" style="32" bestFit="1" customWidth="1"/>
    <col min="8" max="8" width="16.59765625" style="32" customWidth="1"/>
    <col min="9" max="16384" width="9" style="32"/>
  </cols>
  <sheetData>
    <row r="1" spans="1:8" ht="36" customHeight="1" x14ac:dyDescent="0.4">
      <c r="A1" s="197" t="s">
        <v>0</v>
      </c>
      <c r="B1" s="197"/>
      <c r="C1" s="197"/>
      <c r="D1" s="197"/>
      <c r="E1" s="197"/>
      <c r="F1" s="197"/>
      <c r="G1" s="197"/>
      <c r="H1" s="197"/>
    </row>
    <row r="2" spans="1:8" ht="18" thickBot="1" x14ac:dyDescent="0.35">
      <c r="A2" s="65" t="s">
        <v>1</v>
      </c>
      <c r="B2" s="65" t="s">
        <v>2</v>
      </c>
      <c r="C2" s="65" t="s">
        <v>3</v>
      </c>
      <c r="D2" s="65" t="s">
        <v>4</v>
      </c>
      <c r="E2" s="65" t="s">
        <v>5</v>
      </c>
      <c r="F2" s="65" t="s">
        <v>6</v>
      </c>
      <c r="G2" s="65" t="s">
        <v>7</v>
      </c>
      <c r="H2" s="65" t="s">
        <v>8</v>
      </c>
    </row>
    <row r="3" spans="1:8" ht="25.5" customHeight="1" x14ac:dyDescent="0.3">
      <c r="A3" s="188" t="s">
        <v>9</v>
      </c>
      <c r="B3" s="198" t="s">
        <v>166</v>
      </c>
      <c r="C3" s="40" t="s">
        <v>167</v>
      </c>
      <c r="D3" s="40" t="s">
        <v>168</v>
      </c>
      <c r="E3" s="40" t="s">
        <v>13</v>
      </c>
      <c r="F3" s="40" t="s">
        <v>169</v>
      </c>
      <c r="G3" s="41" t="s">
        <v>170</v>
      </c>
      <c r="H3" s="41"/>
    </row>
    <row r="4" spans="1:8" ht="25.5" customHeight="1" x14ac:dyDescent="0.3">
      <c r="A4" s="189"/>
      <c r="B4" s="199"/>
      <c r="C4" s="35" t="s">
        <v>171</v>
      </c>
      <c r="D4" s="35" t="s">
        <v>172</v>
      </c>
      <c r="E4" s="35" t="s">
        <v>31</v>
      </c>
      <c r="F4" s="35" t="s">
        <v>173</v>
      </c>
      <c r="G4" s="37" t="s">
        <v>174</v>
      </c>
      <c r="H4" s="37"/>
    </row>
    <row r="5" spans="1:8" ht="38.25" customHeight="1" thickBot="1" x14ac:dyDescent="0.35">
      <c r="A5" s="196"/>
      <c r="B5" s="200"/>
      <c r="C5" s="34" t="s">
        <v>175</v>
      </c>
      <c r="D5" s="34" t="s">
        <v>176</v>
      </c>
      <c r="E5" s="34" t="s">
        <v>31</v>
      </c>
      <c r="F5" s="34" t="s">
        <v>177</v>
      </c>
      <c r="G5" s="33" t="s">
        <v>178</v>
      </c>
      <c r="H5" s="33"/>
    </row>
    <row r="6" spans="1:8" ht="25.5" customHeight="1" x14ac:dyDescent="0.3">
      <c r="A6" s="188" t="s">
        <v>24</v>
      </c>
      <c r="B6" s="40" t="s">
        <v>179</v>
      </c>
      <c r="C6" s="40" t="s">
        <v>180</v>
      </c>
      <c r="D6" s="40" t="s">
        <v>181</v>
      </c>
      <c r="E6" s="40" t="s">
        <v>49</v>
      </c>
      <c r="F6" s="40" t="s">
        <v>169</v>
      </c>
      <c r="G6" s="41" t="s">
        <v>182</v>
      </c>
      <c r="H6" s="41"/>
    </row>
    <row r="7" spans="1:8" ht="25.5" customHeight="1" x14ac:dyDescent="0.3">
      <c r="A7" s="189"/>
      <c r="B7" s="35" t="s">
        <v>183</v>
      </c>
      <c r="C7" s="35" t="s">
        <v>184</v>
      </c>
      <c r="D7" s="35" t="s">
        <v>185</v>
      </c>
      <c r="E7" s="35" t="s">
        <v>31</v>
      </c>
      <c r="F7" s="35" t="s">
        <v>169</v>
      </c>
      <c r="G7" s="37" t="s">
        <v>186</v>
      </c>
      <c r="H7" s="37"/>
    </row>
    <row r="8" spans="1:8" ht="25.5" customHeight="1" x14ac:dyDescent="0.3">
      <c r="A8" s="189"/>
      <c r="B8" s="35" t="s">
        <v>187</v>
      </c>
      <c r="C8" s="35" t="s">
        <v>188</v>
      </c>
      <c r="D8" s="35" t="s">
        <v>189</v>
      </c>
      <c r="E8" s="35" t="s">
        <v>31</v>
      </c>
      <c r="F8" s="35" t="s">
        <v>173</v>
      </c>
      <c r="G8" s="37" t="s">
        <v>190</v>
      </c>
      <c r="H8" s="37"/>
    </row>
    <row r="9" spans="1:8" ht="25.5" customHeight="1" thickBot="1" x14ac:dyDescent="0.35">
      <c r="A9" s="196"/>
      <c r="B9" s="34"/>
      <c r="C9" s="34" t="s">
        <v>191</v>
      </c>
      <c r="D9" s="34" t="s">
        <v>192</v>
      </c>
      <c r="E9" s="34" t="s">
        <v>31</v>
      </c>
      <c r="F9" s="34" t="s">
        <v>193</v>
      </c>
      <c r="G9" s="33" t="s">
        <v>194</v>
      </c>
      <c r="H9" s="33"/>
    </row>
    <row r="10" spans="1:8" ht="25.5" customHeight="1" x14ac:dyDescent="0.3">
      <c r="A10" s="188" t="s">
        <v>65</v>
      </c>
      <c r="B10" s="40" t="s">
        <v>195</v>
      </c>
      <c r="C10" s="40" t="s">
        <v>196</v>
      </c>
      <c r="D10" s="40" t="s">
        <v>197</v>
      </c>
      <c r="E10" s="40" t="s">
        <v>31</v>
      </c>
      <c r="F10" s="40" t="s">
        <v>198</v>
      </c>
      <c r="G10" s="41" t="s">
        <v>199</v>
      </c>
      <c r="H10" s="41"/>
    </row>
    <row r="11" spans="1:8" ht="25.5" customHeight="1" x14ac:dyDescent="0.3">
      <c r="A11" s="189"/>
      <c r="B11" s="35" t="s">
        <v>200</v>
      </c>
      <c r="C11" s="35" t="s">
        <v>201</v>
      </c>
      <c r="D11" s="35" t="s">
        <v>72</v>
      </c>
      <c r="E11" s="35" t="s">
        <v>31</v>
      </c>
      <c r="F11" s="35" t="s">
        <v>173</v>
      </c>
      <c r="G11" s="37" t="s">
        <v>202</v>
      </c>
      <c r="H11" s="37"/>
    </row>
    <row r="12" spans="1:8" ht="25.5" customHeight="1" thickBot="1" x14ac:dyDescent="0.35">
      <c r="A12" s="196"/>
      <c r="B12" s="34" t="s">
        <v>203</v>
      </c>
      <c r="C12" s="34" t="s">
        <v>204</v>
      </c>
      <c r="D12" s="34" t="s">
        <v>205</v>
      </c>
      <c r="E12" s="34" t="s">
        <v>31</v>
      </c>
      <c r="F12" s="34" t="s">
        <v>193</v>
      </c>
      <c r="G12" s="33" t="s">
        <v>206</v>
      </c>
      <c r="H12" s="33"/>
    </row>
    <row r="13" spans="1:8" ht="25.5" customHeight="1" x14ac:dyDescent="0.3">
      <c r="A13" s="188" t="s">
        <v>74</v>
      </c>
      <c r="B13" s="40" t="s">
        <v>207</v>
      </c>
      <c r="C13" s="40" t="s">
        <v>208</v>
      </c>
      <c r="D13" s="40" t="s">
        <v>209</v>
      </c>
      <c r="E13" s="40" t="s">
        <v>49</v>
      </c>
      <c r="F13" s="40" t="s">
        <v>169</v>
      </c>
      <c r="G13" s="41" t="s">
        <v>210</v>
      </c>
      <c r="H13" s="41"/>
    </row>
    <row r="14" spans="1:8" ht="25.5" customHeight="1" x14ac:dyDescent="0.3">
      <c r="A14" s="189"/>
      <c r="B14" s="35" t="s">
        <v>211</v>
      </c>
      <c r="C14" s="35" t="s">
        <v>212</v>
      </c>
      <c r="D14" s="35" t="s">
        <v>213</v>
      </c>
      <c r="E14" s="35" t="s">
        <v>31</v>
      </c>
      <c r="F14" s="35" t="s">
        <v>214</v>
      </c>
      <c r="G14" s="37" t="s">
        <v>215</v>
      </c>
      <c r="H14" s="37"/>
    </row>
    <row r="15" spans="1:8" ht="25.5" customHeight="1" thickBot="1" x14ac:dyDescent="0.35">
      <c r="A15" s="196"/>
      <c r="B15" s="34" t="s">
        <v>216</v>
      </c>
      <c r="C15" s="34" t="s">
        <v>217</v>
      </c>
      <c r="D15" s="34" t="s">
        <v>218</v>
      </c>
      <c r="E15" s="34" t="s">
        <v>31</v>
      </c>
      <c r="F15" s="34" t="s">
        <v>214</v>
      </c>
      <c r="G15" s="33" t="s">
        <v>219</v>
      </c>
      <c r="H15" s="33"/>
    </row>
    <row r="16" spans="1:8" ht="25.5" customHeight="1" x14ac:dyDescent="0.3">
      <c r="A16" s="188" t="s">
        <v>220</v>
      </c>
      <c r="B16" s="40" t="s">
        <v>221</v>
      </c>
      <c r="C16" s="40" t="s">
        <v>222</v>
      </c>
      <c r="D16" s="40" t="s">
        <v>223</v>
      </c>
      <c r="E16" s="40" t="s">
        <v>31</v>
      </c>
      <c r="F16" s="40" t="s">
        <v>224</v>
      </c>
      <c r="G16" s="41" t="s">
        <v>225</v>
      </c>
      <c r="H16" s="41"/>
    </row>
    <row r="17" spans="1:8" ht="25.5" customHeight="1" x14ac:dyDescent="0.3">
      <c r="A17" s="189"/>
      <c r="B17" s="35" t="s">
        <v>226</v>
      </c>
      <c r="C17" s="35" t="s">
        <v>227</v>
      </c>
      <c r="D17" s="35" t="s">
        <v>228</v>
      </c>
      <c r="E17" s="35" t="s">
        <v>49</v>
      </c>
      <c r="F17" s="35" t="s">
        <v>169</v>
      </c>
      <c r="G17" s="37" t="s">
        <v>229</v>
      </c>
      <c r="H17" s="37"/>
    </row>
    <row r="18" spans="1:8" ht="25.5" customHeight="1" thickBot="1" x14ac:dyDescent="0.35">
      <c r="A18" s="196"/>
      <c r="B18" s="34" t="s">
        <v>230</v>
      </c>
      <c r="C18" s="34" t="s">
        <v>231</v>
      </c>
      <c r="D18" s="34" t="s">
        <v>232</v>
      </c>
      <c r="E18" s="34" t="s">
        <v>31</v>
      </c>
      <c r="F18" s="34" t="s">
        <v>233</v>
      </c>
      <c r="G18" s="33" t="s">
        <v>234</v>
      </c>
      <c r="H18" s="33"/>
    </row>
    <row r="19" spans="1:8" ht="25.5" customHeight="1" x14ac:dyDescent="0.3">
      <c r="A19" s="188" t="s">
        <v>99</v>
      </c>
      <c r="B19" s="40" t="s">
        <v>235</v>
      </c>
      <c r="C19" s="40" t="s">
        <v>236</v>
      </c>
      <c r="D19" s="40" t="s">
        <v>237</v>
      </c>
      <c r="E19" s="40" t="s">
        <v>31</v>
      </c>
      <c r="F19" s="40" t="s">
        <v>238</v>
      </c>
      <c r="G19" s="41" t="s">
        <v>239</v>
      </c>
      <c r="H19" s="41"/>
    </row>
    <row r="20" spans="1:8" ht="25.5" customHeight="1" x14ac:dyDescent="0.3">
      <c r="A20" s="189"/>
      <c r="B20" s="35" t="s">
        <v>240</v>
      </c>
      <c r="C20" s="35" t="s">
        <v>241</v>
      </c>
      <c r="D20" s="35" t="s">
        <v>242</v>
      </c>
      <c r="E20" s="35" t="s">
        <v>31</v>
      </c>
      <c r="F20" s="35" t="s">
        <v>173</v>
      </c>
      <c r="G20" s="37" t="s">
        <v>243</v>
      </c>
      <c r="H20" s="37"/>
    </row>
    <row r="21" spans="1:8" ht="25.5" customHeight="1" thickBot="1" x14ac:dyDescent="0.35">
      <c r="A21" s="196"/>
      <c r="B21" s="34" t="s">
        <v>244</v>
      </c>
      <c r="C21" s="34" t="s">
        <v>245</v>
      </c>
      <c r="D21" s="34" t="s">
        <v>246</v>
      </c>
      <c r="E21" s="34" t="s">
        <v>31</v>
      </c>
      <c r="F21" s="34" t="s">
        <v>193</v>
      </c>
      <c r="G21" s="33" t="s">
        <v>247</v>
      </c>
      <c r="H21" s="33"/>
    </row>
  </sheetData>
  <mergeCells count="8">
    <mergeCell ref="A19:A21"/>
    <mergeCell ref="A1:H1"/>
    <mergeCell ref="A3:A5"/>
    <mergeCell ref="A6:A9"/>
    <mergeCell ref="A10:A12"/>
    <mergeCell ref="A13:A15"/>
    <mergeCell ref="A16:A18"/>
    <mergeCell ref="B3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5"/>
  <sheetViews>
    <sheetView rightToLeft="1" tabSelected="1" topLeftCell="B2" zoomScale="80" zoomScaleNormal="120" workbookViewId="0">
      <selection activeCell="D27" sqref="D27"/>
    </sheetView>
  </sheetViews>
  <sheetFormatPr defaultColWidth="12.59765625" defaultRowHeight="15" customHeight="1" x14ac:dyDescent="0.25"/>
  <cols>
    <col min="1" max="1" width="42.3984375" customWidth="1"/>
    <col min="2" max="2" width="26.69921875" customWidth="1"/>
    <col min="3" max="4" width="17.69921875" customWidth="1"/>
    <col min="5" max="5" width="10.3984375" customWidth="1"/>
    <col min="6" max="6" width="9.69921875" customWidth="1"/>
    <col min="7" max="7" width="11.09765625" customWidth="1"/>
    <col min="8" max="8" width="13.19921875" bestFit="1" customWidth="1"/>
    <col min="9" max="9" width="8.59765625" customWidth="1"/>
    <col min="10" max="10" width="10.59765625" customWidth="1"/>
    <col min="11" max="11" width="9.19921875" bestFit="1" customWidth="1"/>
    <col min="12" max="12" width="6.19921875" bestFit="1" customWidth="1"/>
    <col min="13" max="13" width="10.8984375" customWidth="1"/>
    <col min="14" max="14" width="13.19921875" bestFit="1" customWidth="1"/>
    <col min="15" max="15" width="6.3984375" bestFit="1" customWidth="1"/>
    <col min="16" max="16" width="10.69921875" customWidth="1"/>
    <col min="17" max="17" width="11.19921875" customWidth="1"/>
    <col min="18" max="18" width="10.59765625" customWidth="1"/>
    <col min="19" max="27" width="8.59765625" customWidth="1"/>
  </cols>
  <sheetData>
    <row r="1" spans="1:18" ht="29.25" customHeight="1" x14ac:dyDescent="0.25">
      <c r="A1" s="201" t="s">
        <v>109</v>
      </c>
      <c r="B1" s="202"/>
      <c r="C1" s="203"/>
      <c r="D1" s="120"/>
      <c r="E1" s="204" t="s">
        <v>110</v>
      </c>
      <c r="F1" s="205"/>
      <c r="G1" s="206"/>
      <c r="H1" s="207" t="s">
        <v>111</v>
      </c>
      <c r="I1" s="205"/>
      <c r="J1" s="206"/>
      <c r="K1" s="204" t="s">
        <v>112</v>
      </c>
      <c r="L1" s="205"/>
      <c r="M1" s="206"/>
      <c r="N1" s="204" t="s">
        <v>113</v>
      </c>
      <c r="O1" s="205"/>
      <c r="P1" s="206"/>
    </row>
    <row r="2" spans="1:18" ht="24" customHeight="1" thickBot="1" x14ac:dyDescent="0.3">
      <c r="A2" s="28" t="s">
        <v>3</v>
      </c>
      <c r="B2" s="28" t="s">
        <v>7</v>
      </c>
      <c r="C2" s="29" t="s">
        <v>8</v>
      </c>
      <c r="D2" s="29" t="s">
        <v>8</v>
      </c>
      <c r="E2" s="30" t="s">
        <v>114</v>
      </c>
      <c r="F2" s="30" t="s">
        <v>115</v>
      </c>
      <c r="G2" s="31" t="s">
        <v>116</v>
      </c>
      <c r="H2" s="30" t="s">
        <v>117</v>
      </c>
      <c r="I2" s="30" t="s">
        <v>115</v>
      </c>
      <c r="J2" s="31" t="s">
        <v>118</v>
      </c>
      <c r="K2" s="30" t="s">
        <v>117</v>
      </c>
      <c r="L2" s="30" t="s">
        <v>115</v>
      </c>
      <c r="M2" s="31" t="s">
        <v>118</v>
      </c>
      <c r="N2" s="30" t="s">
        <v>117</v>
      </c>
      <c r="O2" s="30" t="s">
        <v>115</v>
      </c>
      <c r="P2" s="128" t="s">
        <v>116</v>
      </c>
      <c r="Q2" s="131" t="s">
        <v>379</v>
      </c>
      <c r="R2" s="131" t="s">
        <v>380</v>
      </c>
    </row>
    <row r="3" spans="1:18" ht="17.399999999999999" x14ac:dyDescent="0.25">
      <c r="A3" s="136" t="s">
        <v>11</v>
      </c>
      <c r="B3" s="147" t="s">
        <v>15</v>
      </c>
      <c r="C3" s="176">
        <v>8400</v>
      </c>
      <c r="D3" s="132">
        <v>7560</v>
      </c>
      <c r="E3" s="148" t="s">
        <v>119</v>
      </c>
      <c r="F3" s="148">
        <v>1500</v>
      </c>
      <c r="G3" s="149"/>
      <c r="H3" s="148" t="s">
        <v>120</v>
      </c>
      <c r="I3" s="148">
        <v>3450</v>
      </c>
      <c r="J3" s="149"/>
      <c r="K3" s="150" t="s">
        <v>121</v>
      </c>
      <c r="L3" s="150">
        <v>0</v>
      </c>
      <c r="M3" s="149"/>
      <c r="N3" s="148" t="s">
        <v>122</v>
      </c>
      <c r="O3" s="148">
        <v>4950</v>
      </c>
      <c r="P3" s="149"/>
      <c r="Q3" s="132">
        <v>7560</v>
      </c>
      <c r="R3" s="132">
        <v>9240</v>
      </c>
    </row>
    <row r="4" spans="1:18" ht="17.399999999999999" x14ac:dyDescent="0.25">
      <c r="A4" s="137" t="s">
        <v>17</v>
      </c>
      <c r="B4" s="147" t="s">
        <v>19</v>
      </c>
      <c r="C4" s="176">
        <v>3600</v>
      </c>
      <c r="D4" s="132">
        <v>3240</v>
      </c>
      <c r="E4" s="148" t="s">
        <v>123</v>
      </c>
      <c r="F4" s="148">
        <v>1000</v>
      </c>
      <c r="G4" s="149"/>
      <c r="H4" s="148" t="s">
        <v>123</v>
      </c>
      <c r="I4" s="151">
        <v>0</v>
      </c>
      <c r="J4" s="149"/>
      <c r="K4" s="148" t="s">
        <v>123</v>
      </c>
      <c r="L4" s="148">
        <v>600</v>
      </c>
      <c r="M4" s="149"/>
      <c r="N4" s="148" t="s">
        <v>123</v>
      </c>
      <c r="O4" s="148">
        <v>2000</v>
      </c>
      <c r="P4" s="149"/>
      <c r="Q4" s="132">
        <v>3240</v>
      </c>
      <c r="R4" s="132">
        <v>3960</v>
      </c>
    </row>
    <row r="5" spans="1:18" ht="18" thickBot="1" x14ac:dyDescent="0.3">
      <c r="A5" s="138" t="s">
        <v>21</v>
      </c>
      <c r="B5" s="147" t="s">
        <v>23</v>
      </c>
      <c r="C5" s="176">
        <v>3000</v>
      </c>
      <c r="D5" s="132">
        <v>2700</v>
      </c>
      <c r="E5" s="152"/>
      <c r="F5" s="153"/>
      <c r="G5" s="149"/>
      <c r="H5" s="148" t="s">
        <v>124</v>
      </c>
      <c r="I5" s="148">
        <v>1200</v>
      </c>
      <c r="J5" s="149"/>
      <c r="K5" s="153"/>
      <c r="L5" s="153"/>
      <c r="M5" s="149"/>
      <c r="N5" s="148" t="s">
        <v>124</v>
      </c>
      <c r="O5" s="148">
        <v>1800</v>
      </c>
      <c r="P5" s="149"/>
      <c r="Q5" s="132">
        <v>2700</v>
      </c>
      <c r="R5" s="132">
        <v>3300</v>
      </c>
    </row>
    <row r="6" spans="1:18" ht="17.399999999999999" x14ac:dyDescent="0.25">
      <c r="A6" s="136" t="s">
        <v>26</v>
      </c>
      <c r="B6" s="147" t="s">
        <v>28</v>
      </c>
      <c r="C6" s="177">
        <v>74400</v>
      </c>
      <c r="D6" s="132">
        <v>66960</v>
      </c>
      <c r="E6" s="153"/>
      <c r="F6" s="153"/>
      <c r="G6" s="149"/>
      <c r="H6" s="148" t="s">
        <v>125</v>
      </c>
      <c r="I6" s="154">
        <v>46320</v>
      </c>
      <c r="J6" s="149"/>
      <c r="K6" s="153"/>
      <c r="L6" s="153"/>
      <c r="M6" s="149"/>
      <c r="N6" s="148" t="s">
        <v>125</v>
      </c>
      <c r="O6" s="155">
        <v>46320</v>
      </c>
      <c r="P6" s="149"/>
      <c r="Q6" s="132">
        <v>66960</v>
      </c>
      <c r="R6" s="132">
        <v>81840</v>
      </c>
    </row>
    <row r="7" spans="1:18" ht="17.399999999999999" x14ac:dyDescent="0.25">
      <c r="A7" s="137" t="s">
        <v>30</v>
      </c>
      <c r="B7" s="147" t="s">
        <v>32</v>
      </c>
      <c r="C7" s="176">
        <v>8000</v>
      </c>
      <c r="D7" s="132">
        <v>7200</v>
      </c>
      <c r="E7" s="148" t="s">
        <v>126</v>
      </c>
      <c r="F7" s="148">
        <v>2500</v>
      </c>
      <c r="G7" s="149"/>
      <c r="H7" s="148" t="s">
        <v>126</v>
      </c>
      <c r="I7" s="148">
        <v>2100</v>
      </c>
      <c r="J7" s="149"/>
      <c r="K7" s="148" t="s">
        <v>126</v>
      </c>
      <c r="L7" s="148">
        <v>2100</v>
      </c>
      <c r="M7" s="149"/>
      <c r="N7" s="148" t="s">
        <v>126</v>
      </c>
      <c r="O7" s="148">
        <v>3300</v>
      </c>
      <c r="P7" s="149"/>
      <c r="Q7" s="132">
        <v>7200</v>
      </c>
      <c r="R7" s="132">
        <v>8800</v>
      </c>
    </row>
    <row r="8" spans="1:18" ht="17.399999999999999" x14ac:dyDescent="0.25">
      <c r="A8" s="137" t="s">
        <v>34</v>
      </c>
      <c r="B8" s="147" t="s">
        <v>36</v>
      </c>
      <c r="C8" s="176">
        <v>7000</v>
      </c>
      <c r="D8" s="132">
        <v>6300</v>
      </c>
      <c r="E8" s="156" t="s">
        <v>127</v>
      </c>
      <c r="F8" s="150">
        <v>1500</v>
      </c>
      <c r="G8" s="149"/>
      <c r="H8" s="150" t="s">
        <v>127</v>
      </c>
      <c r="I8" s="150">
        <v>1500</v>
      </c>
      <c r="J8" s="149"/>
      <c r="K8" s="150" t="s">
        <v>128</v>
      </c>
      <c r="L8" s="150">
        <v>1500</v>
      </c>
      <c r="M8" s="149"/>
      <c r="N8" s="148" t="s">
        <v>127</v>
      </c>
      <c r="O8" s="148">
        <v>2500</v>
      </c>
      <c r="P8" s="149"/>
      <c r="Q8" s="132">
        <v>6300</v>
      </c>
      <c r="R8" s="132">
        <v>7700</v>
      </c>
    </row>
    <row r="9" spans="1:18" ht="17.399999999999999" x14ac:dyDescent="0.25">
      <c r="A9" s="137" t="s">
        <v>129</v>
      </c>
      <c r="B9" s="147" t="s">
        <v>39</v>
      </c>
      <c r="C9" s="176">
        <v>12000</v>
      </c>
      <c r="D9" s="132">
        <v>10800</v>
      </c>
      <c r="E9" s="148" t="s">
        <v>130</v>
      </c>
      <c r="F9" s="148">
        <v>3000</v>
      </c>
      <c r="G9" s="149"/>
      <c r="H9" s="148" t="s">
        <v>131</v>
      </c>
      <c r="I9" s="148">
        <v>3000</v>
      </c>
      <c r="J9" s="149"/>
      <c r="K9" s="148" t="s">
        <v>131</v>
      </c>
      <c r="L9" s="148">
        <v>3000</v>
      </c>
      <c r="M9" s="149"/>
      <c r="N9" s="148" t="s">
        <v>131</v>
      </c>
      <c r="O9" s="148">
        <v>3000</v>
      </c>
      <c r="P9" s="149"/>
      <c r="Q9" s="132">
        <v>10800</v>
      </c>
      <c r="R9" s="132">
        <v>13200</v>
      </c>
    </row>
    <row r="10" spans="1:18" ht="17.399999999999999" x14ac:dyDescent="0.25">
      <c r="A10" s="137" t="s">
        <v>41</v>
      </c>
      <c r="B10" s="147" t="s">
        <v>43</v>
      </c>
      <c r="C10" s="176">
        <v>8250</v>
      </c>
      <c r="D10" s="132">
        <v>7425</v>
      </c>
      <c r="E10" s="148" t="s">
        <v>132</v>
      </c>
      <c r="F10" s="148">
        <v>3000</v>
      </c>
      <c r="G10" s="149"/>
      <c r="H10" s="148" t="s">
        <v>133</v>
      </c>
      <c r="I10" s="148">
        <v>6000</v>
      </c>
      <c r="J10" s="149"/>
      <c r="K10" s="148" t="s">
        <v>132</v>
      </c>
      <c r="L10" s="148">
        <v>3000</v>
      </c>
      <c r="M10" s="149"/>
      <c r="N10" s="148" t="s">
        <v>133</v>
      </c>
      <c r="O10" s="148">
        <v>6000</v>
      </c>
      <c r="P10" s="149"/>
      <c r="Q10" s="132">
        <v>7425</v>
      </c>
      <c r="R10" s="132">
        <v>90754</v>
      </c>
    </row>
    <row r="11" spans="1:18" ht="17.399999999999999" x14ac:dyDescent="0.25">
      <c r="A11" s="137" t="s">
        <v>45</v>
      </c>
      <c r="B11" s="147" t="s">
        <v>46</v>
      </c>
      <c r="C11" s="176">
        <v>12000</v>
      </c>
      <c r="D11" s="132">
        <v>10800</v>
      </c>
      <c r="E11" s="157">
        <v>0.5</v>
      </c>
      <c r="F11" s="148">
        <v>3000</v>
      </c>
      <c r="G11" s="149"/>
      <c r="H11" s="157">
        <v>0.5</v>
      </c>
      <c r="I11" s="148">
        <v>3000</v>
      </c>
      <c r="J11" s="149"/>
      <c r="K11" s="157">
        <v>0.5</v>
      </c>
      <c r="L11" s="148">
        <v>3000</v>
      </c>
      <c r="M11" s="149"/>
      <c r="N11" s="157">
        <v>0.5</v>
      </c>
      <c r="O11" s="148">
        <v>3000</v>
      </c>
      <c r="P11" s="149"/>
      <c r="Q11" s="132">
        <v>10800</v>
      </c>
      <c r="R11" s="132">
        <v>13800</v>
      </c>
    </row>
    <row r="12" spans="1:18" ht="17.399999999999999" x14ac:dyDescent="0.25">
      <c r="A12" s="137" t="s">
        <v>48</v>
      </c>
      <c r="B12" s="147" t="s">
        <v>50</v>
      </c>
      <c r="C12" s="176">
        <v>0</v>
      </c>
      <c r="D12" s="132">
        <v>0</v>
      </c>
      <c r="E12" s="153"/>
      <c r="F12" s="153"/>
      <c r="G12" s="149"/>
      <c r="H12" s="148" t="s">
        <v>134</v>
      </c>
      <c r="I12" s="148">
        <v>0</v>
      </c>
      <c r="J12" s="149"/>
      <c r="K12" s="153"/>
      <c r="L12" s="153"/>
      <c r="M12" s="149"/>
      <c r="N12" s="148" t="s">
        <v>135</v>
      </c>
      <c r="O12" s="148">
        <v>0</v>
      </c>
      <c r="P12" s="149"/>
      <c r="Q12" s="132">
        <v>0</v>
      </c>
      <c r="R12" s="132">
        <v>0</v>
      </c>
    </row>
    <row r="13" spans="1:18" ht="17.399999999999999" x14ac:dyDescent="0.3">
      <c r="A13" s="139" t="s">
        <v>52</v>
      </c>
      <c r="B13" s="158" t="s">
        <v>53</v>
      </c>
      <c r="C13" s="176">
        <v>0</v>
      </c>
      <c r="D13" s="132">
        <v>0</v>
      </c>
      <c r="E13" s="153"/>
      <c r="F13" s="153"/>
      <c r="G13" s="149"/>
      <c r="H13" s="153"/>
      <c r="I13" s="153"/>
      <c r="J13" s="149"/>
      <c r="K13" s="153"/>
      <c r="L13" s="153"/>
      <c r="M13" s="149"/>
      <c r="N13" s="148" t="s">
        <v>136</v>
      </c>
      <c r="O13" s="148">
        <v>5000</v>
      </c>
      <c r="P13" s="149"/>
      <c r="Q13" s="132">
        <v>0</v>
      </c>
      <c r="R13" s="132">
        <v>0</v>
      </c>
    </row>
    <row r="14" spans="1:18" ht="17.399999999999999" x14ac:dyDescent="0.25">
      <c r="A14" s="137" t="s">
        <v>55</v>
      </c>
      <c r="B14" s="147" t="s">
        <v>56</v>
      </c>
      <c r="C14" s="176">
        <v>16125</v>
      </c>
      <c r="D14" s="132">
        <v>14512</v>
      </c>
      <c r="E14" s="148" t="s">
        <v>137</v>
      </c>
      <c r="F14" s="148">
        <v>4125</v>
      </c>
      <c r="G14" s="149"/>
      <c r="H14" s="148" t="s">
        <v>138</v>
      </c>
      <c r="I14" s="148">
        <v>4125</v>
      </c>
      <c r="J14" s="149"/>
      <c r="K14" s="148" t="s">
        <v>139</v>
      </c>
      <c r="L14" s="148">
        <v>1500</v>
      </c>
      <c r="M14" s="149"/>
      <c r="N14" s="148" t="s">
        <v>140</v>
      </c>
      <c r="O14" s="148">
        <v>6375</v>
      </c>
      <c r="P14" s="149"/>
      <c r="Q14" s="132">
        <v>14512</v>
      </c>
      <c r="R14" s="132">
        <v>17737</v>
      </c>
    </row>
    <row r="15" spans="1:18" ht="17.399999999999999" x14ac:dyDescent="0.25">
      <c r="A15" s="137" t="s">
        <v>57</v>
      </c>
      <c r="B15" s="159" t="s">
        <v>58</v>
      </c>
      <c r="C15" s="176">
        <v>1125</v>
      </c>
      <c r="D15" s="132">
        <v>1012</v>
      </c>
      <c r="E15" s="148" t="s">
        <v>141</v>
      </c>
      <c r="F15" s="148">
        <v>225</v>
      </c>
      <c r="G15" s="149"/>
      <c r="H15" s="148" t="s">
        <v>141</v>
      </c>
      <c r="I15" s="148">
        <v>225</v>
      </c>
      <c r="J15" s="149"/>
      <c r="K15" s="153"/>
      <c r="L15" s="153"/>
      <c r="M15" s="149"/>
      <c r="N15" s="148" t="s">
        <v>142</v>
      </c>
      <c r="O15" s="148">
        <v>675</v>
      </c>
      <c r="P15" s="149"/>
      <c r="Q15" s="132">
        <v>1012</v>
      </c>
      <c r="R15" s="132">
        <v>1237</v>
      </c>
    </row>
    <row r="16" spans="1:18" ht="17.399999999999999" x14ac:dyDescent="0.25">
      <c r="A16" s="137" t="s">
        <v>60</v>
      </c>
      <c r="B16" s="159" t="s">
        <v>61</v>
      </c>
      <c r="C16" s="176">
        <v>16125</v>
      </c>
      <c r="D16" s="132">
        <v>14512</v>
      </c>
      <c r="E16" s="148" t="s">
        <v>143</v>
      </c>
      <c r="F16" s="148">
        <v>4125</v>
      </c>
      <c r="G16" s="149"/>
      <c r="H16" s="148" t="s">
        <v>143</v>
      </c>
      <c r="I16" s="148">
        <v>4125</v>
      </c>
      <c r="J16" s="149"/>
      <c r="K16" s="148" t="s">
        <v>144</v>
      </c>
      <c r="L16" s="148">
        <v>1500</v>
      </c>
      <c r="M16" s="149"/>
      <c r="N16" s="148" t="s">
        <v>145</v>
      </c>
      <c r="O16" s="148">
        <v>6375</v>
      </c>
      <c r="P16" s="149"/>
      <c r="Q16" s="132">
        <v>14512</v>
      </c>
      <c r="R16" s="132">
        <v>17737</v>
      </c>
    </row>
    <row r="17" spans="1:18" ht="18" thickBot="1" x14ac:dyDescent="0.3">
      <c r="A17" s="138" t="s">
        <v>63</v>
      </c>
      <c r="B17" s="159" t="s">
        <v>64</v>
      </c>
      <c r="C17" s="176">
        <v>1125</v>
      </c>
      <c r="D17" s="132">
        <v>1012</v>
      </c>
      <c r="E17" s="148" t="s">
        <v>146</v>
      </c>
      <c r="F17" s="148">
        <v>225</v>
      </c>
      <c r="G17" s="149"/>
      <c r="H17" s="148" t="s">
        <v>147</v>
      </c>
      <c r="I17" s="148">
        <v>225</v>
      </c>
      <c r="J17" s="149"/>
      <c r="K17" s="153"/>
      <c r="L17" s="153"/>
      <c r="M17" s="149"/>
      <c r="N17" s="148" t="s">
        <v>148</v>
      </c>
      <c r="O17" s="148">
        <v>675</v>
      </c>
      <c r="P17" s="149"/>
      <c r="Q17" s="132">
        <v>1012</v>
      </c>
      <c r="R17" s="132">
        <v>1237</v>
      </c>
    </row>
    <row r="18" spans="1:18" ht="17.399999999999999" x14ac:dyDescent="0.25">
      <c r="A18" s="136" t="s">
        <v>67</v>
      </c>
      <c r="B18" s="147" t="s">
        <v>69</v>
      </c>
      <c r="C18" s="176">
        <v>2300</v>
      </c>
      <c r="D18" s="132">
        <v>2070</v>
      </c>
      <c r="E18" s="148" t="s">
        <v>149</v>
      </c>
      <c r="F18" s="148">
        <v>1500</v>
      </c>
      <c r="G18" s="149"/>
      <c r="H18" s="153"/>
      <c r="I18" s="153"/>
      <c r="J18" s="149"/>
      <c r="K18" s="148" t="s">
        <v>150</v>
      </c>
      <c r="L18" s="148">
        <v>1500</v>
      </c>
      <c r="M18" s="149"/>
      <c r="N18" s="153"/>
      <c r="O18" s="153"/>
      <c r="P18" s="149"/>
      <c r="Q18" s="132">
        <v>2070</v>
      </c>
      <c r="R18" s="132">
        <v>2530</v>
      </c>
    </row>
    <row r="19" spans="1:18" ht="18" thickBot="1" x14ac:dyDescent="0.3">
      <c r="A19" s="140" t="s">
        <v>71</v>
      </c>
      <c r="B19" s="147" t="s">
        <v>73</v>
      </c>
      <c r="C19" s="176">
        <v>6500</v>
      </c>
      <c r="D19" s="132">
        <v>5850</v>
      </c>
      <c r="E19" s="153"/>
      <c r="F19" s="153"/>
      <c r="G19" s="149"/>
      <c r="H19" s="160" t="s">
        <v>151</v>
      </c>
      <c r="I19" s="160">
        <v>3000</v>
      </c>
      <c r="J19" s="149"/>
      <c r="K19" s="153"/>
      <c r="L19" s="153"/>
      <c r="M19" s="149"/>
      <c r="N19" s="148" t="s">
        <v>151</v>
      </c>
      <c r="O19" s="148">
        <v>3500</v>
      </c>
      <c r="P19" s="149"/>
      <c r="Q19" s="132">
        <v>5850</v>
      </c>
      <c r="R19" s="132">
        <v>7150</v>
      </c>
    </row>
    <row r="20" spans="1:18" ht="18" thickTop="1" x14ac:dyDescent="0.25">
      <c r="A20" s="141" t="s">
        <v>76</v>
      </c>
      <c r="B20" s="159" t="s">
        <v>77</v>
      </c>
      <c r="C20" s="176">
        <v>500</v>
      </c>
      <c r="D20" s="132">
        <v>450</v>
      </c>
      <c r="E20" s="153"/>
      <c r="F20" s="153"/>
      <c r="G20" s="149"/>
      <c r="H20" s="153"/>
      <c r="I20" s="153"/>
      <c r="J20" s="149"/>
      <c r="K20" s="153"/>
      <c r="L20" s="153"/>
      <c r="M20" s="149"/>
      <c r="N20" s="148" t="s">
        <v>152</v>
      </c>
      <c r="O20" s="150">
        <v>2000</v>
      </c>
      <c r="P20" s="149"/>
      <c r="Q20" s="132">
        <v>450</v>
      </c>
      <c r="R20" s="132">
        <v>550</v>
      </c>
    </row>
    <row r="21" spans="1:18" ht="18" thickBot="1" x14ac:dyDescent="0.3">
      <c r="A21" s="142" t="s">
        <v>79</v>
      </c>
      <c r="B21" s="161" t="s">
        <v>153</v>
      </c>
      <c r="C21" s="176">
        <v>3000</v>
      </c>
      <c r="D21" s="132">
        <v>2700</v>
      </c>
      <c r="E21" s="150" t="s">
        <v>154</v>
      </c>
      <c r="F21" s="150">
        <v>0</v>
      </c>
      <c r="G21" s="149"/>
      <c r="H21" s="150" t="s">
        <v>154</v>
      </c>
      <c r="I21" s="150">
        <v>1000</v>
      </c>
      <c r="J21" s="149"/>
      <c r="K21" s="150" t="s">
        <v>154</v>
      </c>
      <c r="L21" s="150">
        <v>0</v>
      </c>
      <c r="M21" s="149"/>
      <c r="N21" s="148" t="s">
        <v>155</v>
      </c>
      <c r="O21" s="150">
        <v>5000</v>
      </c>
      <c r="P21" s="149"/>
      <c r="Q21" s="132">
        <v>2700</v>
      </c>
      <c r="R21" s="132">
        <v>3300</v>
      </c>
    </row>
    <row r="22" spans="1:18" ht="18" thickTop="1" x14ac:dyDescent="0.25">
      <c r="A22" s="143" t="s">
        <v>84</v>
      </c>
      <c r="B22" s="147" t="s">
        <v>86</v>
      </c>
      <c r="C22" s="176">
        <v>6400</v>
      </c>
      <c r="D22" s="132">
        <v>5760</v>
      </c>
      <c r="E22" s="153"/>
      <c r="F22" s="153"/>
      <c r="G22" s="149"/>
      <c r="H22" s="153"/>
      <c r="I22" s="153"/>
      <c r="J22" s="149"/>
      <c r="K22" s="153"/>
      <c r="L22" s="153"/>
      <c r="M22" s="149"/>
      <c r="N22" s="148" t="s">
        <v>156</v>
      </c>
      <c r="O22" s="148">
        <v>10000</v>
      </c>
      <c r="P22" s="149"/>
      <c r="Q22" s="132">
        <v>5760</v>
      </c>
      <c r="R22" s="132">
        <v>7040</v>
      </c>
    </row>
    <row r="23" spans="1:18" ht="17.399999999999999" x14ac:dyDescent="0.25">
      <c r="A23" s="137" t="s">
        <v>88</v>
      </c>
      <c r="B23" s="147" t="s">
        <v>89</v>
      </c>
      <c r="C23" s="176">
        <v>6000</v>
      </c>
      <c r="D23" s="132">
        <v>5400</v>
      </c>
      <c r="E23" s="153"/>
      <c r="F23" s="153"/>
      <c r="G23" s="149"/>
      <c r="H23" s="153"/>
      <c r="I23" s="153"/>
      <c r="J23" s="149"/>
      <c r="K23" s="153"/>
      <c r="L23" s="153"/>
      <c r="M23" s="149"/>
      <c r="N23" s="148" t="s">
        <v>157</v>
      </c>
      <c r="O23" s="148">
        <v>6500</v>
      </c>
      <c r="P23" s="149"/>
      <c r="Q23" s="132">
        <v>5400</v>
      </c>
      <c r="R23" s="132">
        <v>6600</v>
      </c>
    </row>
    <row r="24" spans="1:18" ht="17.399999999999999" x14ac:dyDescent="0.25">
      <c r="A24" s="137" t="s">
        <v>158</v>
      </c>
      <c r="B24" s="147" t="s">
        <v>92</v>
      </c>
      <c r="C24" s="176">
        <v>20000</v>
      </c>
      <c r="D24" s="132">
        <v>18000</v>
      </c>
      <c r="E24" s="153"/>
      <c r="F24" s="153"/>
      <c r="G24" s="149"/>
      <c r="H24" s="153"/>
      <c r="I24" s="153"/>
      <c r="J24" s="149"/>
      <c r="K24" s="153"/>
      <c r="L24" s="153"/>
      <c r="M24" s="149"/>
      <c r="N24" s="148" t="s">
        <v>159</v>
      </c>
      <c r="O24" s="148">
        <v>15000</v>
      </c>
      <c r="P24" s="149"/>
      <c r="Q24" s="132">
        <v>18000</v>
      </c>
      <c r="R24" s="132">
        <v>22000</v>
      </c>
    </row>
    <row r="25" spans="1:18" ht="17.399999999999999" x14ac:dyDescent="0.25">
      <c r="A25" s="137" t="s">
        <v>94</v>
      </c>
      <c r="B25" s="147" t="s">
        <v>95</v>
      </c>
      <c r="C25" s="176">
        <v>50000</v>
      </c>
      <c r="D25" s="132">
        <v>45000</v>
      </c>
      <c r="E25" s="153"/>
      <c r="F25" s="153"/>
      <c r="G25" s="149"/>
      <c r="H25" s="153"/>
      <c r="I25" s="153"/>
      <c r="J25" s="149"/>
      <c r="K25" s="148" t="s">
        <v>160</v>
      </c>
      <c r="L25" s="148">
        <v>60000</v>
      </c>
      <c r="M25" s="149"/>
      <c r="N25" s="153"/>
      <c r="O25" s="153"/>
      <c r="P25" s="149"/>
      <c r="Q25" s="132">
        <v>45000</v>
      </c>
      <c r="R25" s="132">
        <v>55000</v>
      </c>
    </row>
    <row r="26" spans="1:18" ht="18" thickBot="1" x14ac:dyDescent="0.3">
      <c r="A26" s="138" t="s">
        <v>97</v>
      </c>
      <c r="B26" s="147" t="s">
        <v>98</v>
      </c>
      <c r="C26" s="176">
        <v>9000</v>
      </c>
      <c r="D26" s="132">
        <v>8100</v>
      </c>
      <c r="E26" s="148" t="s">
        <v>161</v>
      </c>
      <c r="F26" s="148">
        <v>1500</v>
      </c>
      <c r="G26" s="149"/>
      <c r="H26" s="148" t="s">
        <v>162</v>
      </c>
      <c r="I26" s="148">
        <v>5000</v>
      </c>
      <c r="J26" s="149"/>
      <c r="K26" s="148" t="s">
        <v>162</v>
      </c>
      <c r="L26" s="148">
        <v>4500</v>
      </c>
      <c r="M26" s="149"/>
      <c r="N26" s="148" t="s">
        <v>163</v>
      </c>
      <c r="O26" s="148">
        <v>1000</v>
      </c>
      <c r="P26" s="149"/>
      <c r="Q26" s="132">
        <v>8100</v>
      </c>
      <c r="R26" s="132">
        <v>9900</v>
      </c>
    </row>
    <row r="27" spans="1:18" ht="17.399999999999999" x14ac:dyDescent="0.25">
      <c r="A27" s="136" t="s">
        <v>101</v>
      </c>
      <c r="B27" s="162" t="s">
        <v>102</v>
      </c>
      <c r="C27" s="176">
        <v>3400</v>
      </c>
      <c r="D27" s="132">
        <v>3060</v>
      </c>
      <c r="E27" s="148" t="s">
        <v>127</v>
      </c>
      <c r="F27" s="148">
        <v>2400</v>
      </c>
      <c r="G27" s="149"/>
      <c r="H27" s="148" t="s">
        <v>164</v>
      </c>
      <c r="I27" s="148">
        <v>600</v>
      </c>
      <c r="J27" s="149"/>
      <c r="K27" s="148" t="s">
        <v>164</v>
      </c>
      <c r="L27" s="148">
        <v>600</v>
      </c>
      <c r="M27" s="149"/>
      <c r="N27" s="148" t="s">
        <v>131</v>
      </c>
      <c r="O27" s="148">
        <v>1500</v>
      </c>
      <c r="P27" s="149"/>
      <c r="Q27" s="132">
        <v>3060</v>
      </c>
      <c r="R27" s="132">
        <v>3740</v>
      </c>
    </row>
    <row r="28" spans="1:18" ht="18" thickBot="1" x14ac:dyDescent="0.3">
      <c r="A28" s="140" t="s">
        <v>104</v>
      </c>
      <c r="B28" s="147" t="s">
        <v>105</v>
      </c>
      <c r="C28" s="178">
        <v>3000</v>
      </c>
      <c r="D28" s="179">
        <v>2700</v>
      </c>
      <c r="E28" s="163"/>
      <c r="F28" s="153"/>
      <c r="G28" s="149"/>
      <c r="H28" s="163"/>
      <c r="I28" s="153"/>
      <c r="J28" s="149"/>
      <c r="K28" s="153"/>
      <c r="L28" s="153"/>
      <c r="M28" s="149"/>
      <c r="N28" s="148" t="s">
        <v>165</v>
      </c>
      <c r="O28" s="148">
        <v>4000</v>
      </c>
      <c r="P28" s="149"/>
      <c r="Q28" s="179">
        <v>2700</v>
      </c>
      <c r="R28" s="179">
        <v>3300</v>
      </c>
    </row>
    <row r="29" spans="1:18" ht="13.5" customHeight="1" thickBot="1" x14ac:dyDescent="0.3">
      <c r="A29" s="127"/>
      <c r="B29" s="144"/>
      <c r="C29" s="135">
        <f>SUM(C3:C28)</f>
        <v>281250</v>
      </c>
      <c r="D29" s="135">
        <f>SUM(D3:D28)</f>
        <v>253123</v>
      </c>
      <c r="E29" s="145"/>
      <c r="F29" s="145"/>
      <c r="G29" s="146"/>
      <c r="H29" s="145"/>
      <c r="I29" s="145"/>
      <c r="J29" s="146"/>
      <c r="K29" s="145"/>
      <c r="L29" s="145"/>
      <c r="M29" s="146"/>
      <c r="N29" s="145"/>
      <c r="O29" s="145"/>
      <c r="P29" s="146"/>
      <c r="Q29" s="129">
        <f>SUM(Q3:Q28)</f>
        <v>253123</v>
      </c>
      <c r="R29" s="130">
        <f>SUM(R3:R28)</f>
        <v>391652</v>
      </c>
    </row>
    <row r="30" spans="1:18" ht="13.5" customHeight="1" x14ac:dyDescent="0.25">
      <c r="C30" s="111"/>
      <c r="D30" s="111"/>
    </row>
    <row r="31" spans="1:18" ht="13.5" customHeight="1" x14ac:dyDescent="0.25"/>
    <row r="32" spans="1:18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</sheetData>
  <mergeCells count="5">
    <mergeCell ref="A1:C1"/>
    <mergeCell ref="E1:G1"/>
    <mergeCell ref="H1:J1"/>
    <mergeCell ref="K1:M1"/>
    <mergeCell ref="N1:P1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rightToLeft="1" topLeftCell="A34" zoomScaleNormal="100" workbookViewId="0">
      <selection activeCell="D42" sqref="D42"/>
    </sheetView>
  </sheetViews>
  <sheetFormatPr defaultRowHeight="13.8" x14ac:dyDescent="0.25"/>
  <cols>
    <col min="2" max="2" width="19.69921875" customWidth="1"/>
    <col min="3" max="3" width="24.5" customWidth="1"/>
    <col min="4" max="4" width="18.8984375" bestFit="1" customWidth="1"/>
    <col min="5" max="5" width="16.5" bestFit="1" customWidth="1"/>
    <col min="6" max="6" width="9.19921875" bestFit="1" customWidth="1"/>
    <col min="17" max="17" width="10.19921875" customWidth="1"/>
  </cols>
  <sheetData>
    <row r="1" spans="1:17" ht="14.4" thickBot="1" x14ac:dyDescent="0.3"/>
    <row r="2" spans="1:17" ht="18.600000000000001" thickTop="1" thickBot="1" x14ac:dyDescent="0.3">
      <c r="A2" s="223" t="s">
        <v>358</v>
      </c>
      <c r="B2" s="210" t="s">
        <v>109</v>
      </c>
      <c r="C2" s="210"/>
      <c r="D2" s="210"/>
      <c r="E2" s="94"/>
      <c r="F2" s="211" t="s">
        <v>110</v>
      </c>
      <c r="G2" s="211"/>
      <c r="H2" s="211"/>
      <c r="I2" s="211" t="s">
        <v>111</v>
      </c>
      <c r="J2" s="211"/>
      <c r="K2" s="211"/>
      <c r="L2" s="211" t="s">
        <v>112</v>
      </c>
      <c r="M2" s="211"/>
      <c r="N2" s="211"/>
      <c r="O2" s="211" t="s">
        <v>113</v>
      </c>
      <c r="P2" s="211"/>
      <c r="Q2" s="218"/>
    </row>
    <row r="3" spans="1:17" ht="33" customHeight="1" thickTop="1" thickBot="1" x14ac:dyDescent="0.3">
      <c r="A3" s="224"/>
      <c r="B3" s="95" t="s">
        <v>3</v>
      </c>
      <c r="C3" s="96" t="s">
        <v>352</v>
      </c>
      <c r="D3" s="96" t="s">
        <v>7</v>
      </c>
      <c r="E3" s="97" t="s">
        <v>351</v>
      </c>
      <c r="F3" s="96" t="s">
        <v>114</v>
      </c>
      <c r="G3" s="96" t="s">
        <v>115</v>
      </c>
      <c r="H3" s="98" t="s">
        <v>116</v>
      </c>
      <c r="I3" s="96" t="s">
        <v>117</v>
      </c>
      <c r="J3" s="96" t="s">
        <v>115</v>
      </c>
      <c r="K3" s="98" t="s">
        <v>118</v>
      </c>
      <c r="L3" s="96" t="s">
        <v>117</v>
      </c>
      <c r="M3" s="96" t="s">
        <v>115</v>
      </c>
      <c r="N3" s="98" t="s">
        <v>118</v>
      </c>
      <c r="O3" s="96" t="s">
        <v>117</v>
      </c>
      <c r="P3" s="96" t="s">
        <v>115</v>
      </c>
      <c r="Q3" s="99" t="s">
        <v>116</v>
      </c>
    </row>
    <row r="4" spans="1:17" ht="16.2" thickTop="1" thickBot="1" x14ac:dyDescent="0.3">
      <c r="A4" s="225">
        <v>1</v>
      </c>
      <c r="B4" s="219" t="s">
        <v>167</v>
      </c>
      <c r="C4" s="91" t="s">
        <v>338</v>
      </c>
      <c r="D4" s="91">
        <v>60000</v>
      </c>
      <c r="E4" s="91">
        <v>500</v>
      </c>
      <c r="F4" s="91">
        <v>15000</v>
      </c>
      <c r="G4" s="91">
        <v>125</v>
      </c>
      <c r="H4" s="92"/>
      <c r="I4" s="91">
        <v>15000</v>
      </c>
      <c r="J4" s="91">
        <v>125</v>
      </c>
      <c r="K4" s="92"/>
      <c r="L4" s="91">
        <v>15000</v>
      </c>
      <c r="M4" s="91">
        <v>125</v>
      </c>
      <c r="N4" s="92"/>
      <c r="O4" s="91">
        <v>15000</v>
      </c>
      <c r="P4" s="91">
        <v>125</v>
      </c>
      <c r="Q4" s="93"/>
    </row>
    <row r="5" spans="1:17" ht="16.2" thickTop="1" thickBot="1" x14ac:dyDescent="0.3">
      <c r="A5" s="220"/>
      <c r="B5" s="213"/>
      <c r="C5" s="69" t="s">
        <v>336</v>
      </c>
      <c r="D5" s="69">
        <v>0</v>
      </c>
      <c r="E5" s="69">
        <v>4000</v>
      </c>
      <c r="F5" s="70">
        <v>1</v>
      </c>
      <c r="G5" s="70">
        <v>1000</v>
      </c>
      <c r="H5" s="71"/>
      <c r="I5" s="70">
        <v>1</v>
      </c>
      <c r="J5" s="70">
        <v>1000</v>
      </c>
      <c r="K5" s="71"/>
      <c r="L5" s="70">
        <v>1</v>
      </c>
      <c r="M5" s="70">
        <v>1000</v>
      </c>
      <c r="N5" s="71"/>
      <c r="O5" s="70">
        <v>1</v>
      </c>
      <c r="P5" s="70">
        <v>1000</v>
      </c>
      <c r="Q5" s="72"/>
    </row>
    <row r="6" spans="1:17" ht="16.2" thickTop="1" thickBot="1" x14ac:dyDescent="0.3">
      <c r="A6" s="220">
        <v>2</v>
      </c>
      <c r="B6" s="212" t="s">
        <v>326</v>
      </c>
      <c r="C6" s="66" t="s">
        <v>338</v>
      </c>
      <c r="D6" s="66">
        <v>18000</v>
      </c>
      <c r="E6" s="66">
        <v>500</v>
      </c>
      <c r="F6" s="66">
        <v>3</v>
      </c>
      <c r="G6" s="91">
        <v>125</v>
      </c>
      <c r="H6" s="67"/>
      <c r="I6" s="66">
        <v>3</v>
      </c>
      <c r="J6" s="91">
        <v>125</v>
      </c>
      <c r="K6" s="67"/>
      <c r="L6" s="66">
        <v>0</v>
      </c>
      <c r="M6" s="66">
        <v>0</v>
      </c>
      <c r="N6" s="67"/>
      <c r="O6" s="66">
        <v>3</v>
      </c>
      <c r="P6" s="66">
        <v>250</v>
      </c>
      <c r="Q6" s="68"/>
    </row>
    <row r="7" spans="1:17" ht="16.2" thickTop="1" thickBot="1" x14ac:dyDescent="0.3">
      <c r="A7" s="220"/>
      <c r="B7" s="213"/>
      <c r="C7" s="70" t="s">
        <v>337</v>
      </c>
      <c r="D7" s="70">
        <v>0</v>
      </c>
      <c r="E7" s="70">
        <v>1000</v>
      </c>
      <c r="F7" s="70">
        <v>0</v>
      </c>
      <c r="G7" s="70">
        <v>0</v>
      </c>
      <c r="H7" s="71"/>
      <c r="I7" s="70">
        <v>1</v>
      </c>
      <c r="J7" s="70">
        <v>1000</v>
      </c>
      <c r="K7" s="71"/>
      <c r="L7" s="70">
        <v>0</v>
      </c>
      <c r="M7" s="70">
        <v>0</v>
      </c>
      <c r="N7" s="71"/>
      <c r="O7" s="70">
        <v>0</v>
      </c>
      <c r="P7" s="70">
        <v>0</v>
      </c>
      <c r="Q7" s="72"/>
    </row>
    <row r="8" spans="1:17" ht="24.75" customHeight="1" thickTop="1" thickBot="1" x14ac:dyDescent="0.3">
      <c r="A8" s="220">
        <v>3</v>
      </c>
      <c r="B8" s="212" t="s">
        <v>357</v>
      </c>
      <c r="C8" s="66" t="s">
        <v>338</v>
      </c>
      <c r="D8" s="66">
        <v>10000</v>
      </c>
      <c r="E8" s="66">
        <v>500</v>
      </c>
      <c r="F8" s="66">
        <v>2500</v>
      </c>
      <c r="G8" s="66">
        <v>200</v>
      </c>
      <c r="H8" s="67"/>
      <c r="I8" s="66">
        <v>2500</v>
      </c>
      <c r="J8" s="66">
        <v>200</v>
      </c>
      <c r="K8" s="67"/>
      <c r="L8" s="66">
        <v>0</v>
      </c>
      <c r="M8" s="66">
        <v>0</v>
      </c>
      <c r="N8" s="67"/>
      <c r="O8" s="66">
        <v>5000</v>
      </c>
      <c r="P8" s="66">
        <v>100</v>
      </c>
      <c r="Q8" s="68"/>
    </row>
    <row r="9" spans="1:17" ht="24.15" customHeight="1" thickTop="1" thickBot="1" x14ac:dyDescent="0.3">
      <c r="A9" s="220"/>
      <c r="B9" s="213"/>
      <c r="C9" s="70" t="s">
        <v>339</v>
      </c>
      <c r="D9" s="70">
        <v>0</v>
      </c>
      <c r="E9" s="70">
        <v>2000</v>
      </c>
      <c r="F9" s="70">
        <v>1</v>
      </c>
      <c r="G9" s="70">
        <v>1000</v>
      </c>
      <c r="H9" s="71"/>
      <c r="I9" s="70">
        <v>0</v>
      </c>
      <c r="J9" s="70">
        <v>0</v>
      </c>
      <c r="K9" s="71"/>
      <c r="L9" s="70">
        <v>0</v>
      </c>
      <c r="M9" s="70">
        <v>0</v>
      </c>
      <c r="N9" s="71"/>
      <c r="O9" s="70">
        <v>1</v>
      </c>
      <c r="P9" s="70">
        <v>1000</v>
      </c>
      <c r="Q9" s="72"/>
    </row>
    <row r="10" spans="1:17" ht="24.15" customHeight="1" thickTop="1" thickBot="1" x14ac:dyDescent="0.3">
      <c r="A10" s="220">
        <v>4</v>
      </c>
      <c r="B10" s="212" t="s">
        <v>353</v>
      </c>
      <c r="C10" s="66" t="s">
        <v>338</v>
      </c>
      <c r="D10" s="66">
        <v>1425000</v>
      </c>
      <c r="E10" s="66">
        <v>60000</v>
      </c>
      <c r="F10" s="66">
        <v>1425000</v>
      </c>
      <c r="G10" s="66">
        <v>60000</v>
      </c>
      <c r="H10" s="67"/>
      <c r="I10" s="66">
        <v>0</v>
      </c>
      <c r="J10" s="66">
        <v>0</v>
      </c>
      <c r="K10" s="67"/>
      <c r="L10" s="66">
        <v>0</v>
      </c>
      <c r="M10" s="66">
        <v>0</v>
      </c>
      <c r="N10" s="67"/>
      <c r="O10" s="66">
        <v>0</v>
      </c>
      <c r="P10" s="66">
        <v>0</v>
      </c>
      <c r="Q10" s="68"/>
    </row>
    <row r="11" spans="1:17" ht="16.2" thickTop="1" thickBot="1" x14ac:dyDescent="0.3">
      <c r="A11" s="220"/>
      <c r="B11" s="213"/>
      <c r="C11" s="73" t="s">
        <v>354</v>
      </c>
      <c r="D11" s="73">
        <v>0</v>
      </c>
      <c r="E11" s="73">
        <v>14000</v>
      </c>
      <c r="F11" s="73">
        <v>0</v>
      </c>
      <c r="G11" s="73">
        <v>14000</v>
      </c>
      <c r="H11" s="71"/>
      <c r="I11" s="70">
        <v>0</v>
      </c>
      <c r="J11" s="70">
        <v>0</v>
      </c>
      <c r="K11" s="71"/>
      <c r="L11" s="70">
        <v>0</v>
      </c>
      <c r="M11" s="70">
        <v>0</v>
      </c>
      <c r="N11" s="71"/>
      <c r="O11" s="70">
        <v>0</v>
      </c>
      <c r="P11" s="70">
        <v>0</v>
      </c>
      <c r="Q11" s="72"/>
    </row>
    <row r="12" spans="1:17" ht="16.2" thickTop="1" thickBot="1" x14ac:dyDescent="0.3">
      <c r="A12" s="220">
        <v>5</v>
      </c>
      <c r="B12" s="212" t="s">
        <v>184</v>
      </c>
      <c r="C12" s="66" t="s">
        <v>338</v>
      </c>
      <c r="D12" s="66">
        <v>24000</v>
      </c>
      <c r="E12" s="66">
        <v>500</v>
      </c>
      <c r="F12" s="66">
        <v>6000</v>
      </c>
      <c r="G12" s="66">
        <v>125</v>
      </c>
      <c r="H12" s="67"/>
      <c r="I12" s="66">
        <v>6000</v>
      </c>
      <c r="J12" s="66">
        <v>125</v>
      </c>
      <c r="K12" s="67"/>
      <c r="L12" s="66">
        <v>6000</v>
      </c>
      <c r="M12" s="66">
        <v>125</v>
      </c>
      <c r="N12" s="67"/>
      <c r="O12" s="66">
        <v>6000</v>
      </c>
      <c r="P12" s="66">
        <v>125</v>
      </c>
      <c r="Q12" s="68"/>
    </row>
    <row r="13" spans="1:17" ht="16.2" thickTop="1" thickBot="1" x14ac:dyDescent="0.3">
      <c r="A13" s="220"/>
      <c r="B13" s="213"/>
      <c r="C13" s="70" t="s">
        <v>340</v>
      </c>
      <c r="D13" s="70">
        <v>0</v>
      </c>
      <c r="E13" s="70">
        <v>1000</v>
      </c>
      <c r="F13" s="70">
        <v>0</v>
      </c>
      <c r="G13" s="70">
        <v>0</v>
      </c>
      <c r="H13" s="71"/>
      <c r="I13" s="70">
        <v>1</v>
      </c>
      <c r="J13" s="70">
        <v>1000</v>
      </c>
      <c r="K13" s="71"/>
      <c r="L13" s="70">
        <v>0</v>
      </c>
      <c r="M13" s="70">
        <v>0</v>
      </c>
      <c r="N13" s="71"/>
      <c r="O13" s="70">
        <v>0</v>
      </c>
      <c r="P13" s="70">
        <v>0</v>
      </c>
      <c r="Q13" s="72"/>
    </row>
    <row r="14" spans="1:17" ht="16.2" thickTop="1" thickBot="1" x14ac:dyDescent="0.3">
      <c r="A14" s="220">
        <v>6</v>
      </c>
      <c r="B14" s="214" t="s">
        <v>311</v>
      </c>
      <c r="C14" s="66" t="s">
        <v>338</v>
      </c>
      <c r="D14" s="66">
        <v>100000</v>
      </c>
      <c r="E14" s="66">
        <v>500</v>
      </c>
      <c r="F14" s="66">
        <v>25000</v>
      </c>
      <c r="G14" s="66">
        <v>200</v>
      </c>
      <c r="H14" s="67"/>
      <c r="I14" s="66">
        <v>25000</v>
      </c>
      <c r="J14" s="66">
        <v>200</v>
      </c>
      <c r="K14" s="67"/>
      <c r="L14" s="66">
        <v>50000</v>
      </c>
      <c r="M14" s="66">
        <v>100</v>
      </c>
      <c r="N14" s="67"/>
      <c r="O14" s="66">
        <v>0</v>
      </c>
      <c r="P14" s="66">
        <v>0</v>
      </c>
      <c r="Q14" s="68"/>
    </row>
    <row r="15" spans="1:17" ht="16.2" thickTop="1" thickBot="1" x14ac:dyDescent="0.3">
      <c r="A15" s="220"/>
      <c r="B15" s="215"/>
      <c r="C15" s="74" t="s">
        <v>341</v>
      </c>
      <c r="D15" s="74">
        <v>0</v>
      </c>
      <c r="E15" s="74">
        <v>3000</v>
      </c>
      <c r="F15" s="70">
        <v>0</v>
      </c>
      <c r="G15" s="70">
        <v>0</v>
      </c>
      <c r="H15" s="71"/>
      <c r="I15" s="70">
        <v>1</v>
      </c>
      <c r="J15" s="70">
        <v>1500</v>
      </c>
      <c r="K15" s="71"/>
      <c r="L15" s="70">
        <v>1</v>
      </c>
      <c r="M15" s="70">
        <v>1500</v>
      </c>
      <c r="N15" s="71"/>
      <c r="O15" s="70">
        <v>0</v>
      </c>
      <c r="P15" s="70">
        <v>0</v>
      </c>
      <c r="Q15" s="72"/>
    </row>
    <row r="16" spans="1:17" ht="16.2" thickTop="1" thickBot="1" x14ac:dyDescent="0.3">
      <c r="A16" s="220">
        <v>7</v>
      </c>
      <c r="B16" s="212" t="s">
        <v>308</v>
      </c>
      <c r="C16" s="75" t="s">
        <v>338</v>
      </c>
      <c r="D16" s="75">
        <v>50000</v>
      </c>
      <c r="E16" s="75">
        <v>500</v>
      </c>
      <c r="F16" s="66">
        <v>15000</v>
      </c>
      <c r="G16" s="66">
        <v>1500</v>
      </c>
      <c r="H16" s="67"/>
      <c r="I16" s="66">
        <v>15000</v>
      </c>
      <c r="J16" s="66">
        <v>1500</v>
      </c>
      <c r="K16" s="67"/>
      <c r="L16" s="66">
        <v>15000</v>
      </c>
      <c r="M16" s="66">
        <v>1500</v>
      </c>
      <c r="N16" s="67"/>
      <c r="O16" s="66">
        <v>5000</v>
      </c>
      <c r="P16" s="66">
        <v>0</v>
      </c>
      <c r="Q16" s="68"/>
    </row>
    <row r="17" spans="1:17" ht="16.2" thickTop="1" thickBot="1" x14ac:dyDescent="0.3">
      <c r="A17" s="220"/>
      <c r="B17" s="213"/>
      <c r="C17" s="70" t="s">
        <v>340</v>
      </c>
      <c r="D17" s="70">
        <v>0</v>
      </c>
      <c r="E17" s="70">
        <v>2000</v>
      </c>
      <c r="F17" s="70">
        <v>0</v>
      </c>
      <c r="G17" s="70">
        <v>0</v>
      </c>
      <c r="H17" s="71"/>
      <c r="I17" s="70">
        <v>0</v>
      </c>
      <c r="J17" s="70">
        <v>0</v>
      </c>
      <c r="K17" s="71"/>
      <c r="L17" s="70"/>
      <c r="M17" s="70">
        <v>0</v>
      </c>
      <c r="N17" s="71"/>
      <c r="O17" s="70">
        <v>1</v>
      </c>
      <c r="P17" s="70">
        <v>2000</v>
      </c>
      <c r="Q17" s="72"/>
    </row>
    <row r="18" spans="1:17" ht="16.2" thickTop="1" thickBot="1" x14ac:dyDescent="0.3">
      <c r="A18" s="220">
        <v>8</v>
      </c>
      <c r="B18" s="212" t="s">
        <v>342</v>
      </c>
      <c r="C18" s="66" t="s">
        <v>338</v>
      </c>
      <c r="D18" s="66">
        <v>54750</v>
      </c>
      <c r="E18" s="66">
        <v>500</v>
      </c>
      <c r="F18" s="66">
        <v>13687</v>
      </c>
      <c r="G18" s="66">
        <v>125</v>
      </c>
      <c r="H18" s="67"/>
      <c r="I18" s="66">
        <v>13687</v>
      </c>
      <c r="J18" s="66">
        <v>125</v>
      </c>
      <c r="K18" s="67"/>
      <c r="L18" s="66">
        <v>13687</v>
      </c>
      <c r="M18" s="66">
        <v>125</v>
      </c>
      <c r="N18" s="67"/>
      <c r="O18" s="66">
        <v>13687</v>
      </c>
      <c r="P18" s="66">
        <v>125</v>
      </c>
      <c r="Q18" s="68"/>
    </row>
    <row r="19" spans="1:17" ht="16.2" thickTop="1" thickBot="1" x14ac:dyDescent="0.3">
      <c r="A19" s="220"/>
      <c r="B19" s="213"/>
      <c r="C19" s="70" t="s">
        <v>340</v>
      </c>
      <c r="D19" s="70">
        <v>0</v>
      </c>
      <c r="E19" s="70">
        <v>1000</v>
      </c>
      <c r="F19" s="70">
        <v>1</v>
      </c>
      <c r="G19" s="70">
        <v>1000</v>
      </c>
      <c r="H19" s="71"/>
      <c r="I19" s="70">
        <v>0</v>
      </c>
      <c r="J19" s="70">
        <v>0</v>
      </c>
      <c r="K19" s="71"/>
      <c r="L19" s="70">
        <v>0</v>
      </c>
      <c r="M19" s="70">
        <v>0</v>
      </c>
      <c r="N19" s="71"/>
      <c r="O19" s="70">
        <v>0</v>
      </c>
      <c r="P19" s="70">
        <v>0</v>
      </c>
      <c r="Q19" s="72"/>
    </row>
    <row r="20" spans="1:17" ht="16.2" thickTop="1" thickBot="1" x14ac:dyDescent="0.3">
      <c r="A20" s="220">
        <v>9</v>
      </c>
      <c r="B20" s="212" t="s">
        <v>188</v>
      </c>
      <c r="C20" s="66" t="s">
        <v>338</v>
      </c>
      <c r="D20" s="66">
        <v>10000</v>
      </c>
      <c r="E20" s="66">
        <v>500</v>
      </c>
      <c r="F20" s="66">
        <v>2500</v>
      </c>
      <c r="G20" s="66">
        <v>125</v>
      </c>
      <c r="H20" s="67"/>
      <c r="I20" s="66">
        <v>2500</v>
      </c>
      <c r="J20" s="66">
        <v>125</v>
      </c>
      <c r="K20" s="67"/>
      <c r="L20" s="66">
        <v>2500</v>
      </c>
      <c r="M20" s="66">
        <v>125</v>
      </c>
      <c r="N20" s="67"/>
      <c r="O20" s="66">
        <v>2500</v>
      </c>
      <c r="P20" s="66">
        <v>125</v>
      </c>
      <c r="Q20" s="68"/>
    </row>
    <row r="21" spans="1:17" ht="16.2" thickTop="1" thickBot="1" x14ac:dyDescent="0.3">
      <c r="A21" s="220"/>
      <c r="B21" s="213"/>
      <c r="C21" s="70" t="s">
        <v>340</v>
      </c>
      <c r="D21" s="70">
        <v>0</v>
      </c>
      <c r="E21" s="70">
        <v>1000</v>
      </c>
      <c r="F21" s="70">
        <v>0</v>
      </c>
      <c r="G21" s="70">
        <v>0</v>
      </c>
      <c r="H21" s="71"/>
      <c r="I21" s="70">
        <v>0</v>
      </c>
      <c r="J21" s="70">
        <v>0</v>
      </c>
      <c r="K21" s="71"/>
      <c r="L21" s="70">
        <v>1</v>
      </c>
      <c r="M21" s="70">
        <v>1000</v>
      </c>
      <c r="N21" s="71"/>
      <c r="O21" s="70">
        <v>0</v>
      </c>
      <c r="P21" s="70">
        <v>0</v>
      </c>
      <c r="Q21" s="72"/>
    </row>
    <row r="22" spans="1:17" ht="15.15" customHeight="1" thickTop="1" thickBot="1" x14ac:dyDescent="0.3">
      <c r="A22" s="220">
        <v>10</v>
      </c>
      <c r="B22" s="212" t="s">
        <v>343</v>
      </c>
      <c r="C22" s="66" t="s">
        <v>338</v>
      </c>
      <c r="D22" s="66">
        <v>60000</v>
      </c>
      <c r="E22" s="66">
        <v>500</v>
      </c>
      <c r="F22" s="66">
        <v>15000</v>
      </c>
      <c r="G22" s="66">
        <v>125</v>
      </c>
      <c r="H22" s="67"/>
      <c r="I22" s="66">
        <v>15000</v>
      </c>
      <c r="J22" s="66">
        <v>125</v>
      </c>
      <c r="K22" s="67"/>
      <c r="L22" s="66">
        <v>15000</v>
      </c>
      <c r="M22" s="66">
        <v>125</v>
      </c>
      <c r="N22" s="67"/>
      <c r="O22" s="66">
        <v>15000</v>
      </c>
      <c r="P22" s="66">
        <v>125</v>
      </c>
      <c r="Q22" s="68"/>
    </row>
    <row r="23" spans="1:17" ht="15.6" customHeight="1" thickTop="1" thickBot="1" x14ac:dyDescent="0.3">
      <c r="A23" s="220"/>
      <c r="B23" s="213"/>
      <c r="C23" s="70" t="s">
        <v>340</v>
      </c>
      <c r="D23" s="70">
        <v>0</v>
      </c>
      <c r="E23" s="70">
        <v>1000</v>
      </c>
      <c r="F23" s="76">
        <v>0</v>
      </c>
      <c r="G23" s="70">
        <v>0</v>
      </c>
      <c r="H23" s="71"/>
      <c r="I23" s="76">
        <v>0</v>
      </c>
      <c r="J23" s="70">
        <v>0</v>
      </c>
      <c r="K23" s="71"/>
      <c r="L23" s="70">
        <v>0</v>
      </c>
      <c r="M23" s="70">
        <v>0</v>
      </c>
      <c r="N23" s="71"/>
      <c r="O23" s="70">
        <v>1</v>
      </c>
      <c r="P23" s="70">
        <v>1000</v>
      </c>
      <c r="Q23" s="72"/>
    </row>
    <row r="24" spans="1:17" ht="16.350000000000001" customHeight="1" thickTop="1" thickBot="1" x14ac:dyDescent="0.3">
      <c r="A24" s="220">
        <v>11</v>
      </c>
      <c r="B24" s="212" t="s">
        <v>344</v>
      </c>
      <c r="C24" s="66" t="s">
        <v>338</v>
      </c>
      <c r="D24" s="66">
        <v>60000</v>
      </c>
      <c r="E24" s="66">
        <v>500</v>
      </c>
      <c r="F24" s="66">
        <v>15000</v>
      </c>
      <c r="G24" s="66">
        <v>125</v>
      </c>
      <c r="H24" s="67"/>
      <c r="I24" s="66">
        <v>15000</v>
      </c>
      <c r="J24" s="66">
        <v>125</v>
      </c>
      <c r="K24" s="67"/>
      <c r="L24" s="66">
        <v>15000</v>
      </c>
      <c r="M24" s="66">
        <v>125</v>
      </c>
      <c r="N24" s="67"/>
      <c r="O24" s="66">
        <v>15000</v>
      </c>
      <c r="P24" s="66">
        <v>125</v>
      </c>
      <c r="Q24" s="68"/>
    </row>
    <row r="25" spans="1:17" ht="16.350000000000001" customHeight="1" thickTop="1" thickBot="1" x14ac:dyDescent="0.3">
      <c r="A25" s="220"/>
      <c r="B25" s="213"/>
      <c r="C25" s="70" t="s">
        <v>336</v>
      </c>
      <c r="D25" s="70">
        <v>0</v>
      </c>
      <c r="E25" s="70">
        <v>4000</v>
      </c>
      <c r="F25" s="70">
        <v>1</v>
      </c>
      <c r="G25" s="70">
        <v>1000</v>
      </c>
      <c r="H25" s="71"/>
      <c r="I25" s="70">
        <v>1</v>
      </c>
      <c r="J25" s="70">
        <v>1000</v>
      </c>
      <c r="K25" s="71"/>
      <c r="L25" s="70">
        <v>1</v>
      </c>
      <c r="M25" s="70">
        <v>1000</v>
      </c>
      <c r="N25" s="71"/>
      <c r="O25" s="70">
        <v>1</v>
      </c>
      <c r="P25" s="70">
        <v>1000</v>
      </c>
      <c r="Q25" s="72"/>
    </row>
    <row r="26" spans="1:17" ht="16.350000000000001" customHeight="1" thickTop="1" thickBot="1" x14ac:dyDescent="0.3">
      <c r="A26" s="220">
        <v>12</v>
      </c>
      <c r="B26" s="212" t="s">
        <v>356</v>
      </c>
      <c r="C26" s="66" t="s">
        <v>338</v>
      </c>
      <c r="D26" s="66">
        <v>30000</v>
      </c>
      <c r="E26" s="66">
        <v>500</v>
      </c>
      <c r="F26" s="66">
        <v>15000</v>
      </c>
      <c r="G26" s="66">
        <v>250</v>
      </c>
      <c r="H26" s="67"/>
      <c r="I26" s="66">
        <v>15000</v>
      </c>
      <c r="J26" s="66">
        <v>250</v>
      </c>
      <c r="K26" s="67"/>
      <c r="L26" s="66">
        <v>0</v>
      </c>
      <c r="M26" s="66">
        <v>0</v>
      </c>
      <c r="N26" s="67"/>
      <c r="O26" s="66">
        <v>0</v>
      </c>
      <c r="P26" s="66">
        <v>0</v>
      </c>
      <c r="Q26" s="68"/>
    </row>
    <row r="27" spans="1:17" ht="16.2" thickTop="1" thickBot="1" x14ac:dyDescent="0.3">
      <c r="A27" s="220"/>
      <c r="B27" s="213"/>
      <c r="C27" s="70" t="s">
        <v>340</v>
      </c>
      <c r="D27" s="70">
        <v>0</v>
      </c>
      <c r="E27" s="70">
        <v>1000</v>
      </c>
      <c r="F27" s="70">
        <v>0</v>
      </c>
      <c r="G27" s="70">
        <v>0</v>
      </c>
      <c r="H27" s="71"/>
      <c r="I27" s="70">
        <v>1</v>
      </c>
      <c r="J27" s="70">
        <v>1000</v>
      </c>
      <c r="K27" s="71"/>
      <c r="L27" s="70">
        <v>0</v>
      </c>
      <c r="M27" s="70">
        <v>0</v>
      </c>
      <c r="N27" s="71"/>
      <c r="O27" s="70">
        <v>0</v>
      </c>
      <c r="P27" s="70">
        <v>0</v>
      </c>
      <c r="Q27" s="72"/>
    </row>
    <row r="28" spans="1:17" ht="15.6" customHeight="1" thickTop="1" thickBot="1" x14ac:dyDescent="0.3">
      <c r="A28" s="220">
        <v>13</v>
      </c>
      <c r="B28" s="212" t="s">
        <v>346</v>
      </c>
      <c r="C28" s="66" t="s">
        <v>338</v>
      </c>
      <c r="D28" s="66">
        <v>500000</v>
      </c>
      <c r="E28" s="66">
        <v>300000</v>
      </c>
      <c r="F28" s="66">
        <v>150000</v>
      </c>
      <c r="G28" s="66">
        <v>15000</v>
      </c>
      <c r="H28" s="67"/>
      <c r="I28" s="66">
        <v>150000</v>
      </c>
      <c r="J28" s="66">
        <v>15000</v>
      </c>
      <c r="K28" s="67"/>
      <c r="L28" s="66">
        <v>0</v>
      </c>
      <c r="M28" s="66">
        <v>0</v>
      </c>
      <c r="N28" s="67"/>
      <c r="O28" s="66">
        <v>0</v>
      </c>
      <c r="P28" s="66">
        <v>0</v>
      </c>
      <c r="Q28" s="68"/>
    </row>
    <row r="29" spans="1:17" ht="16.350000000000001" customHeight="1" thickTop="1" thickBot="1" x14ac:dyDescent="0.3">
      <c r="A29" s="220"/>
      <c r="B29" s="213"/>
      <c r="C29" s="70" t="s">
        <v>347</v>
      </c>
      <c r="D29" s="70">
        <v>0</v>
      </c>
      <c r="E29" s="70">
        <v>50000</v>
      </c>
      <c r="F29" s="70">
        <v>30000</v>
      </c>
      <c r="G29" s="70">
        <v>3000</v>
      </c>
      <c r="H29" s="71"/>
      <c r="I29" s="70">
        <v>20000</v>
      </c>
      <c r="J29" s="70">
        <v>2000</v>
      </c>
      <c r="K29" s="71"/>
      <c r="L29" s="70">
        <v>0</v>
      </c>
      <c r="M29" s="70">
        <v>0</v>
      </c>
      <c r="N29" s="71"/>
      <c r="O29" s="70">
        <v>0</v>
      </c>
      <c r="P29" s="70">
        <v>0</v>
      </c>
      <c r="Q29" s="72"/>
    </row>
    <row r="30" spans="1:17" ht="15.75" customHeight="1" thickTop="1" thickBot="1" x14ac:dyDescent="0.3">
      <c r="A30" s="220">
        <v>14</v>
      </c>
      <c r="B30" s="216" t="s">
        <v>11</v>
      </c>
      <c r="C30" s="77" t="s">
        <v>338</v>
      </c>
      <c r="D30" s="77">
        <v>20000</v>
      </c>
      <c r="E30" s="77">
        <v>500</v>
      </c>
      <c r="F30" s="78">
        <v>5000</v>
      </c>
      <c r="G30" s="78">
        <v>250</v>
      </c>
      <c r="H30" s="79"/>
      <c r="I30" s="78">
        <v>5000</v>
      </c>
      <c r="J30" s="78">
        <v>125</v>
      </c>
      <c r="K30" s="79"/>
      <c r="L30" s="77">
        <v>5000</v>
      </c>
      <c r="M30" s="77">
        <v>125</v>
      </c>
      <c r="N30" s="79"/>
      <c r="O30" s="66">
        <v>0</v>
      </c>
      <c r="P30" s="66">
        <v>0</v>
      </c>
      <c r="Q30" s="80"/>
    </row>
    <row r="31" spans="1:17" ht="15.75" customHeight="1" thickTop="1" thickBot="1" x14ac:dyDescent="0.3">
      <c r="A31" s="220"/>
      <c r="B31" s="217"/>
      <c r="C31" s="81" t="s">
        <v>355</v>
      </c>
      <c r="D31" s="81">
        <v>0</v>
      </c>
      <c r="E31" s="81">
        <v>500</v>
      </c>
      <c r="F31" s="70">
        <v>0</v>
      </c>
      <c r="G31" s="70">
        <v>0</v>
      </c>
      <c r="H31" s="82"/>
      <c r="I31" s="83">
        <v>0</v>
      </c>
      <c r="J31" s="83">
        <v>0</v>
      </c>
      <c r="K31" s="82"/>
      <c r="L31" s="81">
        <v>1</v>
      </c>
      <c r="M31" s="81">
        <v>500</v>
      </c>
      <c r="N31" s="82"/>
      <c r="O31" s="70">
        <v>0</v>
      </c>
      <c r="P31" s="70">
        <v>0</v>
      </c>
      <c r="Q31" s="84"/>
    </row>
    <row r="32" spans="1:17" ht="16.2" thickTop="1" thickBot="1" x14ac:dyDescent="0.3">
      <c r="A32" s="220">
        <v>15</v>
      </c>
      <c r="B32" s="221" t="s">
        <v>26</v>
      </c>
      <c r="C32" s="77" t="s">
        <v>338</v>
      </c>
      <c r="D32" s="85">
        <v>130000</v>
      </c>
      <c r="E32" s="85">
        <v>500</v>
      </c>
      <c r="F32" s="86">
        <v>32500</v>
      </c>
      <c r="G32" s="86">
        <v>125</v>
      </c>
      <c r="H32" s="79"/>
      <c r="I32" s="86">
        <v>32500</v>
      </c>
      <c r="J32" s="86">
        <v>125</v>
      </c>
      <c r="K32" s="79"/>
      <c r="L32" s="86">
        <v>32500</v>
      </c>
      <c r="M32" s="86">
        <v>125</v>
      </c>
      <c r="N32" s="79"/>
      <c r="O32" s="86">
        <v>32500</v>
      </c>
      <c r="P32" s="86">
        <v>125</v>
      </c>
      <c r="Q32" s="80"/>
    </row>
    <row r="33" spans="1:17" ht="16.2" thickTop="1" thickBot="1" x14ac:dyDescent="0.3">
      <c r="A33" s="220"/>
      <c r="B33" s="222"/>
      <c r="C33" s="81" t="s">
        <v>355</v>
      </c>
      <c r="D33" s="87">
        <v>0</v>
      </c>
      <c r="E33" s="87">
        <v>1000</v>
      </c>
      <c r="F33" s="70">
        <v>0</v>
      </c>
      <c r="G33" s="70">
        <v>0</v>
      </c>
      <c r="H33" s="82"/>
      <c r="I33" s="88">
        <v>1</v>
      </c>
      <c r="J33" s="88">
        <v>1000</v>
      </c>
      <c r="K33" s="82"/>
      <c r="L33" s="70">
        <v>0</v>
      </c>
      <c r="M33" s="70">
        <v>0</v>
      </c>
      <c r="N33" s="82"/>
      <c r="O33" s="70">
        <v>0</v>
      </c>
      <c r="P33" s="70">
        <v>0</v>
      </c>
      <c r="Q33" s="84"/>
    </row>
    <row r="34" spans="1:17" ht="31.5" customHeight="1" thickTop="1" thickBot="1" x14ac:dyDescent="0.3">
      <c r="A34" s="220">
        <v>16</v>
      </c>
      <c r="B34" s="216" t="s">
        <v>350</v>
      </c>
      <c r="C34" s="77" t="s">
        <v>338</v>
      </c>
      <c r="D34" s="77">
        <v>10000</v>
      </c>
      <c r="E34" s="77">
        <v>500</v>
      </c>
      <c r="F34" s="78">
        <v>2500</v>
      </c>
      <c r="G34" s="78">
        <v>125</v>
      </c>
      <c r="H34" s="79"/>
      <c r="I34" s="78">
        <v>2500</v>
      </c>
      <c r="J34" s="78">
        <v>125</v>
      </c>
      <c r="K34" s="79"/>
      <c r="L34" s="78">
        <v>2500</v>
      </c>
      <c r="M34" s="78">
        <v>125</v>
      </c>
      <c r="N34" s="79"/>
      <c r="O34" s="78">
        <v>2500</v>
      </c>
      <c r="P34" s="78">
        <v>125</v>
      </c>
      <c r="Q34" s="80"/>
    </row>
    <row r="35" spans="1:17" ht="15.75" customHeight="1" thickTop="1" thickBot="1" x14ac:dyDescent="0.3">
      <c r="A35" s="220"/>
      <c r="B35" s="217"/>
      <c r="C35" s="81" t="s">
        <v>355</v>
      </c>
      <c r="D35" s="81">
        <v>0</v>
      </c>
      <c r="E35" s="81">
        <v>500</v>
      </c>
      <c r="F35" s="70">
        <v>0</v>
      </c>
      <c r="G35" s="70">
        <v>0</v>
      </c>
      <c r="H35" s="82"/>
      <c r="I35" s="83">
        <v>0</v>
      </c>
      <c r="J35" s="83">
        <v>0</v>
      </c>
      <c r="K35" s="82"/>
      <c r="L35" s="83"/>
      <c r="M35" s="83"/>
      <c r="N35" s="82"/>
      <c r="O35" s="83">
        <v>1</v>
      </c>
      <c r="P35" s="83">
        <v>500</v>
      </c>
      <c r="Q35" s="84"/>
    </row>
    <row r="36" spans="1:17" ht="16.2" thickTop="1" thickBot="1" x14ac:dyDescent="0.3">
      <c r="A36" s="220">
        <v>17</v>
      </c>
      <c r="B36" s="208" t="s">
        <v>345</v>
      </c>
      <c r="C36" s="89" t="s">
        <v>338</v>
      </c>
      <c r="D36" s="66">
        <v>45000</v>
      </c>
      <c r="E36" s="66">
        <v>500</v>
      </c>
      <c r="F36" s="66">
        <v>15000</v>
      </c>
      <c r="G36" s="66">
        <v>125</v>
      </c>
      <c r="H36" s="67"/>
      <c r="I36" s="66">
        <v>10000</v>
      </c>
      <c r="J36" s="66">
        <v>125</v>
      </c>
      <c r="K36" s="67"/>
      <c r="L36" s="66">
        <v>10000</v>
      </c>
      <c r="M36" s="66">
        <v>125</v>
      </c>
      <c r="N36" s="67"/>
      <c r="O36" s="66">
        <v>10000</v>
      </c>
      <c r="P36" s="66">
        <v>125</v>
      </c>
      <c r="Q36" s="68"/>
    </row>
    <row r="37" spans="1:17" ht="16.2" thickTop="1" thickBot="1" x14ac:dyDescent="0.3">
      <c r="A37" s="220"/>
      <c r="B37" s="209"/>
      <c r="C37" s="90" t="s">
        <v>349</v>
      </c>
      <c r="D37" s="81">
        <v>0</v>
      </c>
      <c r="E37" s="81">
        <v>0</v>
      </c>
      <c r="F37" s="70">
        <v>0</v>
      </c>
      <c r="G37" s="70">
        <v>0</v>
      </c>
      <c r="H37" s="82"/>
      <c r="I37" s="83">
        <v>0</v>
      </c>
      <c r="J37" s="83">
        <v>0</v>
      </c>
      <c r="K37" s="82"/>
      <c r="L37" s="83">
        <v>1</v>
      </c>
      <c r="M37" s="83">
        <v>0</v>
      </c>
      <c r="N37" s="82"/>
      <c r="O37" s="83"/>
      <c r="P37" s="83"/>
      <c r="Q37" s="84"/>
    </row>
    <row r="38" spans="1:17" ht="47.25" customHeight="1" thickTop="1" thickBot="1" x14ac:dyDescent="0.3">
      <c r="A38" s="220">
        <v>18</v>
      </c>
      <c r="B38" s="216" t="s">
        <v>348</v>
      </c>
      <c r="C38" s="77" t="s">
        <v>338</v>
      </c>
      <c r="D38" s="77">
        <v>28000</v>
      </c>
      <c r="E38" s="77">
        <v>500</v>
      </c>
      <c r="F38" s="86">
        <v>7000</v>
      </c>
      <c r="G38" s="86">
        <v>125</v>
      </c>
      <c r="H38" s="79"/>
      <c r="I38" s="86">
        <v>7000</v>
      </c>
      <c r="J38" s="86">
        <v>125</v>
      </c>
      <c r="K38" s="79"/>
      <c r="L38" s="86">
        <v>7000</v>
      </c>
      <c r="M38" s="86">
        <v>125</v>
      </c>
      <c r="N38" s="79"/>
      <c r="O38" s="86">
        <v>7000</v>
      </c>
      <c r="P38" s="86">
        <v>125</v>
      </c>
      <c r="Q38" s="80"/>
    </row>
    <row r="39" spans="1:17" ht="15.75" customHeight="1" thickTop="1" thickBot="1" x14ac:dyDescent="0.3">
      <c r="A39" s="220"/>
      <c r="B39" s="217"/>
      <c r="C39" s="81" t="s">
        <v>355</v>
      </c>
      <c r="D39" s="81">
        <v>0</v>
      </c>
      <c r="E39" s="81">
        <v>1000</v>
      </c>
      <c r="F39" s="70">
        <v>0</v>
      </c>
      <c r="G39" s="70">
        <v>0</v>
      </c>
      <c r="H39" s="82"/>
      <c r="I39" s="88">
        <v>0</v>
      </c>
      <c r="J39" s="88">
        <v>0</v>
      </c>
      <c r="K39" s="82"/>
      <c r="L39" s="88">
        <v>3</v>
      </c>
      <c r="M39" s="88">
        <v>1500</v>
      </c>
      <c r="N39" s="82"/>
      <c r="O39" s="70">
        <v>0</v>
      </c>
      <c r="P39" s="70">
        <v>0</v>
      </c>
      <c r="Q39" s="84"/>
    </row>
    <row r="40" spans="1:17" ht="21.6" thickTop="1" x14ac:dyDescent="0.25">
      <c r="D40" s="102">
        <f>SUM(D4:D39)</f>
        <v>2634750</v>
      </c>
      <c r="E40" s="102">
        <f>SUM(E4:E39)</f>
        <v>456000</v>
      </c>
    </row>
    <row r="42" spans="1:17" ht="15" x14ac:dyDescent="0.25">
      <c r="C42" t="s">
        <v>382</v>
      </c>
      <c r="D42" s="174">
        <v>500000</v>
      </c>
      <c r="E42" s="174">
        <v>350000</v>
      </c>
    </row>
    <row r="43" spans="1:17" x14ac:dyDescent="0.25">
      <c r="C43" t="s">
        <v>383</v>
      </c>
      <c r="D43" s="175">
        <f>D40-D42</f>
        <v>2134750</v>
      </c>
      <c r="E43" s="175">
        <f>E40-E42</f>
        <v>106000</v>
      </c>
    </row>
  </sheetData>
  <mergeCells count="42">
    <mergeCell ref="A34:A35"/>
    <mergeCell ref="A36:A37"/>
    <mergeCell ref="A38:A39"/>
    <mergeCell ref="A2:A3"/>
    <mergeCell ref="B38:B3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I2:K2"/>
    <mergeCell ref="B32:B33"/>
    <mergeCell ref="L2:N2"/>
    <mergeCell ref="O2:Q2"/>
    <mergeCell ref="B6:B7"/>
    <mergeCell ref="B8:B9"/>
    <mergeCell ref="B4:B5"/>
    <mergeCell ref="B36:B37"/>
    <mergeCell ref="B2:D2"/>
    <mergeCell ref="F2:H2"/>
    <mergeCell ref="B12:B13"/>
    <mergeCell ref="B14:B15"/>
    <mergeCell ref="B16:B17"/>
    <mergeCell ref="B26:B27"/>
    <mergeCell ref="B28:B29"/>
    <mergeCell ref="B18:B19"/>
    <mergeCell ref="B20:B21"/>
    <mergeCell ref="B22:B23"/>
    <mergeCell ref="B24:B25"/>
    <mergeCell ref="B10:B11"/>
    <mergeCell ref="B30:B31"/>
    <mergeCell ref="B34:B3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workbookViewId="0">
      <selection activeCell="K3" sqref="K3"/>
    </sheetView>
  </sheetViews>
  <sheetFormatPr defaultRowHeight="13.8" x14ac:dyDescent="0.25"/>
  <cols>
    <col min="1" max="1" width="34.09765625" style="51" customWidth="1"/>
    <col min="2" max="2" width="20" style="51" bestFit="1" customWidth="1"/>
    <col min="3" max="3" width="19.69921875" style="51" customWidth="1"/>
    <col min="4" max="4" width="20.3984375" style="51" customWidth="1"/>
    <col min="5" max="5" width="20" style="51" customWidth="1"/>
    <col min="6" max="6" width="15.8984375" style="51" customWidth="1"/>
    <col min="7" max="7" width="12.59765625" style="51" customWidth="1"/>
    <col min="8" max="8" width="17.59765625" style="51" customWidth="1"/>
    <col min="9" max="9" width="15.3984375" style="51" customWidth="1"/>
    <col min="10" max="10" width="18.59765625" style="51" customWidth="1"/>
  </cols>
  <sheetData>
    <row r="1" spans="1:10" ht="36" customHeight="1" x14ac:dyDescent="0.25">
      <c r="A1" s="226" t="s">
        <v>109</v>
      </c>
      <c r="B1" s="226"/>
      <c r="C1" s="227" t="s">
        <v>360</v>
      </c>
      <c r="D1" s="227"/>
      <c r="E1" s="227" t="s">
        <v>361</v>
      </c>
      <c r="F1" s="227"/>
      <c r="G1" s="227" t="s">
        <v>362</v>
      </c>
      <c r="H1" s="227"/>
      <c r="I1" s="227" t="s">
        <v>363</v>
      </c>
      <c r="J1" s="227"/>
    </row>
    <row r="2" spans="1:10" ht="34.5" customHeight="1" thickBot="1" x14ac:dyDescent="0.3">
      <c r="A2" s="108" t="s">
        <v>3</v>
      </c>
      <c r="B2" s="109" t="s">
        <v>365</v>
      </c>
      <c r="C2" s="108" t="s">
        <v>366</v>
      </c>
      <c r="D2" s="110" t="s">
        <v>364</v>
      </c>
      <c r="E2" s="108" t="s">
        <v>366</v>
      </c>
      <c r="F2" s="110" t="s">
        <v>364</v>
      </c>
      <c r="G2" s="108" t="s">
        <v>366</v>
      </c>
      <c r="H2" s="110" t="s">
        <v>364</v>
      </c>
      <c r="I2" s="108" t="s">
        <v>366</v>
      </c>
      <c r="J2" s="110" t="s">
        <v>364</v>
      </c>
    </row>
    <row r="3" spans="1:10" ht="27" customHeight="1" x14ac:dyDescent="0.25">
      <c r="A3" s="100" t="s">
        <v>359</v>
      </c>
      <c r="B3" s="112">
        <v>364625</v>
      </c>
      <c r="C3" s="104"/>
      <c r="D3" s="105"/>
      <c r="E3" s="104"/>
      <c r="F3" s="105"/>
      <c r="G3" s="104"/>
      <c r="H3" s="105"/>
      <c r="I3" s="104"/>
      <c r="J3" s="106"/>
    </row>
    <row r="4" spans="1:10" ht="27" customHeight="1" x14ac:dyDescent="0.25">
      <c r="A4" s="101" t="s">
        <v>367</v>
      </c>
      <c r="B4" s="113">
        <v>310280</v>
      </c>
      <c r="C4" s="53"/>
      <c r="D4" s="103"/>
      <c r="E4" s="53"/>
      <c r="F4" s="103"/>
      <c r="G4" s="53"/>
      <c r="H4" s="103"/>
      <c r="I4" s="53"/>
      <c r="J4" s="107"/>
    </row>
    <row r="5" spans="1:10" ht="27" customHeight="1" x14ac:dyDescent="0.25">
      <c r="A5" s="101" t="s">
        <v>368</v>
      </c>
      <c r="B5" s="113">
        <v>36000</v>
      </c>
      <c r="C5" s="53"/>
      <c r="D5" s="103"/>
      <c r="E5" s="53"/>
      <c r="F5" s="103"/>
      <c r="G5" s="53"/>
      <c r="H5" s="103"/>
      <c r="I5" s="53"/>
      <c r="J5" s="107"/>
    </row>
    <row r="6" spans="1:10" ht="27" customHeight="1" x14ac:dyDescent="0.25">
      <c r="A6" s="101" t="s">
        <v>369</v>
      </c>
      <c r="B6" s="113">
        <v>60000</v>
      </c>
      <c r="C6" s="53"/>
      <c r="D6" s="103"/>
      <c r="E6" s="53"/>
      <c r="F6" s="103"/>
      <c r="G6" s="53"/>
      <c r="H6" s="103"/>
      <c r="I6" s="53"/>
      <c r="J6" s="107"/>
    </row>
    <row r="7" spans="1:10" ht="27" customHeight="1" x14ac:dyDescent="0.25">
      <c r="A7" s="101" t="s">
        <v>370</v>
      </c>
      <c r="B7" s="113">
        <v>46100</v>
      </c>
      <c r="C7" s="53"/>
      <c r="D7" s="103"/>
      <c r="E7" s="53"/>
      <c r="F7" s="103"/>
      <c r="G7" s="53"/>
      <c r="H7" s="103"/>
      <c r="I7" s="53"/>
      <c r="J7" s="107"/>
    </row>
    <row r="8" spans="1:10" ht="27" customHeight="1" x14ac:dyDescent="0.25">
      <c r="A8" s="101" t="s">
        <v>371</v>
      </c>
      <c r="B8" s="113">
        <v>50000</v>
      </c>
      <c r="C8" s="53"/>
      <c r="D8" s="103"/>
      <c r="E8" s="53"/>
      <c r="F8" s="103"/>
      <c r="G8" s="53"/>
      <c r="H8" s="103"/>
      <c r="I8" s="53"/>
      <c r="J8" s="107"/>
    </row>
    <row r="9" spans="1:10" ht="27" customHeight="1" x14ac:dyDescent="0.25">
      <c r="A9" s="101" t="s">
        <v>372</v>
      </c>
      <c r="B9" s="113">
        <v>5000</v>
      </c>
      <c r="C9" s="53"/>
      <c r="D9" s="103"/>
      <c r="E9" s="53"/>
      <c r="F9" s="103"/>
      <c r="G9" s="53"/>
      <c r="H9" s="103"/>
      <c r="I9" s="53"/>
      <c r="J9" s="107"/>
    </row>
    <row r="10" spans="1:10" ht="27" customHeight="1" x14ac:dyDescent="0.25">
      <c r="A10" s="101" t="s">
        <v>373</v>
      </c>
      <c r="B10" s="113">
        <v>1824030</v>
      </c>
      <c r="C10" s="53"/>
      <c r="D10" s="103"/>
      <c r="E10" s="53"/>
      <c r="F10" s="103"/>
      <c r="G10" s="53"/>
      <c r="H10" s="103"/>
      <c r="I10" s="53"/>
      <c r="J10" s="107"/>
    </row>
    <row r="11" spans="1:10" ht="27" customHeight="1" x14ac:dyDescent="0.25">
      <c r="A11" s="101"/>
      <c r="B11" s="114"/>
      <c r="C11" s="53"/>
      <c r="D11" s="103"/>
      <c r="E11" s="53"/>
      <c r="F11" s="103"/>
      <c r="G11" s="53"/>
      <c r="H11" s="103"/>
      <c r="I11" s="53"/>
      <c r="J11" s="107"/>
    </row>
    <row r="12" spans="1:10" ht="27" customHeight="1" x14ac:dyDescent="0.25">
      <c r="A12" s="101"/>
      <c r="B12" s="114"/>
      <c r="C12" s="53"/>
      <c r="D12" s="103"/>
      <c r="E12" s="53"/>
      <c r="F12" s="103"/>
      <c r="G12" s="53"/>
      <c r="H12" s="103"/>
      <c r="I12" s="53"/>
      <c r="J12" s="107"/>
    </row>
    <row r="13" spans="1:10" ht="27" customHeight="1" x14ac:dyDescent="0.25">
      <c r="A13" s="101"/>
      <c r="B13" s="114"/>
      <c r="C13" s="53"/>
      <c r="D13" s="103"/>
      <c r="E13" s="53"/>
      <c r="F13" s="103"/>
      <c r="G13" s="53"/>
      <c r="H13" s="103"/>
      <c r="I13" s="53"/>
      <c r="J13" s="107"/>
    </row>
    <row r="14" spans="1:10" ht="27" customHeight="1" x14ac:dyDescent="0.25">
      <c r="A14" s="101"/>
      <c r="B14" s="114"/>
      <c r="C14" s="53"/>
      <c r="D14" s="103"/>
      <c r="E14" s="53"/>
      <c r="F14" s="103"/>
      <c r="G14" s="53"/>
      <c r="H14" s="103"/>
      <c r="I14" s="53"/>
      <c r="J14" s="107"/>
    </row>
    <row r="15" spans="1:10" ht="27" customHeight="1" x14ac:dyDescent="0.25">
      <c r="A15" s="101"/>
      <c r="B15" s="114"/>
      <c r="C15" s="53"/>
      <c r="D15" s="103"/>
      <c r="E15" s="53"/>
      <c r="F15" s="103"/>
      <c r="G15" s="53"/>
      <c r="H15" s="103"/>
      <c r="I15" s="53"/>
      <c r="J15" s="107"/>
    </row>
    <row r="16" spans="1:10" ht="27" customHeight="1" x14ac:dyDescent="0.25">
      <c r="A16" s="101"/>
      <c r="B16" s="115">
        <f>SUM(B3:B15)</f>
        <v>2696035</v>
      </c>
      <c r="C16" s="53"/>
      <c r="D16" s="103"/>
      <c r="E16" s="53"/>
      <c r="F16" s="103"/>
      <c r="G16" s="53"/>
      <c r="H16" s="103"/>
      <c r="I16" s="53"/>
      <c r="J16" s="107"/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بطاقة الخطه</vt:lpstr>
      <vt:lpstr>تعليم البنبن </vt:lpstr>
      <vt:lpstr>تنفيذية البنين</vt:lpstr>
      <vt:lpstr>تعليم النساء</vt:lpstr>
      <vt:lpstr>تنفيذية النساء</vt:lpstr>
      <vt:lpstr>العلاقات الإعلام</vt:lpstr>
      <vt:lpstr>المالية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2025-09-28T15:05:52Z</dcterms:created>
  <dcterms:modified xsi:type="dcterms:W3CDTF">2026-02-04T07:05:01Z</dcterms:modified>
</cp:coreProperties>
</file>