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/>
  <mc:AlternateContent xmlns:mc="http://schemas.openxmlformats.org/markup-compatibility/2006">
    <mc:Choice Requires="x15">
      <x15ac:absPath xmlns:x15ac="http://schemas.microsoft.com/office/spreadsheetml/2010/11/ac" url="C:\Users\peter\Downloads\"/>
    </mc:Choice>
  </mc:AlternateContent>
  <xr:revisionPtr revIDLastSave="2704" documentId="13_ncr:1_{58BC1394-07DE-4D42-9990-2447B0CE0F2D}" xr6:coauthVersionLast="47" xr6:coauthVersionMax="47" xr10:uidLastSave="{A9DD4A63-7DD3-4305-8ECC-FC6D3EEB5907}"/>
  <bookViews>
    <workbookView xWindow="-120" yWindow="-120" windowWidth="29040" windowHeight="15720" xr2:uid="{00000000-000D-0000-FFFF-FFFF00000000}"/>
  </bookViews>
  <sheets>
    <sheet name="Totals" sheetId="1" r:id="rId1"/>
    <sheet name="New Releases" sheetId="2" r:id="rId2"/>
    <sheet name="Sheet1" sheetId="3" state="hidden" r:id="rId3"/>
    <sheet name="Core Range" sheetId="4" r:id="rId4"/>
    <sheet name="WWII Range" sheetId="5" r:id="rId5"/>
    <sheet name="Historical Range" sheetId="6" r:id="rId6"/>
    <sheet name="Sci-Fi &amp; Fantasy Range" sheetId="7" r:id="rId7"/>
    <sheet name="3rd Party" sheetId="8" r:id="rId8"/>
    <sheet name="Hobby" sheetId="9" r:id="rId9"/>
  </sheets>
  <definedNames>
    <definedName name="_xlnm._FilterDatabase" localSheetId="7" hidden="1">'3rd Party'!$A$1:$I$78</definedName>
    <definedName name="_xlnm._FilterDatabase" localSheetId="3" hidden="1">'Core Range'!$A$1:$I$44</definedName>
    <definedName name="_xlnm._FilterDatabase" localSheetId="5" hidden="1">'Historical Range'!$A$1:$I$308</definedName>
    <definedName name="_xlnm._FilterDatabase" localSheetId="8" hidden="1">Hobby!$A$1:$I$2</definedName>
    <definedName name="_xlnm._FilterDatabase" localSheetId="6" hidden="1">'Sci-Fi &amp; Fantasy Range'!$A$1:$I$183</definedName>
    <definedName name="_xlnm._FilterDatabase" localSheetId="4" hidden="1">'WWII Range'!$A$1:$I$578</definedName>
    <definedName name="_xlnm._FilterDatabase" localSheetId="0" hidden="1">Totals!$A$1:$Z$995</definedName>
    <definedName name="_xlnm._FilterDatabase" localSheetId="1" hidden="1">'New Releases'!$A$1:$W$1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+fmLpKsHEss1SXeO0wGAjwK1H4gNR2O/pbomSoqhVy8="/>
    </ext>
  </extLst>
</workbook>
</file>

<file path=xl/calcChain.xml><?xml version="1.0" encoding="utf-8"?>
<calcChain xmlns="http://schemas.openxmlformats.org/spreadsheetml/2006/main">
  <c r="H62" i="2" l="1"/>
  <c r="E58" i="2"/>
  <c r="E59" i="2"/>
  <c r="E57" i="2"/>
  <c r="E21" i="2"/>
  <c r="F58" i="2"/>
  <c r="H58" i="2"/>
  <c r="F59" i="2"/>
  <c r="H59" i="2"/>
  <c r="F57" i="2"/>
  <c r="H57" i="2" s="1"/>
  <c r="F35" i="2"/>
  <c r="F34" i="2"/>
  <c r="F22" i="2"/>
  <c r="E54" i="2"/>
  <c r="F54" i="2"/>
  <c r="H54" i="2"/>
  <c r="E55" i="2"/>
  <c r="F55" i="2"/>
  <c r="H55" i="2"/>
  <c r="E49" i="2"/>
  <c r="F49" i="2"/>
  <c r="H49" i="2"/>
  <c r="E50" i="2"/>
  <c r="F50" i="2"/>
  <c r="H50" i="2"/>
  <c r="E51" i="2"/>
  <c r="F51" i="2"/>
  <c r="H51" i="2"/>
  <c r="E52" i="2"/>
  <c r="F52" i="2"/>
  <c r="H52" i="2"/>
  <c r="E53" i="2"/>
  <c r="F53" i="2"/>
  <c r="H53" i="2"/>
  <c r="F48" i="2"/>
  <c r="H48" i="2" s="1"/>
  <c r="E48" i="2"/>
  <c r="H43" i="6"/>
  <c r="F43" i="6"/>
  <c r="E43" i="6"/>
  <c r="E265" i="5"/>
  <c r="F265" i="5"/>
  <c r="H265" i="5"/>
  <c r="E281" i="5"/>
  <c r="F281" i="5"/>
  <c r="H281" i="5"/>
  <c r="E282" i="5"/>
  <c r="F282" i="5"/>
  <c r="H282" i="5"/>
  <c r="E283" i="5"/>
  <c r="F283" i="5"/>
  <c r="H283" i="5"/>
  <c r="E136" i="5"/>
  <c r="F136" i="5"/>
  <c r="H136" i="5"/>
  <c r="E44" i="5"/>
  <c r="E43" i="5"/>
  <c r="F44" i="5"/>
  <c r="H44" i="5"/>
  <c r="F43" i="5"/>
  <c r="F54" i="5"/>
  <c r="F55" i="5"/>
  <c r="H55" i="5" s="1"/>
  <c r="E101" i="5"/>
  <c r="E102" i="5"/>
  <c r="E103" i="5"/>
  <c r="E104" i="5"/>
  <c r="E105" i="5"/>
  <c r="E106" i="5"/>
  <c r="E100" i="5"/>
  <c r="F101" i="5"/>
  <c r="H101" i="5" s="1"/>
  <c r="F102" i="5"/>
  <c r="H102" i="5" s="1"/>
  <c r="F103" i="5"/>
  <c r="H103" i="5" s="1"/>
  <c r="F104" i="5"/>
  <c r="H104" i="5" s="1"/>
  <c r="F105" i="5"/>
  <c r="H105" i="5" s="1"/>
  <c r="F106" i="5"/>
  <c r="H106" i="5" s="1"/>
  <c r="F100" i="5"/>
  <c r="F27" i="5"/>
  <c r="H27" i="5" s="1"/>
  <c r="E27" i="5"/>
  <c r="F9" i="2"/>
  <c r="F10" i="2"/>
  <c r="H9" i="2"/>
  <c r="E9" i="2"/>
  <c r="E41" i="2"/>
  <c r="F41" i="2"/>
  <c r="H27" i="2"/>
  <c r="H28" i="2"/>
  <c r="H29" i="2"/>
  <c r="H30" i="2"/>
  <c r="H31" i="2"/>
  <c r="E45" i="2"/>
  <c r="H45" i="2"/>
  <c r="E43" i="2"/>
  <c r="H43" i="2"/>
  <c r="E44" i="2"/>
  <c r="H44" i="2"/>
  <c r="H41" i="2"/>
  <c r="F40" i="2"/>
  <c r="H40" i="2" s="1"/>
  <c r="E40" i="2"/>
  <c r="H34" i="2"/>
  <c r="H35" i="2"/>
  <c r="H37" i="2"/>
  <c r="H38" i="2"/>
  <c r="F25" i="2"/>
  <c r="H25" i="2" s="1"/>
  <c r="F8" i="2"/>
  <c r="H8" i="2" s="1"/>
  <c r="E8" i="2"/>
  <c r="E471" i="9"/>
  <c r="H471" i="9"/>
  <c r="E469" i="9"/>
  <c r="H469" i="9"/>
  <c r="E470" i="9"/>
  <c r="H470" i="9"/>
  <c r="E22" i="2"/>
  <c r="H22" i="2"/>
  <c r="E23" i="2"/>
  <c r="F23" i="2"/>
  <c r="H23" i="2" s="1"/>
  <c r="E24" i="2"/>
  <c r="F24" i="2"/>
  <c r="H24" i="2" s="1"/>
  <c r="E25" i="2"/>
  <c r="E26" i="2"/>
  <c r="F26" i="2"/>
  <c r="H26" i="2" s="1"/>
  <c r="F21" i="2"/>
  <c r="H21" i="2" s="1"/>
  <c r="E19" i="2"/>
  <c r="F19" i="2"/>
  <c r="H19" i="2"/>
  <c r="F18" i="2"/>
  <c r="H18" i="2" s="1"/>
  <c r="E18" i="2"/>
  <c r="F17" i="2"/>
  <c r="H17" i="2" s="1"/>
  <c r="E17" i="2"/>
  <c r="F34" i="6"/>
  <c r="H34" i="6" s="1"/>
  <c r="E34" i="6"/>
  <c r="F33" i="6"/>
  <c r="H33" i="6" s="1"/>
  <c r="E33" i="6"/>
  <c r="F32" i="6"/>
  <c r="H32" i="6" s="1"/>
  <c r="E32" i="6"/>
  <c r="F31" i="6"/>
  <c r="H31" i="6" s="1"/>
  <c r="E31" i="6"/>
  <c r="F30" i="6"/>
  <c r="H30" i="6" s="1"/>
  <c r="E30" i="6"/>
  <c r="E36" i="6"/>
  <c r="F36" i="6"/>
  <c r="H36" i="6"/>
  <c r="F42" i="6"/>
  <c r="H42" i="6" s="1"/>
  <c r="E42" i="6"/>
  <c r="F78" i="6"/>
  <c r="H78" i="6" s="1"/>
  <c r="E78" i="6"/>
  <c r="E10" i="2"/>
  <c r="H10" i="2"/>
  <c r="F147" i="6"/>
  <c r="H147" i="6" s="1"/>
  <c r="E147" i="6"/>
  <c r="F146" i="6"/>
  <c r="H146" i="6" s="1"/>
  <c r="E146" i="6"/>
  <c r="F235" i="6"/>
  <c r="H235" i="6" s="1"/>
  <c r="E235" i="6"/>
  <c r="F234" i="6"/>
  <c r="H234" i="6" s="1"/>
  <c r="E234" i="6"/>
  <c r="F53" i="6"/>
  <c r="H53" i="6" s="1"/>
  <c r="E53" i="6"/>
  <c r="F332" i="5"/>
  <c r="H332" i="5" s="1"/>
  <c r="E332" i="5"/>
  <c r="F331" i="5"/>
  <c r="H331" i="5" s="1"/>
  <c r="E331" i="5"/>
  <c r="F330" i="5"/>
  <c r="H330" i="5" s="1"/>
  <c r="E330" i="5"/>
  <c r="F329" i="5"/>
  <c r="H329" i="5" s="1"/>
  <c r="E329" i="5"/>
  <c r="F348" i="5"/>
  <c r="H348" i="5" s="1"/>
  <c r="E348" i="5"/>
  <c r="F347" i="5"/>
  <c r="H347" i="5" s="1"/>
  <c r="E347" i="5"/>
  <c r="F346" i="5"/>
  <c r="H346" i="5" s="1"/>
  <c r="E346" i="5"/>
  <c r="F345" i="5"/>
  <c r="H345" i="5" s="1"/>
  <c r="E345" i="5"/>
  <c r="F344" i="5"/>
  <c r="H344" i="5" s="1"/>
  <c r="E344" i="5"/>
  <c r="F343" i="5"/>
  <c r="H343" i="5" s="1"/>
  <c r="E343" i="5"/>
  <c r="F105" i="8"/>
  <c r="H105" i="8" s="1"/>
  <c r="F104" i="8"/>
  <c r="H104" i="8" s="1"/>
  <c r="F103" i="8"/>
  <c r="H103" i="8" s="1"/>
  <c r="F102" i="8"/>
  <c r="H102" i="8" s="1"/>
  <c r="F101" i="8"/>
  <c r="H101" i="8" s="1"/>
  <c r="F100" i="8"/>
  <c r="H100" i="8" s="1"/>
  <c r="F99" i="8"/>
  <c r="H99" i="8" s="1"/>
  <c r="F98" i="8"/>
  <c r="H98" i="8" s="1"/>
  <c r="H97" i="8"/>
  <c r="F28" i="5"/>
  <c r="H28" i="5" s="1"/>
  <c r="E28" i="5"/>
  <c r="F26" i="5"/>
  <c r="H26" i="5" s="1"/>
  <c r="E26" i="5"/>
  <c r="F128" i="5"/>
  <c r="H128" i="5" s="1"/>
  <c r="E7" i="2"/>
  <c r="F7" i="2"/>
  <c r="H7" i="2"/>
  <c r="H5" i="2"/>
  <c r="H74" i="9"/>
  <c r="E74" i="9"/>
  <c r="F184" i="6"/>
  <c r="H184" i="6" s="1"/>
  <c r="E184" i="6"/>
  <c r="F183" i="6"/>
  <c r="H183" i="6" s="1"/>
  <c r="E183" i="6"/>
  <c r="F182" i="6"/>
  <c r="H182" i="6" s="1"/>
  <c r="E182" i="6"/>
  <c r="F194" i="6"/>
  <c r="H194" i="6" s="1"/>
  <c r="E194" i="6"/>
  <c r="F193" i="6"/>
  <c r="H193" i="6" s="1"/>
  <c r="E193" i="6"/>
  <c r="F197" i="6"/>
  <c r="H197" i="6" s="1"/>
  <c r="E197" i="6"/>
  <c r="F196" i="6"/>
  <c r="H196" i="6" s="1"/>
  <c r="E196" i="6"/>
  <c r="F175" i="6"/>
  <c r="H175" i="6" s="1"/>
  <c r="E175" i="6"/>
  <c r="F164" i="6"/>
  <c r="H164" i="6" s="1"/>
  <c r="E164" i="6"/>
  <c r="F163" i="6"/>
  <c r="H163" i="6" s="1"/>
  <c r="E163" i="6"/>
  <c r="E37" i="8"/>
  <c r="H37" i="8"/>
  <c r="F145" i="6"/>
  <c r="H145" i="6" s="1"/>
  <c r="F9" i="5"/>
  <c r="H9" i="5" s="1"/>
  <c r="E9" i="5"/>
  <c r="F72" i="5"/>
  <c r="H72" i="5" s="1"/>
  <c r="F139" i="5"/>
  <c r="H139" i="5" s="1"/>
  <c r="F177" i="5"/>
  <c r="H177" i="5" s="1"/>
  <c r="E177" i="5"/>
  <c r="F243" i="5"/>
  <c r="H243" i="5" s="1"/>
  <c r="F328" i="5"/>
  <c r="H328" i="5" s="1"/>
  <c r="F327" i="5"/>
  <c r="H327" i="5" s="1"/>
  <c r="F57" i="7"/>
  <c r="H57" i="7" s="1"/>
  <c r="F56" i="7"/>
  <c r="H56" i="7" s="1"/>
  <c r="F55" i="7"/>
  <c r="H55" i="7" s="1"/>
  <c r="E6" i="5"/>
  <c r="E7" i="5"/>
  <c r="E8" i="5"/>
  <c r="E5" i="5"/>
  <c r="E3" i="5"/>
  <c r="F264" i="5"/>
  <c r="H264" i="5" s="1"/>
  <c r="E264" i="5"/>
  <c r="F144" i="6"/>
  <c r="H144" i="6" s="1"/>
  <c r="E144" i="6"/>
  <c r="F143" i="6"/>
  <c r="H143" i="6" s="1"/>
  <c r="E143" i="6"/>
  <c r="F142" i="6"/>
  <c r="H142" i="6" s="1"/>
  <c r="E142" i="6"/>
  <c r="F141" i="6"/>
  <c r="H141" i="6" s="1"/>
  <c r="E141" i="6"/>
  <c r="F140" i="6"/>
  <c r="H140" i="6" s="1"/>
  <c r="E140" i="6"/>
  <c r="F139" i="6"/>
  <c r="H139" i="6" s="1"/>
  <c r="E139" i="6"/>
  <c r="F138" i="6"/>
  <c r="H138" i="6" s="1"/>
  <c r="E138" i="6"/>
  <c r="F137" i="6"/>
  <c r="H137" i="6" s="1"/>
  <c r="E137" i="6"/>
  <c r="F136" i="6"/>
  <c r="H136" i="6" s="1"/>
  <c r="E136" i="6"/>
  <c r="F135" i="6"/>
  <c r="H135" i="6" s="1"/>
  <c r="E135" i="6"/>
  <c r="F134" i="6"/>
  <c r="H134" i="6" s="1"/>
  <c r="E134" i="6"/>
  <c r="F133" i="6"/>
  <c r="H133" i="6" s="1"/>
  <c r="E133" i="6"/>
  <c r="F31" i="7"/>
  <c r="H31" i="7" s="1"/>
  <c r="E31" i="7"/>
  <c r="E464" i="5"/>
  <c r="F464" i="5"/>
  <c r="H464" i="5"/>
  <c r="H23" i="8"/>
  <c r="F241" i="6"/>
  <c r="H241" i="6" s="1"/>
  <c r="E241" i="6"/>
  <c r="F240" i="6"/>
  <c r="H240" i="6" s="1"/>
  <c r="E240" i="6"/>
  <c r="F239" i="6"/>
  <c r="H239" i="6" s="1"/>
  <c r="E239" i="6"/>
  <c r="F238" i="6"/>
  <c r="H238" i="6" s="1"/>
  <c r="E238" i="6"/>
  <c r="F130" i="6"/>
  <c r="H130" i="6" s="1"/>
  <c r="F129" i="6"/>
  <c r="H129" i="6" s="1"/>
  <c r="E129" i="6"/>
  <c r="F295" i="6"/>
  <c r="F299" i="6"/>
  <c r="H299" i="6" s="1"/>
  <c r="E299" i="6"/>
  <c r="F298" i="6"/>
  <c r="H298" i="6" s="1"/>
  <c r="E298" i="6"/>
  <c r="F297" i="6"/>
  <c r="H297" i="6" s="1"/>
  <c r="E297" i="6"/>
  <c r="F296" i="6"/>
  <c r="H296" i="6" s="1"/>
  <c r="E296" i="6"/>
  <c r="H295" i="6"/>
  <c r="E295" i="6"/>
  <c r="F68" i="6"/>
  <c r="H68" i="6"/>
  <c r="F67" i="6"/>
  <c r="F202" i="5"/>
  <c r="H202" i="5"/>
  <c r="E202" i="5"/>
  <c r="F152" i="5"/>
  <c r="H152" i="5" s="1"/>
  <c r="E152" i="5"/>
  <c r="F117" i="5"/>
  <c r="H117" i="5" s="1"/>
  <c r="E117" i="5"/>
  <c r="F160" i="5"/>
  <c r="H160" i="5" s="1"/>
  <c r="E160" i="5"/>
  <c r="F93" i="5"/>
  <c r="F94" i="5"/>
  <c r="F95" i="5"/>
  <c r="F96" i="5"/>
  <c r="F97" i="5"/>
  <c r="F98" i="5"/>
  <c r="F92" i="5"/>
  <c r="H94" i="5"/>
  <c r="H95" i="5"/>
  <c r="H96" i="5"/>
  <c r="H97" i="5"/>
  <c r="H54" i="5"/>
  <c r="F53" i="5"/>
  <c r="H13" i="2"/>
  <c r="F119" i="8"/>
  <c r="F120" i="8"/>
  <c r="F118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21" i="8"/>
  <c r="F117" i="8"/>
  <c r="E122" i="6"/>
  <c r="E123" i="6"/>
  <c r="E290" i="5"/>
  <c r="E148" i="5"/>
  <c r="H11" i="8"/>
  <c r="H20" i="5"/>
  <c r="H19" i="5"/>
  <c r="H18" i="5"/>
  <c r="H17" i="5"/>
  <c r="H16" i="5"/>
  <c r="E158" i="8"/>
  <c r="H158" i="8"/>
  <c r="E159" i="8"/>
  <c r="H159" i="8"/>
  <c r="E160" i="8"/>
  <c r="H160" i="8"/>
  <c r="H92" i="8"/>
  <c r="H93" i="8"/>
  <c r="H94" i="8"/>
  <c r="H95" i="8"/>
  <c r="H96" i="8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E43" i="8"/>
  <c r="H43" i="8"/>
  <c r="H150" i="5"/>
  <c r="H512" i="9"/>
  <c r="E512" i="9"/>
  <c r="H511" i="9"/>
  <c r="E511" i="9"/>
  <c r="H510" i="9"/>
  <c r="E510" i="9"/>
  <c r="H509" i="9"/>
  <c r="E509" i="9"/>
  <c r="H508" i="9"/>
  <c r="E508" i="9"/>
  <c r="H507" i="9"/>
  <c r="E507" i="9"/>
  <c r="H506" i="9"/>
  <c r="E506" i="9"/>
  <c r="H505" i="9"/>
  <c r="E505" i="9"/>
  <c r="H504" i="9"/>
  <c r="E504" i="9"/>
  <c r="H503" i="9"/>
  <c r="E503" i="9"/>
  <c r="H502" i="9"/>
  <c r="E502" i="9"/>
  <c r="H501" i="9"/>
  <c r="E501" i="9"/>
  <c r="H500" i="9"/>
  <c r="E500" i="9"/>
  <c r="H499" i="9"/>
  <c r="E499" i="9"/>
  <c r="H498" i="9"/>
  <c r="E498" i="9"/>
  <c r="H497" i="9"/>
  <c r="E497" i="9"/>
  <c r="H496" i="9"/>
  <c r="E496" i="9"/>
  <c r="H495" i="9"/>
  <c r="E495" i="9"/>
  <c r="H494" i="9"/>
  <c r="E494" i="9"/>
  <c r="H493" i="9"/>
  <c r="E493" i="9"/>
  <c r="H492" i="9"/>
  <c r="E492" i="9"/>
  <c r="H490" i="9"/>
  <c r="E490" i="9"/>
  <c r="H489" i="9"/>
  <c r="E489" i="9"/>
  <c r="H488" i="9"/>
  <c r="E488" i="9"/>
  <c r="H487" i="9"/>
  <c r="E487" i="9"/>
  <c r="H486" i="9"/>
  <c r="E486" i="9"/>
  <c r="H485" i="9"/>
  <c r="E485" i="9"/>
  <c r="H484" i="9"/>
  <c r="E484" i="9"/>
  <c r="H483" i="9"/>
  <c r="E483" i="9"/>
  <c r="H482" i="9"/>
  <c r="E482" i="9"/>
  <c r="H481" i="9"/>
  <c r="E481" i="9"/>
  <c r="H480" i="9"/>
  <c r="E480" i="9"/>
  <c r="H479" i="9"/>
  <c r="E479" i="9"/>
  <c r="H478" i="9"/>
  <c r="E478" i="9"/>
  <c r="H477" i="9"/>
  <c r="E477" i="9"/>
  <c r="H476" i="9"/>
  <c r="E476" i="9"/>
  <c r="H475" i="9"/>
  <c r="E475" i="9"/>
  <c r="H474" i="9"/>
  <c r="E474" i="9"/>
  <c r="H473" i="9"/>
  <c r="E473" i="9"/>
  <c r="H468" i="9"/>
  <c r="E468" i="9"/>
  <c r="H467" i="9"/>
  <c r="E467" i="9"/>
  <c r="H466" i="9"/>
  <c r="E466" i="9"/>
  <c r="H465" i="9"/>
  <c r="E465" i="9"/>
  <c r="H464" i="9"/>
  <c r="E464" i="9"/>
  <c r="H463" i="9"/>
  <c r="E463" i="9"/>
  <c r="H462" i="9"/>
  <c r="E462" i="9"/>
  <c r="H461" i="9"/>
  <c r="E461" i="9"/>
  <c r="H460" i="9"/>
  <c r="E460" i="9"/>
  <c r="H459" i="9"/>
  <c r="E459" i="9"/>
  <c r="H458" i="9"/>
  <c r="E458" i="9"/>
  <c r="H457" i="9"/>
  <c r="E457" i="9"/>
  <c r="H456" i="9"/>
  <c r="E456" i="9"/>
  <c r="H455" i="9"/>
  <c r="E455" i="9"/>
  <c r="H454" i="9"/>
  <c r="E454" i="9"/>
  <c r="H453" i="9"/>
  <c r="E453" i="9"/>
  <c r="F452" i="9"/>
  <c r="H452" i="9" s="1"/>
  <c r="E452" i="9"/>
  <c r="F451" i="9"/>
  <c r="H451" i="9" s="1"/>
  <c r="E451" i="9"/>
  <c r="H450" i="9"/>
  <c r="E450" i="9"/>
  <c r="H449" i="9"/>
  <c r="E449" i="9"/>
  <c r="F447" i="9"/>
  <c r="H447" i="9" s="1"/>
  <c r="F446" i="9"/>
  <c r="H446" i="9" s="1"/>
  <c r="F445" i="9"/>
  <c r="H445" i="9" s="1"/>
  <c r="H443" i="9"/>
  <c r="E443" i="9"/>
  <c r="H442" i="9"/>
  <c r="E442" i="9"/>
  <c r="H441" i="9"/>
  <c r="E441" i="9"/>
  <c r="H440" i="9"/>
  <c r="E440" i="9"/>
  <c r="H439" i="9"/>
  <c r="E439" i="9"/>
  <c r="H438" i="9"/>
  <c r="E438" i="9"/>
  <c r="H437" i="9"/>
  <c r="E437" i="9"/>
  <c r="H436" i="9"/>
  <c r="E436" i="9"/>
  <c r="H435" i="9"/>
  <c r="E435" i="9"/>
  <c r="H434" i="9"/>
  <c r="E434" i="9"/>
  <c r="H433" i="9"/>
  <c r="E433" i="9"/>
  <c r="H432" i="9"/>
  <c r="E432" i="9"/>
  <c r="H431" i="9"/>
  <c r="E431" i="9"/>
  <c r="H430" i="9"/>
  <c r="E430" i="9"/>
  <c r="H429" i="9"/>
  <c r="E429" i="9"/>
  <c r="H428" i="9"/>
  <c r="E428" i="9"/>
  <c r="H427" i="9"/>
  <c r="E427" i="9"/>
  <c r="H426" i="9"/>
  <c r="E426" i="9"/>
  <c r="H425" i="9"/>
  <c r="E425" i="9"/>
  <c r="H424" i="9"/>
  <c r="E424" i="9"/>
  <c r="H423" i="9"/>
  <c r="E423" i="9"/>
  <c r="H422" i="9"/>
  <c r="E422" i="9"/>
  <c r="H421" i="9"/>
  <c r="E421" i="9"/>
  <c r="H420" i="9"/>
  <c r="E420" i="9"/>
  <c r="H419" i="9"/>
  <c r="E419" i="9"/>
  <c r="H418" i="9"/>
  <c r="E418" i="9"/>
  <c r="H417" i="9"/>
  <c r="E417" i="9"/>
  <c r="H416" i="9"/>
  <c r="E416" i="9"/>
  <c r="H415" i="9"/>
  <c r="E415" i="9"/>
  <c r="H414" i="9"/>
  <c r="E414" i="9"/>
  <c r="H413" i="9"/>
  <c r="E413" i="9"/>
  <c r="H412" i="9"/>
  <c r="E412" i="9"/>
  <c r="H411" i="9"/>
  <c r="E411" i="9"/>
  <c r="H410" i="9"/>
  <c r="E410" i="9"/>
  <c r="H409" i="9"/>
  <c r="E409" i="9"/>
  <c r="H408" i="9"/>
  <c r="E408" i="9"/>
  <c r="H407" i="9"/>
  <c r="E407" i="9"/>
  <c r="H406" i="9"/>
  <c r="E406" i="9"/>
  <c r="H405" i="9"/>
  <c r="E405" i="9"/>
  <c r="H404" i="9"/>
  <c r="E404" i="9"/>
  <c r="H403" i="9"/>
  <c r="E403" i="9"/>
  <c r="H402" i="9"/>
  <c r="E402" i="9"/>
  <c r="H401" i="9"/>
  <c r="E401" i="9"/>
  <c r="H400" i="9"/>
  <c r="E400" i="9"/>
  <c r="H399" i="9"/>
  <c r="E399" i="9"/>
  <c r="H398" i="9"/>
  <c r="E398" i="9"/>
  <c r="H397" i="9"/>
  <c r="E397" i="9"/>
  <c r="H396" i="9"/>
  <c r="E396" i="9"/>
  <c r="H395" i="9"/>
  <c r="E395" i="9"/>
  <c r="H394" i="9"/>
  <c r="E394" i="9"/>
  <c r="H393" i="9"/>
  <c r="E393" i="9"/>
  <c r="H392" i="9"/>
  <c r="E392" i="9"/>
  <c r="H391" i="9"/>
  <c r="E391" i="9"/>
  <c r="H390" i="9"/>
  <c r="E390" i="9"/>
  <c r="H389" i="9"/>
  <c r="E389" i="9"/>
  <c r="H388" i="9"/>
  <c r="E388" i="9"/>
  <c r="H387" i="9"/>
  <c r="E387" i="9"/>
  <c r="H386" i="9"/>
  <c r="E386" i="9"/>
  <c r="H385" i="9"/>
  <c r="E385" i="9"/>
  <c r="H384" i="9"/>
  <c r="E384" i="9"/>
  <c r="H383" i="9"/>
  <c r="E383" i="9"/>
  <c r="H165" i="9"/>
  <c r="H164" i="9"/>
  <c r="H163" i="9"/>
  <c r="H162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69" i="9"/>
  <c r="H68" i="9"/>
  <c r="H67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4" i="9"/>
  <c r="E33" i="9"/>
  <c r="E32" i="9"/>
  <c r="E31" i="9"/>
  <c r="E30" i="9"/>
  <c r="E29" i="9"/>
  <c r="E28" i="9"/>
  <c r="E27" i="9"/>
  <c r="E26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H157" i="8"/>
  <c r="E157" i="8"/>
  <c r="H156" i="8"/>
  <c r="E156" i="8"/>
  <c r="H155" i="8"/>
  <c r="E155" i="8"/>
  <c r="H154" i="8"/>
  <c r="E154" i="8"/>
  <c r="H153" i="8"/>
  <c r="E153" i="8"/>
  <c r="H152" i="8"/>
  <c r="E152" i="8"/>
  <c r="E150" i="8"/>
  <c r="F148" i="8"/>
  <c r="H148" i="8" s="1"/>
  <c r="E148" i="8"/>
  <c r="F147" i="8"/>
  <c r="H147" i="8" s="1"/>
  <c r="E147" i="8"/>
  <c r="H145" i="8"/>
  <c r="E145" i="8"/>
  <c r="H144" i="8"/>
  <c r="E144" i="8"/>
  <c r="H143" i="8"/>
  <c r="E143" i="8"/>
  <c r="H142" i="8"/>
  <c r="E142" i="8"/>
  <c r="H141" i="8"/>
  <c r="E141" i="8"/>
  <c r="H140" i="8"/>
  <c r="E140" i="8"/>
  <c r="H139" i="8"/>
  <c r="E139" i="8"/>
  <c r="H138" i="8"/>
  <c r="E138" i="8"/>
  <c r="H137" i="8"/>
  <c r="E137" i="8"/>
  <c r="H136" i="8"/>
  <c r="E136" i="8"/>
  <c r="H135" i="8"/>
  <c r="E135" i="8"/>
  <c r="H134" i="8"/>
  <c r="E134" i="8"/>
  <c r="H133" i="8"/>
  <c r="E133" i="8"/>
  <c r="H132" i="8"/>
  <c r="E132" i="8"/>
  <c r="H131" i="8"/>
  <c r="E131" i="8"/>
  <c r="H130" i="8"/>
  <c r="E130" i="8"/>
  <c r="H129" i="8"/>
  <c r="E129" i="8"/>
  <c r="H128" i="8"/>
  <c r="E128" i="8"/>
  <c r="H127" i="8"/>
  <c r="E127" i="8"/>
  <c r="H126" i="8"/>
  <c r="E126" i="8"/>
  <c r="H125" i="8"/>
  <c r="E125" i="8"/>
  <c r="H124" i="8"/>
  <c r="E124" i="8"/>
  <c r="H123" i="8"/>
  <c r="E123" i="8"/>
  <c r="H122" i="8"/>
  <c r="E122" i="8"/>
  <c r="H121" i="8"/>
  <c r="E121" i="8"/>
  <c r="H120" i="8"/>
  <c r="E120" i="8"/>
  <c r="H119" i="8"/>
  <c r="E119" i="8"/>
  <c r="H118" i="8"/>
  <c r="E118" i="8"/>
  <c r="H117" i="8"/>
  <c r="E117" i="8"/>
  <c r="F115" i="8"/>
  <c r="H115" i="8" s="1"/>
  <c r="E115" i="8"/>
  <c r="F114" i="8"/>
  <c r="H114" i="8" s="1"/>
  <c r="E114" i="8"/>
  <c r="F113" i="8"/>
  <c r="H113" i="8" s="1"/>
  <c r="E113" i="8"/>
  <c r="F112" i="8"/>
  <c r="H112" i="8" s="1"/>
  <c r="E112" i="8"/>
  <c r="F111" i="8"/>
  <c r="H111" i="8" s="1"/>
  <c r="E111" i="8"/>
  <c r="F110" i="8"/>
  <c r="H110" i="8" s="1"/>
  <c r="E110" i="8"/>
  <c r="F109" i="8"/>
  <c r="H109" i="8" s="1"/>
  <c r="E109" i="8"/>
  <c r="F108" i="8"/>
  <c r="H108" i="8" s="1"/>
  <c r="E108" i="8"/>
  <c r="F91" i="8"/>
  <c r="H91" i="8" s="1"/>
  <c r="E91" i="8"/>
  <c r="F90" i="8"/>
  <c r="H90" i="8" s="1"/>
  <c r="E90" i="8"/>
  <c r="F89" i="8"/>
  <c r="H89" i="8" s="1"/>
  <c r="E89" i="8"/>
  <c r="F88" i="8"/>
  <c r="H88" i="8" s="1"/>
  <c r="E88" i="8"/>
  <c r="F87" i="8"/>
  <c r="H87" i="8" s="1"/>
  <c r="E87" i="8"/>
  <c r="F86" i="8"/>
  <c r="H86" i="8" s="1"/>
  <c r="E86" i="8"/>
  <c r="F85" i="8"/>
  <c r="H85" i="8" s="1"/>
  <c r="E85" i="8"/>
  <c r="F84" i="8"/>
  <c r="H84" i="8" s="1"/>
  <c r="E84" i="8"/>
  <c r="F83" i="8"/>
  <c r="H83" i="8" s="1"/>
  <c r="E83" i="8"/>
  <c r="F82" i="8"/>
  <c r="H82" i="8" s="1"/>
  <c r="E82" i="8"/>
  <c r="F81" i="8"/>
  <c r="H81" i="8" s="1"/>
  <c r="E81" i="8"/>
  <c r="F80" i="8"/>
  <c r="H80" i="8" s="1"/>
  <c r="E80" i="8"/>
  <c r="H78" i="8"/>
  <c r="E78" i="8"/>
  <c r="H77" i="8"/>
  <c r="E77" i="8"/>
  <c r="H76" i="8"/>
  <c r="E76" i="8"/>
  <c r="H75" i="8"/>
  <c r="E75" i="8"/>
  <c r="H74" i="8"/>
  <c r="E74" i="8"/>
  <c r="H73" i="8"/>
  <c r="E73" i="8"/>
  <c r="H72" i="8"/>
  <c r="E72" i="8"/>
  <c r="F71" i="8"/>
  <c r="H71" i="8" s="1"/>
  <c r="E71" i="8"/>
  <c r="F70" i="8"/>
  <c r="H70" i="8" s="1"/>
  <c r="E70" i="8"/>
  <c r="F69" i="8"/>
  <c r="H69" i="8" s="1"/>
  <c r="E69" i="8"/>
  <c r="H68" i="8"/>
  <c r="E68" i="8"/>
  <c r="H67" i="8"/>
  <c r="E67" i="8"/>
  <c r="H66" i="8"/>
  <c r="E66" i="8"/>
  <c r="H65" i="8"/>
  <c r="E65" i="8"/>
  <c r="H64" i="8"/>
  <c r="E64" i="8"/>
  <c r="H63" i="8"/>
  <c r="E63" i="8"/>
  <c r="H62" i="8"/>
  <c r="E62" i="8"/>
  <c r="H61" i="8"/>
  <c r="E61" i="8"/>
  <c r="H60" i="8"/>
  <c r="E60" i="8"/>
  <c r="H59" i="8"/>
  <c r="E59" i="8"/>
  <c r="H58" i="8"/>
  <c r="E58" i="8"/>
  <c r="H57" i="8"/>
  <c r="E57" i="8"/>
  <c r="H56" i="8"/>
  <c r="E56" i="8"/>
  <c r="H55" i="8"/>
  <c r="E55" i="8"/>
  <c r="H54" i="8"/>
  <c r="E54" i="8"/>
  <c r="H53" i="8"/>
  <c r="E53" i="8"/>
  <c r="H52" i="8"/>
  <c r="E52" i="8"/>
  <c r="H51" i="8"/>
  <c r="E51" i="8"/>
  <c r="H50" i="8"/>
  <c r="E50" i="8"/>
  <c r="H49" i="8"/>
  <c r="E49" i="8"/>
  <c r="F48" i="8"/>
  <c r="H48" i="8" s="1"/>
  <c r="E48" i="8"/>
  <c r="F47" i="8"/>
  <c r="H47" i="8" s="1"/>
  <c r="E47" i="8"/>
  <c r="H45" i="8"/>
  <c r="E45" i="8"/>
  <c r="H44" i="8"/>
  <c r="E44" i="8"/>
  <c r="H42" i="8"/>
  <c r="E42" i="8"/>
  <c r="H41" i="8"/>
  <c r="E41" i="8"/>
  <c r="H40" i="8"/>
  <c r="E40" i="8"/>
  <c r="H39" i="8"/>
  <c r="E39" i="8"/>
  <c r="H38" i="8"/>
  <c r="E38" i="8"/>
  <c r="H36" i="8"/>
  <c r="E36" i="8"/>
  <c r="H35" i="8"/>
  <c r="E35" i="8"/>
  <c r="H34" i="8"/>
  <c r="E34" i="8"/>
  <c r="H33" i="8"/>
  <c r="E33" i="8"/>
  <c r="H32" i="8"/>
  <c r="E32" i="8"/>
  <c r="H31" i="8"/>
  <c r="E31" i="8"/>
  <c r="H30" i="8"/>
  <c r="E30" i="8"/>
  <c r="H29" i="8"/>
  <c r="E29" i="8"/>
  <c r="H27" i="8"/>
  <c r="E27" i="8"/>
  <c r="H26" i="8"/>
  <c r="H25" i="8"/>
  <c r="H24" i="8"/>
  <c r="H22" i="8"/>
  <c r="H21" i="8"/>
  <c r="H20" i="8"/>
  <c r="H19" i="8"/>
  <c r="H18" i="8"/>
  <c r="H17" i="8"/>
  <c r="H16" i="8"/>
  <c r="H15" i="8"/>
  <c r="H14" i="8"/>
  <c r="H13" i="8"/>
  <c r="H10" i="8"/>
  <c r="H9" i="8"/>
  <c r="H8" i="8"/>
  <c r="H7" i="8"/>
  <c r="H6" i="8"/>
  <c r="H5" i="8"/>
  <c r="H4" i="8"/>
  <c r="E4" i="8"/>
  <c r="E182" i="7"/>
  <c r="E181" i="7"/>
  <c r="E180" i="7"/>
  <c r="E179" i="7"/>
  <c r="E178" i="7"/>
  <c r="E177" i="7"/>
  <c r="E176" i="7"/>
  <c r="E175" i="7"/>
  <c r="E174" i="7"/>
  <c r="E173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8" i="7"/>
  <c r="E157" i="7"/>
  <c r="E156" i="7"/>
  <c r="E155" i="7"/>
  <c r="E154" i="7"/>
  <c r="E153" i="7"/>
  <c r="E152" i="7"/>
  <c r="E150" i="7"/>
  <c r="E149" i="7"/>
  <c r="E148" i="7"/>
  <c r="E147" i="7"/>
  <c r="E146" i="7"/>
  <c r="E145" i="7"/>
  <c r="E144" i="7"/>
  <c r="E143" i="7"/>
  <c r="E142" i="7"/>
  <c r="E141" i="7"/>
  <c r="E140" i="7"/>
  <c r="E138" i="7"/>
  <c r="E137" i="7"/>
  <c r="E136" i="7"/>
  <c r="E134" i="7"/>
  <c r="E133" i="7"/>
  <c r="E132" i="7"/>
  <c r="E131" i="7"/>
  <c r="E130" i="7"/>
  <c r="E129" i="7"/>
  <c r="E128" i="7"/>
  <c r="E127" i="7"/>
  <c r="E126" i="7"/>
  <c r="E125" i="7"/>
  <c r="E123" i="7"/>
  <c r="E122" i="7"/>
  <c r="E121" i="7"/>
  <c r="E119" i="7"/>
  <c r="E118" i="7"/>
  <c r="E117" i="7"/>
  <c r="E116" i="7"/>
  <c r="E115" i="7"/>
  <c r="E114" i="7"/>
  <c r="E113" i="7"/>
  <c r="E111" i="7"/>
  <c r="E110" i="7"/>
  <c r="E109" i="7"/>
  <c r="E107" i="7"/>
  <c r="E106" i="7"/>
  <c r="E105" i="7"/>
  <c r="E104" i="7"/>
  <c r="E103" i="7"/>
  <c r="E102" i="7"/>
  <c r="E101" i="7"/>
  <c r="E100" i="7"/>
  <c r="E99" i="7"/>
  <c r="E98" i="7"/>
  <c r="E96" i="7"/>
  <c r="E95" i="7"/>
  <c r="E94" i="7"/>
  <c r="E93" i="7"/>
  <c r="E92" i="7"/>
  <c r="E91" i="7"/>
  <c r="E90" i="7"/>
  <c r="E89" i="7"/>
  <c r="E88" i="7"/>
  <c r="E86" i="7"/>
  <c r="E85" i="7"/>
  <c r="E84" i="7"/>
  <c r="E83" i="7"/>
  <c r="E82" i="7"/>
  <c r="E81" i="7"/>
  <c r="E80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4" i="7"/>
  <c r="E63" i="7"/>
  <c r="E62" i="7"/>
  <c r="E61" i="7"/>
  <c r="E60" i="7"/>
  <c r="E51" i="7"/>
  <c r="E50" i="7"/>
  <c r="E49" i="7"/>
  <c r="E48" i="7"/>
  <c r="E47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08" i="6"/>
  <c r="E307" i="6"/>
  <c r="E305" i="6"/>
  <c r="E304" i="6"/>
  <c r="E303" i="6"/>
  <c r="E302" i="6"/>
  <c r="E301" i="6"/>
  <c r="E300" i="6"/>
  <c r="E294" i="6"/>
  <c r="E293" i="6"/>
  <c r="E292" i="6"/>
  <c r="E291" i="6"/>
  <c r="E290" i="6"/>
  <c r="E289" i="6"/>
  <c r="E288" i="6"/>
  <c r="E287" i="6"/>
  <c r="E286" i="6"/>
  <c r="E285" i="6"/>
  <c r="E283" i="6"/>
  <c r="E282" i="6"/>
  <c r="E281" i="6"/>
  <c r="E279" i="6"/>
  <c r="E278" i="6"/>
  <c r="E277" i="6"/>
  <c r="E276" i="6"/>
  <c r="E274" i="6"/>
  <c r="E273" i="6"/>
  <c r="E272" i="6"/>
  <c r="E271" i="6"/>
  <c r="E269" i="6"/>
  <c r="E268" i="6"/>
  <c r="E267" i="6"/>
  <c r="E266" i="6"/>
  <c r="E265" i="6"/>
  <c r="E263" i="6"/>
  <c r="E262" i="6"/>
  <c r="E261" i="6"/>
  <c r="E260" i="6"/>
  <c r="E259" i="6"/>
  <c r="E258" i="6"/>
  <c r="E257" i="6"/>
  <c r="E256" i="6"/>
  <c r="E255" i="6"/>
  <c r="E254" i="6"/>
  <c r="E253" i="6"/>
  <c r="E251" i="6"/>
  <c r="E250" i="6"/>
  <c r="E249" i="6"/>
  <c r="E248" i="6"/>
  <c r="E247" i="6"/>
  <c r="E246" i="6"/>
  <c r="E245" i="6"/>
  <c r="E244" i="6"/>
  <c r="E243" i="6"/>
  <c r="E229" i="6"/>
  <c r="E228" i="6"/>
  <c r="E227" i="6"/>
  <c r="E226" i="6"/>
  <c r="E225" i="6"/>
  <c r="E224" i="6"/>
  <c r="E222" i="6"/>
  <c r="E221" i="6"/>
  <c r="E220" i="6"/>
  <c r="E219" i="6"/>
  <c r="E218" i="6"/>
  <c r="E216" i="6"/>
  <c r="E215" i="6"/>
  <c r="E214" i="6"/>
  <c r="E213" i="6"/>
  <c r="E212" i="6"/>
  <c r="E211" i="6"/>
  <c r="E210" i="6"/>
  <c r="E209" i="6"/>
  <c r="E208" i="6"/>
  <c r="E206" i="6"/>
  <c r="E205" i="6"/>
  <c r="E204" i="6"/>
  <c r="E202" i="6"/>
  <c r="H200" i="6"/>
  <c r="H199" i="6"/>
  <c r="E198" i="6"/>
  <c r="E195" i="6"/>
  <c r="E192" i="6"/>
  <c r="E191" i="6"/>
  <c r="E190" i="6"/>
  <c r="E188" i="6"/>
  <c r="E187" i="6"/>
  <c r="E186" i="6"/>
  <c r="E181" i="6"/>
  <c r="E180" i="6"/>
  <c r="E179" i="6"/>
  <c r="E178" i="6"/>
  <c r="E177" i="6"/>
  <c r="H174" i="6"/>
  <c r="E173" i="6"/>
  <c r="E172" i="6"/>
  <c r="E171" i="6"/>
  <c r="E170" i="6"/>
  <c r="E169" i="6"/>
  <c r="E168" i="6"/>
  <c r="E167" i="6"/>
  <c r="E166" i="6"/>
  <c r="H162" i="6"/>
  <c r="E161" i="6"/>
  <c r="E160" i="6"/>
  <c r="E159" i="6"/>
  <c r="E158" i="6"/>
  <c r="E157" i="6"/>
  <c r="E156" i="6"/>
  <c r="E155" i="6"/>
  <c r="E154" i="6"/>
  <c r="E152" i="6"/>
  <c r="E151" i="6"/>
  <c r="E150" i="6"/>
  <c r="H131" i="6"/>
  <c r="E128" i="6"/>
  <c r="E127" i="6"/>
  <c r="E126" i="6"/>
  <c r="E125" i="6"/>
  <c r="E124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6" i="6"/>
  <c r="E105" i="6"/>
  <c r="E104" i="6"/>
  <c r="E102" i="6"/>
  <c r="E101" i="6"/>
  <c r="E100" i="6"/>
  <c r="E99" i="6"/>
  <c r="E98" i="6"/>
  <c r="E97" i="6"/>
  <c r="E93" i="6"/>
  <c r="E92" i="6"/>
  <c r="E91" i="6"/>
  <c r="E90" i="6"/>
  <c r="E89" i="6"/>
  <c r="E85" i="6"/>
  <c r="E84" i="6"/>
  <c r="E83" i="6"/>
  <c r="E82" i="6"/>
  <c r="E81" i="6"/>
  <c r="E80" i="6"/>
  <c r="E75" i="6"/>
  <c r="E74" i="6"/>
  <c r="E73" i="6"/>
  <c r="E72" i="6"/>
  <c r="E71" i="6"/>
  <c r="E70" i="6"/>
  <c r="E67" i="6"/>
  <c r="E66" i="6"/>
  <c r="E65" i="6"/>
  <c r="E64" i="6"/>
  <c r="E61" i="6"/>
  <c r="E60" i="6"/>
  <c r="E59" i="6"/>
  <c r="E57" i="6"/>
  <c r="E56" i="6"/>
  <c r="E55" i="6"/>
  <c r="E52" i="6"/>
  <c r="E51" i="6"/>
  <c r="E50" i="6"/>
  <c r="E48" i="6"/>
  <c r="E47" i="6"/>
  <c r="H46" i="6"/>
  <c r="E41" i="6"/>
  <c r="E40" i="6"/>
  <c r="E39" i="6"/>
  <c r="E38" i="6"/>
  <c r="E28" i="6"/>
  <c r="E27" i="6"/>
  <c r="E26" i="6"/>
  <c r="E25" i="6"/>
  <c r="E24" i="6"/>
  <c r="E23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578" i="5"/>
  <c r="E576" i="5"/>
  <c r="E575" i="5"/>
  <c r="E574" i="5"/>
  <c r="E573" i="5"/>
  <c r="E572" i="5"/>
  <c r="E571" i="5"/>
  <c r="E569" i="5"/>
  <c r="E568" i="5"/>
  <c r="E567" i="5"/>
  <c r="E566" i="5"/>
  <c r="E565" i="5"/>
  <c r="E564" i="5"/>
  <c r="E563" i="5"/>
  <c r="E561" i="5"/>
  <c r="E560" i="5"/>
  <c r="E559" i="5"/>
  <c r="E557" i="5"/>
  <c r="E556" i="5"/>
  <c r="E555" i="5"/>
  <c r="E554" i="5"/>
  <c r="E553" i="5"/>
  <c r="E551" i="5"/>
  <c r="E550" i="5"/>
  <c r="E549" i="5"/>
  <c r="E548" i="5"/>
  <c r="E547" i="5"/>
  <c r="E546" i="5"/>
  <c r="E544" i="5"/>
  <c r="E542" i="5"/>
  <c r="E541" i="5"/>
  <c r="E540" i="5"/>
  <c r="E539" i="5"/>
  <c r="E538" i="5"/>
  <c r="E537" i="5"/>
  <c r="E535" i="5"/>
  <c r="E534" i="5"/>
  <c r="E533" i="5"/>
  <c r="E531" i="5"/>
  <c r="E530" i="5"/>
  <c r="E529" i="5"/>
  <c r="E528" i="5"/>
  <c r="E527" i="5"/>
  <c r="E525" i="5"/>
  <c r="E524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H509" i="5"/>
  <c r="H507" i="5"/>
  <c r="H506" i="5"/>
  <c r="H505" i="5"/>
  <c r="E503" i="5"/>
  <c r="E502" i="5"/>
  <c r="E501" i="5"/>
  <c r="E500" i="5"/>
  <c r="E499" i="5"/>
  <c r="E497" i="5"/>
  <c r="E496" i="5"/>
  <c r="E495" i="5"/>
  <c r="E494" i="5"/>
  <c r="E492" i="5"/>
  <c r="E491" i="5"/>
  <c r="E490" i="5"/>
  <c r="E488" i="5"/>
  <c r="E487" i="5"/>
  <c r="E486" i="5"/>
  <c r="E485" i="5"/>
  <c r="E484" i="5"/>
  <c r="E483" i="5"/>
  <c r="E482" i="5"/>
  <c r="E481" i="5"/>
  <c r="E480" i="5"/>
  <c r="E478" i="5"/>
  <c r="E477" i="5"/>
  <c r="E476" i="5"/>
  <c r="E473" i="5"/>
  <c r="E472" i="5"/>
  <c r="E470" i="5"/>
  <c r="E469" i="5"/>
  <c r="E468" i="5"/>
  <c r="E467" i="5"/>
  <c r="E466" i="5"/>
  <c r="E465" i="5"/>
  <c r="E463" i="5"/>
  <c r="E460" i="5"/>
  <c r="E459" i="5"/>
  <c r="E458" i="5"/>
  <c r="E457" i="5"/>
  <c r="E456" i="5"/>
  <c r="E455" i="5"/>
  <c r="E454" i="5"/>
  <c r="E453" i="5"/>
  <c r="E452" i="5"/>
  <c r="E451" i="5"/>
  <c r="E450" i="5"/>
  <c r="E448" i="5"/>
  <c r="E447" i="5"/>
  <c r="E446" i="5"/>
  <c r="E444" i="5"/>
  <c r="E443" i="5"/>
  <c r="E442" i="5"/>
  <c r="E441" i="5"/>
  <c r="E440" i="5"/>
  <c r="E438" i="5"/>
  <c r="E437" i="5"/>
  <c r="E436" i="5"/>
  <c r="E435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H421" i="5"/>
  <c r="E420" i="5"/>
  <c r="E418" i="5"/>
  <c r="E417" i="5"/>
  <c r="E416" i="5"/>
  <c r="E415" i="5"/>
  <c r="E414" i="5"/>
  <c r="E413" i="5"/>
  <c r="E412" i="5"/>
  <c r="E411" i="5"/>
  <c r="E409" i="5"/>
  <c r="E408" i="5"/>
  <c r="E406" i="5"/>
  <c r="E405" i="5"/>
  <c r="E404" i="5"/>
  <c r="I403" i="5"/>
  <c r="E403" i="5"/>
  <c r="E402" i="5"/>
  <c r="E401" i="5"/>
  <c r="E400" i="5"/>
  <c r="E399" i="5"/>
  <c r="E398" i="5"/>
  <c r="E397" i="5"/>
  <c r="E396" i="5"/>
  <c r="E395" i="5"/>
  <c r="E393" i="5"/>
  <c r="E392" i="5"/>
  <c r="E391" i="5"/>
  <c r="E390" i="5"/>
  <c r="E389" i="5"/>
  <c r="E388" i="5"/>
  <c r="E386" i="5"/>
  <c r="E385" i="5"/>
  <c r="E384" i="5"/>
  <c r="E383" i="5"/>
  <c r="E382" i="5"/>
  <c r="E381" i="5"/>
  <c r="E380" i="5"/>
  <c r="E379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56" i="5"/>
  <c r="E360" i="5"/>
  <c r="E359" i="5"/>
  <c r="E358" i="5"/>
  <c r="E355" i="5"/>
  <c r="E354" i="5"/>
  <c r="E353" i="5"/>
  <c r="E352" i="5"/>
  <c r="E350" i="5"/>
  <c r="E341" i="5"/>
  <c r="E340" i="5"/>
  <c r="E339" i="5"/>
  <c r="E337" i="5"/>
  <c r="E336" i="5"/>
  <c r="E335" i="5"/>
  <c r="E334" i="5"/>
  <c r="E326" i="5"/>
  <c r="E325" i="5"/>
  <c r="E324" i="5"/>
  <c r="E323" i="5"/>
  <c r="E322" i="5"/>
  <c r="E321" i="5"/>
  <c r="E320" i="5"/>
  <c r="E318" i="5"/>
  <c r="E317" i="5"/>
  <c r="E316" i="5"/>
  <c r="E315" i="5"/>
  <c r="E314" i="5"/>
  <c r="H313" i="5"/>
  <c r="E313" i="5"/>
  <c r="E312" i="5"/>
  <c r="E311" i="5"/>
  <c r="E309" i="5"/>
  <c r="E308" i="5"/>
  <c r="E307" i="5"/>
  <c r="E306" i="5"/>
  <c r="E303" i="5"/>
  <c r="E302" i="5"/>
  <c r="E301" i="5"/>
  <c r="E300" i="5"/>
  <c r="E299" i="5"/>
  <c r="E298" i="5"/>
  <c r="E297" i="5"/>
  <c r="E296" i="5"/>
  <c r="E294" i="5"/>
  <c r="E293" i="5"/>
  <c r="E292" i="5"/>
  <c r="E291" i="5"/>
  <c r="E289" i="5"/>
  <c r="E288" i="5"/>
  <c r="E287" i="5"/>
  <c r="H286" i="5"/>
  <c r="E286" i="5"/>
  <c r="E285" i="5"/>
  <c r="E284" i="5"/>
  <c r="E280" i="5"/>
  <c r="E279" i="5"/>
  <c r="H278" i="5"/>
  <c r="E278" i="5"/>
  <c r="E277" i="5"/>
  <c r="E276" i="5"/>
  <c r="H275" i="5"/>
  <c r="E274" i="5"/>
  <c r="E273" i="5"/>
  <c r="E272" i="5"/>
  <c r="E271" i="5"/>
  <c r="E270" i="5"/>
  <c r="E269" i="5"/>
  <c r="E268" i="5"/>
  <c r="E267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6" i="5"/>
  <c r="E245" i="5"/>
  <c r="H244" i="5"/>
  <c r="E239" i="5"/>
  <c r="E238" i="5"/>
  <c r="E237" i="5"/>
  <c r="E236" i="5"/>
  <c r="E235" i="5"/>
  <c r="E234" i="5"/>
  <c r="E233" i="5"/>
  <c r="E232" i="5"/>
  <c r="E231" i="5"/>
  <c r="E230" i="5"/>
  <c r="E229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08" i="5"/>
  <c r="E206" i="5"/>
  <c r="E203" i="5"/>
  <c r="E200" i="5"/>
  <c r="E199" i="5"/>
  <c r="E198" i="5"/>
  <c r="E197" i="5"/>
  <c r="E196" i="5"/>
  <c r="H195" i="5"/>
  <c r="E194" i="5"/>
  <c r="E193" i="5"/>
  <c r="E192" i="5"/>
  <c r="E191" i="5"/>
  <c r="E190" i="5"/>
  <c r="E189" i="5"/>
  <c r="E187" i="5"/>
  <c r="E186" i="5"/>
  <c r="E185" i="5"/>
  <c r="E184" i="5"/>
  <c r="E183" i="5"/>
  <c r="E182" i="5"/>
  <c r="E181" i="5"/>
  <c r="E180" i="5"/>
  <c r="E179" i="5"/>
  <c r="E175" i="5"/>
  <c r="E174" i="5"/>
  <c r="E173" i="5"/>
  <c r="E172" i="5"/>
  <c r="E171" i="5"/>
  <c r="E169" i="5"/>
  <c r="E168" i="5"/>
  <c r="E167" i="5"/>
  <c r="E166" i="5"/>
  <c r="E165" i="5"/>
  <c r="E164" i="5"/>
  <c r="E163" i="5"/>
  <c r="E161" i="5"/>
  <c r="E159" i="5"/>
  <c r="E158" i="5"/>
  <c r="E157" i="5"/>
  <c r="E155" i="5"/>
  <c r="E154" i="5"/>
  <c r="E153" i="5"/>
  <c r="E151" i="5"/>
  <c r="E149" i="5"/>
  <c r="E147" i="5"/>
  <c r="E146" i="5"/>
  <c r="E145" i="5"/>
  <c r="E143" i="5"/>
  <c r="E142" i="5"/>
  <c r="E141" i="5"/>
  <c r="E140" i="5"/>
  <c r="E138" i="5"/>
  <c r="E137" i="5"/>
  <c r="E135" i="5"/>
  <c r="E134" i="5"/>
  <c r="E132" i="5"/>
  <c r="E131" i="5"/>
  <c r="E130" i="5"/>
  <c r="E129" i="5"/>
  <c r="E127" i="5"/>
  <c r="E126" i="5"/>
  <c r="E125" i="5"/>
  <c r="E124" i="5"/>
  <c r="E123" i="5"/>
  <c r="E122" i="5"/>
  <c r="E120" i="5"/>
  <c r="E118" i="5"/>
  <c r="E116" i="5"/>
  <c r="E115" i="5"/>
  <c r="E114" i="5"/>
  <c r="E113" i="5"/>
  <c r="E112" i="5"/>
  <c r="E111" i="5"/>
  <c r="E110" i="5"/>
  <c r="E109" i="5"/>
  <c r="E107" i="5"/>
  <c r="E99" i="5"/>
  <c r="E93" i="5"/>
  <c r="E92" i="5"/>
  <c r="E91" i="5"/>
  <c r="E90" i="5"/>
  <c r="E89" i="5"/>
  <c r="E88" i="5"/>
  <c r="E87" i="5"/>
  <c r="E86" i="5"/>
  <c r="E85" i="5"/>
  <c r="E84" i="5"/>
  <c r="E83" i="5"/>
  <c r="E82" i="5"/>
  <c r="E80" i="5"/>
  <c r="E79" i="5"/>
  <c r="E78" i="5"/>
  <c r="H77" i="5"/>
  <c r="E76" i="5"/>
  <c r="E75" i="5"/>
  <c r="E71" i="5"/>
  <c r="E68" i="5"/>
  <c r="E67" i="5"/>
  <c r="E66" i="5"/>
  <c r="E65" i="5"/>
  <c r="E64" i="5"/>
  <c r="E63" i="5"/>
  <c r="E62" i="5"/>
  <c r="E61" i="5"/>
  <c r="E60" i="5"/>
  <c r="E58" i="5"/>
  <c r="E57" i="5"/>
  <c r="E56" i="5"/>
  <c r="E53" i="5"/>
  <c r="E52" i="5"/>
  <c r="E51" i="5"/>
  <c r="E49" i="5"/>
  <c r="E48" i="5"/>
  <c r="E47" i="5"/>
  <c r="E46" i="5"/>
  <c r="E45" i="5"/>
  <c r="E42" i="5"/>
  <c r="E40" i="5"/>
  <c r="E39" i="5"/>
  <c r="E38" i="5"/>
  <c r="E36" i="5"/>
  <c r="E35" i="5"/>
  <c r="E34" i="5"/>
  <c r="E33" i="5"/>
  <c r="E32" i="5"/>
  <c r="E31" i="5"/>
  <c r="E30" i="5"/>
  <c r="E29" i="5"/>
  <c r="E25" i="5"/>
  <c r="E24" i="5"/>
  <c r="E23" i="5"/>
  <c r="E44" i="4"/>
  <c r="E43" i="4"/>
  <c r="E42" i="4"/>
  <c r="E41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8" i="4"/>
  <c r="E7" i="4"/>
  <c r="E6" i="4"/>
  <c r="E5" i="4"/>
  <c r="E4" i="4"/>
  <c r="E3" i="4"/>
  <c r="A8" i="3"/>
  <c r="H14" i="2"/>
  <c r="H12" i="2"/>
  <c r="M8" i="1"/>
  <c r="F236" i="6" l="1"/>
  <c r="H236" i="6" s="1"/>
  <c r="F237" i="6"/>
  <c r="H237" i="6" s="1"/>
  <c r="F122" i="6"/>
  <c r="H122" i="6" s="1"/>
  <c r="F123" i="6"/>
  <c r="H123" i="6" s="1"/>
  <c r="F290" i="5"/>
  <c r="H290" i="5" s="1"/>
  <c r="F148" i="5"/>
  <c r="H148" i="5" s="1"/>
  <c r="F15" i="5"/>
  <c r="H15" i="5" s="1"/>
  <c r="F14" i="5"/>
  <c r="H14" i="5" s="1"/>
  <c r="F13" i="5"/>
  <c r="H13" i="5" s="1"/>
  <c r="F12" i="5"/>
  <c r="H12" i="5" s="1"/>
  <c r="F8" i="5"/>
  <c r="H8" i="5" s="1"/>
  <c r="F7" i="5"/>
  <c r="H7" i="5" s="1"/>
  <c r="F11" i="5"/>
  <c r="H11" i="5" s="1"/>
  <c r="F10" i="5"/>
  <c r="H10" i="5" s="1"/>
  <c r="F6" i="5"/>
  <c r="H6" i="5" s="1"/>
  <c r="F5" i="5"/>
  <c r="H5" i="5" s="1"/>
  <c r="F4" i="5"/>
  <c r="H4" i="5" s="1"/>
  <c r="F3" i="5"/>
  <c r="H3" i="5" s="1"/>
  <c r="H73" i="9"/>
  <c r="H72" i="9"/>
  <c r="H71" i="9"/>
  <c r="F233" i="6"/>
  <c r="H233" i="6" s="1"/>
  <c r="F232" i="6"/>
  <c r="H232" i="6" s="1"/>
  <c r="F231" i="6"/>
  <c r="H231" i="6" s="1"/>
  <c r="F95" i="6"/>
  <c r="H95" i="6" s="1"/>
  <c r="F94" i="6"/>
  <c r="H94" i="6" s="1"/>
  <c r="F87" i="6"/>
  <c r="H87" i="6" s="1"/>
  <c r="F86" i="6"/>
  <c r="H86" i="6" s="1"/>
  <c r="F77" i="6"/>
  <c r="H77" i="6" s="1"/>
  <c r="F76" i="6"/>
  <c r="H76" i="6" s="1"/>
  <c r="F363" i="5"/>
  <c r="H363" i="5" s="1"/>
  <c r="F357" i="5"/>
  <c r="H357" i="5" s="1"/>
  <c r="F362" i="5"/>
  <c r="H362" i="5" s="1"/>
  <c r="F361" i="5"/>
  <c r="H361" i="5" s="1"/>
  <c r="F70" i="9"/>
  <c r="H70" i="9" s="1"/>
  <c r="F54" i="7"/>
  <c r="H54" i="7" s="1"/>
  <c r="F53" i="7"/>
  <c r="H53" i="7" s="1"/>
  <c r="F52" i="7"/>
  <c r="H52" i="7" s="1"/>
  <c r="F64" i="9"/>
  <c r="H64" i="9" s="1"/>
  <c r="F63" i="9"/>
  <c r="H63" i="9" s="1"/>
  <c r="F62" i="9"/>
  <c r="H62" i="9" s="1"/>
  <c r="F61" i="9"/>
  <c r="H61" i="9" s="1"/>
  <c r="F60" i="9"/>
  <c r="H60" i="9" s="1"/>
  <c r="F59" i="9"/>
  <c r="H59" i="9" s="1"/>
  <c r="F58" i="9"/>
  <c r="H58" i="9" s="1"/>
  <c r="F57" i="9"/>
  <c r="H57" i="9" s="1"/>
  <c r="F56" i="9"/>
  <c r="H56" i="9" s="1"/>
  <c r="F55" i="9"/>
  <c r="H55" i="9" s="1"/>
  <c r="F54" i="9"/>
  <c r="H54" i="9" s="1"/>
  <c r="F53" i="9"/>
  <c r="H53" i="9" s="1"/>
  <c r="F52" i="9"/>
  <c r="H52" i="9" s="1"/>
  <c r="F51" i="9"/>
  <c r="H51" i="9" s="1"/>
  <c r="F50" i="9"/>
  <c r="H50" i="9" s="1"/>
  <c r="F49" i="9"/>
  <c r="H49" i="9" s="1"/>
  <c r="F48" i="9"/>
  <c r="H48" i="9" s="1"/>
  <c r="F47" i="9"/>
  <c r="H47" i="9" s="1"/>
  <c r="F46" i="9"/>
  <c r="H46" i="9" s="1"/>
  <c r="F45" i="9"/>
  <c r="H45" i="9" s="1"/>
  <c r="F44" i="9"/>
  <c r="H44" i="9" s="1"/>
  <c r="F43" i="9"/>
  <c r="H43" i="9" s="1"/>
  <c r="F42" i="9"/>
  <c r="H42" i="9" s="1"/>
  <c r="F41" i="9"/>
  <c r="H41" i="9" s="1"/>
  <c r="F40" i="9"/>
  <c r="H40" i="9" s="1"/>
  <c r="F39" i="9"/>
  <c r="H39" i="9" s="1"/>
  <c r="F38" i="9"/>
  <c r="H38" i="9" s="1"/>
  <c r="F37" i="9"/>
  <c r="H37" i="9" s="1"/>
  <c r="F36" i="9"/>
  <c r="H36" i="9" s="1"/>
  <c r="F34" i="9"/>
  <c r="H34" i="9" s="1"/>
  <c r="F33" i="9"/>
  <c r="H33" i="9" s="1"/>
  <c r="F32" i="9"/>
  <c r="H32" i="9" s="1"/>
  <c r="F31" i="9"/>
  <c r="H31" i="9" s="1"/>
  <c r="F30" i="9"/>
  <c r="H30" i="9" s="1"/>
  <c r="F29" i="9"/>
  <c r="H29" i="9" s="1"/>
  <c r="F28" i="9"/>
  <c r="H28" i="9" s="1"/>
  <c r="F27" i="9"/>
  <c r="H27" i="9" s="1"/>
  <c r="F26" i="9"/>
  <c r="H26" i="9" s="1"/>
  <c r="F24" i="9"/>
  <c r="H24" i="9" s="1"/>
  <c r="F23" i="9"/>
  <c r="H23" i="9" s="1"/>
  <c r="F22" i="9"/>
  <c r="H22" i="9" s="1"/>
  <c r="F21" i="9"/>
  <c r="H21" i="9" s="1"/>
  <c r="F20" i="9"/>
  <c r="H20" i="9" s="1"/>
  <c r="F19" i="9"/>
  <c r="H19" i="9" s="1"/>
  <c r="F18" i="9"/>
  <c r="H18" i="9" s="1"/>
  <c r="F17" i="9"/>
  <c r="H17" i="9" s="1"/>
  <c r="F16" i="9"/>
  <c r="H16" i="9" s="1"/>
  <c r="F15" i="9"/>
  <c r="H15" i="9" s="1"/>
  <c r="F14" i="9"/>
  <c r="H14" i="9" s="1"/>
  <c r="F13" i="9"/>
  <c r="H13" i="9" s="1"/>
  <c r="F12" i="9"/>
  <c r="H12" i="9" s="1"/>
  <c r="F11" i="9"/>
  <c r="H11" i="9" s="1"/>
  <c r="F10" i="9"/>
  <c r="H10" i="9" s="1"/>
  <c r="F9" i="9"/>
  <c r="H9" i="9" s="1"/>
  <c r="F8" i="9"/>
  <c r="H8" i="9" s="1"/>
  <c r="F7" i="9"/>
  <c r="H7" i="9" s="1"/>
  <c r="F6" i="9"/>
  <c r="H6" i="9" s="1"/>
  <c r="F5" i="9"/>
  <c r="H5" i="9" s="1"/>
  <c r="F4" i="9"/>
  <c r="H4" i="9" s="1"/>
  <c r="F3" i="9"/>
  <c r="H3" i="9" s="1"/>
  <c r="H514" i="9" s="1"/>
  <c r="F150" i="8"/>
  <c r="H150" i="8" s="1"/>
  <c r="H163" i="8" s="1"/>
  <c r="F182" i="7"/>
  <c r="H182" i="7" s="1"/>
  <c r="F181" i="7"/>
  <c r="H181" i="7" s="1"/>
  <c r="F180" i="7"/>
  <c r="H180" i="7" s="1"/>
  <c r="F179" i="7"/>
  <c r="H179" i="7" s="1"/>
  <c r="F178" i="7"/>
  <c r="H178" i="7" s="1"/>
  <c r="F177" i="7"/>
  <c r="H177" i="7" s="1"/>
  <c r="F176" i="7"/>
  <c r="H176" i="7" s="1"/>
  <c r="F175" i="7"/>
  <c r="H175" i="7" s="1"/>
  <c r="F174" i="7"/>
  <c r="H174" i="7" s="1"/>
  <c r="F173" i="7"/>
  <c r="H173" i="7" s="1"/>
  <c r="F171" i="7"/>
  <c r="H171" i="7" s="1"/>
  <c r="F170" i="7"/>
  <c r="H170" i="7" s="1"/>
  <c r="F169" i="7"/>
  <c r="H169" i="7" s="1"/>
  <c r="F168" i="7"/>
  <c r="H168" i="7" s="1"/>
  <c r="F167" i="7"/>
  <c r="H167" i="7" s="1"/>
  <c r="F166" i="7"/>
  <c r="H166" i="7" s="1"/>
  <c r="F165" i="7"/>
  <c r="H165" i="7" s="1"/>
  <c r="F164" i="7"/>
  <c r="H164" i="7" s="1"/>
  <c r="F163" i="7"/>
  <c r="H163" i="7" s="1"/>
  <c r="F162" i="7"/>
  <c r="H162" i="7" s="1"/>
  <c r="F161" i="7"/>
  <c r="H161" i="7" s="1"/>
  <c r="F160" i="7"/>
  <c r="H160" i="7" s="1"/>
  <c r="F158" i="7"/>
  <c r="H158" i="7" s="1"/>
  <c r="F157" i="7"/>
  <c r="H157" i="7" s="1"/>
  <c r="F156" i="7"/>
  <c r="H156" i="7" s="1"/>
  <c r="F155" i="7"/>
  <c r="H155" i="7" s="1"/>
  <c r="F154" i="7"/>
  <c r="H154" i="7" s="1"/>
  <c r="F153" i="7"/>
  <c r="H153" i="7" s="1"/>
  <c r="F152" i="7"/>
  <c r="H152" i="7" s="1"/>
  <c r="F150" i="7"/>
  <c r="H150" i="7" s="1"/>
  <c r="F149" i="7"/>
  <c r="H149" i="7" s="1"/>
  <c r="F148" i="7"/>
  <c r="H148" i="7" s="1"/>
  <c r="F147" i="7"/>
  <c r="H147" i="7" s="1"/>
  <c r="F146" i="7"/>
  <c r="H146" i="7" s="1"/>
  <c r="F145" i="7"/>
  <c r="H145" i="7" s="1"/>
  <c r="F144" i="7"/>
  <c r="H144" i="7" s="1"/>
  <c r="F143" i="7"/>
  <c r="H143" i="7" s="1"/>
  <c r="F142" i="7"/>
  <c r="H142" i="7" s="1"/>
  <c r="F141" i="7"/>
  <c r="H141" i="7" s="1"/>
  <c r="F140" i="7"/>
  <c r="H140" i="7" s="1"/>
  <c r="F138" i="7"/>
  <c r="H138" i="7" s="1"/>
  <c r="F137" i="7"/>
  <c r="H137" i="7" s="1"/>
  <c r="F136" i="7"/>
  <c r="H136" i="7" s="1"/>
  <c r="F134" i="7"/>
  <c r="H134" i="7" s="1"/>
  <c r="F133" i="7"/>
  <c r="H133" i="7" s="1"/>
  <c r="F132" i="7"/>
  <c r="H132" i="7" s="1"/>
  <c r="F131" i="7"/>
  <c r="H131" i="7" s="1"/>
  <c r="F130" i="7"/>
  <c r="H130" i="7" s="1"/>
  <c r="F129" i="7"/>
  <c r="H129" i="7" s="1"/>
  <c r="F128" i="7"/>
  <c r="H128" i="7" s="1"/>
  <c r="F127" i="7"/>
  <c r="H127" i="7" s="1"/>
  <c r="F126" i="7"/>
  <c r="H126" i="7" s="1"/>
  <c r="F125" i="7"/>
  <c r="H125" i="7" s="1"/>
  <c r="F123" i="7"/>
  <c r="H123" i="7" s="1"/>
  <c r="F122" i="7"/>
  <c r="H122" i="7" s="1"/>
  <c r="F121" i="7"/>
  <c r="H121" i="7" s="1"/>
  <c r="F119" i="7"/>
  <c r="H119" i="7" s="1"/>
  <c r="F118" i="7"/>
  <c r="H118" i="7" s="1"/>
  <c r="F117" i="7"/>
  <c r="H117" i="7" s="1"/>
  <c r="F116" i="7"/>
  <c r="H116" i="7" s="1"/>
  <c r="F115" i="7"/>
  <c r="H115" i="7" s="1"/>
  <c r="F114" i="7"/>
  <c r="H114" i="7" s="1"/>
  <c r="F113" i="7"/>
  <c r="H113" i="7" s="1"/>
  <c r="F111" i="7"/>
  <c r="H111" i="7" s="1"/>
  <c r="F110" i="7"/>
  <c r="H110" i="7" s="1"/>
  <c r="F109" i="7"/>
  <c r="H109" i="7" s="1"/>
  <c r="F107" i="7"/>
  <c r="H107" i="7" s="1"/>
  <c r="F106" i="7"/>
  <c r="H106" i="7" s="1"/>
  <c r="F105" i="7"/>
  <c r="H105" i="7" s="1"/>
  <c r="F104" i="7"/>
  <c r="H104" i="7" s="1"/>
  <c r="F103" i="7"/>
  <c r="H103" i="7" s="1"/>
  <c r="F102" i="7"/>
  <c r="H102" i="7" s="1"/>
  <c r="F101" i="7"/>
  <c r="H101" i="7" s="1"/>
  <c r="F100" i="7"/>
  <c r="H100" i="7" s="1"/>
  <c r="F99" i="7"/>
  <c r="H99" i="7" s="1"/>
  <c r="F98" i="7"/>
  <c r="H98" i="7" s="1"/>
  <c r="F96" i="7"/>
  <c r="H96" i="7" s="1"/>
  <c r="F95" i="7"/>
  <c r="H95" i="7" s="1"/>
  <c r="F94" i="7"/>
  <c r="H94" i="7" s="1"/>
  <c r="F93" i="7"/>
  <c r="H93" i="7" s="1"/>
  <c r="F92" i="7"/>
  <c r="H92" i="7" s="1"/>
  <c r="F91" i="7"/>
  <c r="H91" i="7" s="1"/>
  <c r="F90" i="7"/>
  <c r="H90" i="7" s="1"/>
  <c r="F89" i="7"/>
  <c r="H89" i="7" s="1"/>
  <c r="F88" i="7"/>
  <c r="H88" i="7" s="1"/>
  <c r="F86" i="7"/>
  <c r="H86" i="7" s="1"/>
  <c r="F85" i="7"/>
  <c r="H85" i="7" s="1"/>
  <c r="F84" i="7"/>
  <c r="H84" i="7" s="1"/>
  <c r="F83" i="7"/>
  <c r="H83" i="7" s="1"/>
  <c r="F82" i="7"/>
  <c r="H82" i="7" s="1"/>
  <c r="F81" i="7"/>
  <c r="H81" i="7" s="1"/>
  <c r="F80" i="7"/>
  <c r="H80" i="7" s="1"/>
  <c r="F78" i="7"/>
  <c r="H78" i="7" s="1"/>
  <c r="F77" i="7"/>
  <c r="H77" i="7" s="1"/>
  <c r="F76" i="7"/>
  <c r="H76" i="7" s="1"/>
  <c r="F75" i="7"/>
  <c r="H75" i="7" s="1"/>
  <c r="F74" i="7"/>
  <c r="H74" i="7" s="1"/>
  <c r="F73" i="7"/>
  <c r="H73" i="7" s="1"/>
  <c r="F72" i="7"/>
  <c r="H72" i="7" s="1"/>
  <c r="F71" i="7"/>
  <c r="H71" i="7" s="1"/>
  <c r="F70" i="7"/>
  <c r="H70" i="7" s="1"/>
  <c r="F69" i="7"/>
  <c r="H69" i="7" s="1"/>
  <c r="F68" i="7"/>
  <c r="H68" i="7" s="1"/>
  <c r="F67" i="7"/>
  <c r="H67" i="7" s="1"/>
  <c r="F66" i="7"/>
  <c r="H66" i="7" s="1"/>
  <c r="F64" i="7"/>
  <c r="H64" i="7" s="1"/>
  <c r="F63" i="7"/>
  <c r="H63" i="7" s="1"/>
  <c r="F62" i="7"/>
  <c r="H62" i="7" s="1"/>
  <c r="F61" i="7"/>
  <c r="H61" i="7" s="1"/>
  <c r="F60" i="7"/>
  <c r="H60" i="7" s="1"/>
  <c r="F51" i="7"/>
  <c r="H51" i="7" s="1"/>
  <c r="F50" i="7"/>
  <c r="H50" i="7" s="1"/>
  <c r="F49" i="7"/>
  <c r="H49" i="7" s="1"/>
  <c r="F48" i="7"/>
  <c r="H48" i="7" s="1"/>
  <c r="F47" i="7"/>
  <c r="H47" i="7" s="1"/>
  <c r="F45" i="7"/>
  <c r="H45" i="7" s="1"/>
  <c r="F44" i="7"/>
  <c r="H44" i="7" s="1"/>
  <c r="F43" i="7"/>
  <c r="H43" i="7" s="1"/>
  <c r="F42" i="7"/>
  <c r="H42" i="7" s="1"/>
  <c r="F41" i="7"/>
  <c r="H41" i="7" s="1"/>
  <c r="F40" i="7"/>
  <c r="H40" i="7" s="1"/>
  <c r="F39" i="7"/>
  <c r="H39" i="7" s="1"/>
  <c r="F38" i="7"/>
  <c r="H38" i="7" s="1"/>
  <c r="F37" i="7"/>
  <c r="H37" i="7" s="1"/>
  <c r="F36" i="7"/>
  <c r="H36" i="7" s="1"/>
  <c r="F35" i="7"/>
  <c r="H35" i="7" s="1"/>
  <c r="F34" i="7"/>
  <c r="H34" i="7" s="1"/>
  <c r="F33" i="7"/>
  <c r="H33" i="7" s="1"/>
  <c r="F30" i="7"/>
  <c r="H30" i="7" s="1"/>
  <c r="F29" i="7"/>
  <c r="H29" i="7" s="1"/>
  <c r="F28" i="7"/>
  <c r="H28" i="7" s="1"/>
  <c r="F27" i="7"/>
  <c r="H27" i="7" s="1"/>
  <c r="F26" i="7"/>
  <c r="H26" i="7" s="1"/>
  <c r="F25" i="7"/>
  <c r="H25" i="7" s="1"/>
  <c r="F24" i="7"/>
  <c r="H24" i="7" s="1"/>
  <c r="F23" i="7"/>
  <c r="H23" i="7" s="1"/>
  <c r="F22" i="7"/>
  <c r="H22" i="7" s="1"/>
  <c r="F21" i="7"/>
  <c r="H21" i="7" s="1"/>
  <c r="F20" i="7"/>
  <c r="H20" i="7" s="1"/>
  <c r="F19" i="7"/>
  <c r="H19" i="7" s="1"/>
  <c r="F18" i="7"/>
  <c r="H18" i="7" s="1"/>
  <c r="F17" i="7"/>
  <c r="H17" i="7" s="1"/>
  <c r="F16" i="7"/>
  <c r="H16" i="7" s="1"/>
  <c r="F15" i="7"/>
  <c r="H15" i="7" s="1"/>
  <c r="F14" i="7"/>
  <c r="H14" i="7" s="1"/>
  <c r="F13" i="7"/>
  <c r="H13" i="7" s="1"/>
  <c r="F12" i="7"/>
  <c r="H12" i="7" s="1"/>
  <c r="F11" i="7"/>
  <c r="H11" i="7" s="1"/>
  <c r="F10" i="7"/>
  <c r="H10" i="7" s="1"/>
  <c r="F9" i="7"/>
  <c r="H9" i="7" s="1"/>
  <c r="F8" i="7"/>
  <c r="H8" i="7" s="1"/>
  <c r="F7" i="7"/>
  <c r="H7" i="7" s="1"/>
  <c r="F6" i="7"/>
  <c r="H6" i="7" s="1"/>
  <c r="F5" i="7"/>
  <c r="H5" i="7" s="1"/>
  <c r="F4" i="7"/>
  <c r="H4" i="7" s="1"/>
  <c r="F308" i="6"/>
  <c r="H308" i="6" s="1"/>
  <c r="F307" i="6"/>
  <c r="H307" i="6" s="1"/>
  <c r="F305" i="6"/>
  <c r="H305" i="6" s="1"/>
  <c r="F304" i="6"/>
  <c r="H304" i="6" s="1"/>
  <c r="F303" i="6"/>
  <c r="H303" i="6" s="1"/>
  <c r="F302" i="6"/>
  <c r="H302" i="6" s="1"/>
  <c r="F301" i="6"/>
  <c r="H301" i="6" s="1"/>
  <c r="F300" i="6"/>
  <c r="H300" i="6" s="1"/>
  <c r="F294" i="6"/>
  <c r="H294" i="6" s="1"/>
  <c r="F293" i="6"/>
  <c r="H293" i="6" s="1"/>
  <c r="F292" i="6"/>
  <c r="H292" i="6" s="1"/>
  <c r="F291" i="6"/>
  <c r="H291" i="6" s="1"/>
  <c r="F290" i="6"/>
  <c r="H290" i="6" s="1"/>
  <c r="F289" i="6"/>
  <c r="H289" i="6" s="1"/>
  <c r="F288" i="6"/>
  <c r="H288" i="6" s="1"/>
  <c r="F287" i="6"/>
  <c r="H287" i="6" s="1"/>
  <c r="F286" i="6"/>
  <c r="H286" i="6" s="1"/>
  <c r="F285" i="6"/>
  <c r="H285" i="6" s="1"/>
  <c r="F283" i="6"/>
  <c r="H283" i="6" s="1"/>
  <c r="F282" i="6"/>
  <c r="H282" i="6" s="1"/>
  <c r="F281" i="6"/>
  <c r="H281" i="6" s="1"/>
  <c r="F279" i="6"/>
  <c r="H279" i="6" s="1"/>
  <c r="F278" i="6"/>
  <c r="H278" i="6" s="1"/>
  <c r="F277" i="6"/>
  <c r="H277" i="6" s="1"/>
  <c r="F276" i="6"/>
  <c r="H276" i="6" s="1"/>
  <c r="F274" i="6"/>
  <c r="H274" i="6" s="1"/>
  <c r="F273" i="6"/>
  <c r="H273" i="6" s="1"/>
  <c r="F272" i="6"/>
  <c r="H272" i="6" s="1"/>
  <c r="F271" i="6"/>
  <c r="H271" i="6" s="1"/>
  <c r="F269" i="6"/>
  <c r="H269" i="6" s="1"/>
  <c r="F268" i="6"/>
  <c r="H268" i="6" s="1"/>
  <c r="F267" i="6"/>
  <c r="H267" i="6" s="1"/>
  <c r="F266" i="6"/>
  <c r="H266" i="6" s="1"/>
  <c r="F265" i="6"/>
  <c r="H265" i="6" s="1"/>
  <c r="F263" i="6"/>
  <c r="H263" i="6" s="1"/>
  <c r="F262" i="6"/>
  <c r="H262" i="6" s="1"/>
  <c r="F261" i="6"/>
  <c r="H261" i="6" s="1"/>
  <c r="F260" i="6"/>
  <c r="H260" i="6" s="1"/>
  <c r="F259" i="6"/>
  <c r="H259" i="6" s="1"/>
  <c r="F258" i="6"/>
  <c r="H258" i="6" s="1"/>
  <c r="F257" i="6"/>
  <c r="H257" i="6" s="1"/>
  <c r="F256" i="6"/>
  <c r="H256" i="6" s="1"/>
  <c r="F255" i="6"/>
  <c r="H255" i="6" s="1"/>
  <c r="F254" i="6"/>
  <c r="H254" i="6" s="1"/>
  <c r="F253" i="6"/>
  <c r="H253" i="6" s="1"/>
  <c r="F251" i="6"/>
  <c r="H251" i="6" s="1"/>
  <c r="F250" i="6"/>
  <c r="H250" i="6" s="1"/>
  <c r="F249" i="6"/>
  <c r="H249" i="6" s="1"/>
  <c r="F248" i="6"/>
  <c r="H248" i="6" s="1"/>
  <c r="F247" i="6"/>
  <c r="H247" i="6" s="1"/>
  <c r="F246" i="6"/>
  <c r="H246" i="6" s="1"/>
  <c r="F245" i="6"/>
  <c r="H245" i="6" s="1"/>
  <c r="F244" i="6"/>
  <c r="H244" i="6" s="1"/>
  <c r="F243" i="6"/>
  <c r="H243" i="6" s="1"/>
  <c r="F229" i="6"/>
  <c r="H229" i="6" s="1"/>
  <c r="F228" i="6"/>
  <c r="H228" i="6" s="1"/>
  <c r="F227" i="6"/>
  <c r="H227" i="6" s="1"/>
  <c r="F226" i="6"/>
  <c r="H226" i="6" s="1"/>
  <c r="F225" i="6"/>
  <c r="H225" i="6" s="1"/>
  <c r="F224" i="6"/>
  <c r="H224" i="6" s="1"/>
  <c r="F222" i="6"/>
  <c r="H222" i="6" s="1"/>
  <c r="F221" i="6"/>
  <c r="H221" i="6" s="1"/>
  <c r="F220" i="6"/>
  <c r="H220" i="6" s="1"/>
  <c r="F219" i="6"/>
  <c r="H219" i="6" s="1"/>
  <c r="F218" i="6"/>
  <c r="H218" i="6" s="1"/>
  <c r="F216" i="6"/>
  <c r="H216" i="6" s="1"/>
  <c r="F215" i="6"/>
  <c r="H215" i="6" s="1"/>
  <c r="F214" i="6"/>
  <c r="H214" i="6" s="1"/>
  <c r="F213" i="6"/>
  <c r="H213" i="6" s="1"/>
  <c r="F212" i="6"/>
  <c r="H212" i="6" s="1"/>
  <c r="F211" i="6"/>
  <c r="H211" i="6" s="1"/>
  <c r="F210" i="6"/>
  <c r="H210" i="6" s="1"/>
  <c r="F209" i="6"/>
  <c r="H209" i="6" s="1"/>
  <c r="F208" i="6"/>
  <c r="H208" i="6" s="1"/>
  <c r="F206" i="6"/>
  <c r="H206" i="6" s="1"/>
  <c r="F205" i="6"/>
  <c r="H205" i="6" s="1"/>
  <c r="F204" i="6"/>
  <c r="H204" i="6" s="1"/>
  <c r="F202" i="6"/>
  <c r="H202" i="6" s="1"/>
  <c r="F198" i="6"/>
  <c r="H198" i="6" s="1"/>
  <c r="F195" i="6"/>
  <c r="H195" i="6" s="1"/>
  <c r="F192" i="6"/>
  <c r="H192" i="6" s="1"/>
  <c r="F191" i="6"/>
  <c r="H191" i="6" s="1"/>
  <c r="F190" i="6"/>
  <c r="H190" i="6" s="1"/>
  <c r="F188" i="6"/>
  <c r="H188" i="6" s="1"/>
  <c r="F187" i="6"/>
  <c r="H187" i="6" s="1"/>
  <c r="F186" i="6"/>
  <c r="H186" i="6" s="1"/>
  <c r="F181" i="6"/>
  <c r="H181" i="6" s="1"/>
  <c r="F180" i="6"/>
  <c r="H180" i="6" s="1"/>
  <c r="F179" i="6"/>
  <c r="H179" i="6" s="1"/>
  <c r="F178" i="6"/>
  <c r="H178" i="6" s="1"/>
  <c r="F177" i="6"/>
  <c r="H177" i="6" s="1"/>
  <c r="F173" i="6"/>
  <c r="H173" i="6" s="1"/>
  <c r="F172" i="6"/>
  <c r="H172" i="6" s="1"/>
  <c r="F171" i="6"/>
  <c r="H171" i="6" s="1"/>
  <c r="F170" i="6"/>
  <c r="H170" i="6" s="1"/>
  <c r="F169" i="6"/>
  <c r="H169" i="6" s="1"/>
  <c r="F168" i="6"/>
  <c r="H168" i="6" s="1"/>
  <c r="F167" i="6"/>
  <c r="H167" i="6" s="1"/>
  <c r="F166" i="6"/>
  <c r="H166" i="6" s="1"/>
  <c r="F161" i="6"/>
  <c r="H161" i="6" s="1"/>
  <c r="F160" i="6"/>
  <c r="H160" i="6" s="1"/>
  <c r="F159" i="6"/>
  <c r="H159" i="6" s="1"/>
  <c r="F158" i="6"/>
  <c r="H158" i="6" s="1"/>
  <c r="F157" i="6"/>
  <c r="H157" i="6" s="1"/>
  <c r="F156" i="6"/>
  <c r="H156" i="6" s="1"/>
  <c r="F155" i="6"/>
  <c r="H155" i="6" s="1"/>
  <c r="F154" i="6"/>
  <c r="H154" i="6" s="1"/>
  <c r="F152" i="6"/>
  <c r="H152" i="6" s="1"/>
  <c r="F151" i="6"/>
  <c r="H151" i="6" s="1"/>
  <c r="F150" i="6"/>
  <c r="H150" i="6" s="1"/>
  <c r="F128" i="6"/>
  <c r="H128" i="6" s="1"/>
  <c r="F127" i="6"/>
  <c r="H127" i="6" s="1"/>
  <c r="F126" i="6"/>
  <c r="H126" i="6" s="1"/>
  <c r="F125" i="6"/>
  <c r="H125" i="6" s="1"/>
  <c r="F124" i="6"/>
  <c r="H124" i="6" s="1"/>
  <c r="F121" i="6"/>
  <c r="H121" i="6" s="1"/>
  <c r="F120" i="6"/>
  <c r="H120" i="6" s="1"/>
  <c r="F119" i="6"/>
  <c r="H119" i="6" s="1"/>
  <c r="F118" i="6"/>
  <c r="H118" i="6" s="1"/>
  <c r="F117" i="6"/>
  <c r="H117" i="6" s="1"/>
  <c r="F116" i="6"/>
  <c r="H116" i="6" s="1"/>
  <c r="F115" i="6"/>
  <c r="H115" i="6" s="1"/>
  <c r="F114" i="6"/>
  <c r="H114" i="6" s="1"/>
  <c r="F113" i="6"/>
  <c r="H113" i="6" s="1"/>
  <c r="F112" i="6"/>
  <c r="H112" i="6" s="1"/>
  <c r="F111" i="6"/>
  <c r="H111" i="6" s="1"/>
  <c r="F110" i="6"/>
  <c r="H110" i="6" s="1"/>
  <c r="F109" i="6"/>
  <c r="H109" i="6" s="1"/>
  <c r="F108" i="6"/>
  <c r="H108" i="6" s="1"/>
  <c r="F106" i="6"/>
  <c r="H106" i="6" s="1"/>
  <c r="F105" i="6"/>
  <c r="H105" i="6" s="1"/>
  <c r="F104" i="6"/>
  <c r="H104" i="6" s="1"/>
  <c r="F102" i="6"/>
  <c r="H102" i="6" s="1"/>
  <c r="F101" i="6"/>
  <c r="H101" i="6" s="1"/>
  <c r="F100" i="6"/>
  <c r="H100" i="6" s="1"/>
  <c r="F99" i="6"/>
  <c r="H99" i="6" s="1"/>
  <c r="F98" i="6"/>
  <c r="H98" i="6" s="1"/>
  <c r="F97" i="6"/>
  <c r="H97" i="6" s="1"/>
  <c r="F93" i="6"/>
  <c r="H93" i="6" s="1"/>
  <c r="F92" i="6"/>
  <c r="H92" i="6" s="1"/>
  <c r="F91" i="6"/>
  <c r="H91" i="6" s="1"/>
  <c r="F90" i="6"/>
  <c r="H90" i="6" s="1"/>
  <c r="F89" i="6"/>
  <c r="H89" i="6" s="1"/>
  <c r="F85" i="6"/>
  <c r="H85" i="6" s="1"/>
  <c r="F84" i="6"/>
  <c r="H84" i="6" s="1"/>
  <c r="F83" i="6"/>
  <c r="H83" i="6" s="1"/>
  <c r="F82" i="6"/>
  <c r="H82" i="6" s="1"/>
  <c r="F81" i="6"/>
  <c r="H81" i="6" s="1"/>
  <c r="F80" i="6"/>
  <c r="H80" i="6" s="1"/>
  <c r="F75" i="6"/>
  <c r="H75" i="6" s="1"/>
  <c r="F74" i="6"/>
  <c r="H74" i="6" s="1"/>
  <c r="F73" i="6"/>
  <c r="H73" i="6" s="1"/>
  <c r="F72" i="6"/>
  <c r="H72" i="6" s="1"/>
  <c r="F71" i="6"/>
  <c r="H71" i="6" s="1"/>
  <c r="F70" i="6"/>
  <c r="H70" i="6" s="1"/>
  <c r="H67" i="6"/>
  <c r="F66" i="6"/>
  <c r="H66" i="6" s="1"/>
  <c r="F65" i="6"/>
  <c r="H65" i="6" s="1"/>
  <c r="F64" i="6"/>
  <c r="H64" i="6" s="1"/>
  <c r="F61" i="6"/>
  <c r="H61" i="6" s="1"/>
  <c r="F60" i="6"/>
  <c r="H60" i="6" s="1"/>
  <c r="F59" i="6"/>
  <c r="H59" i="6" s="1"/>
  <c r="F57" i="6"/>
  <c r="H57" i="6" s="1"/>
  <c r="F56" i="6"/>
  <c r="H56" i="6" s="1"/>
  <c r="F55" i="6"/>
  <c r="H55" i="6" s="1"/>
  <c r="F52" i="6"/>
  <c r="H52" i="6" s="1"/>
  <c r="F51" i="6"/>
  <c r="H51" i="6" s="1"/>
  <c r="F50" i="6"/>
  <c r="H50" i="6" s="1"/>
  <c r="F48" i="6"/>
  <c r="H48" i="6" s="1"/>
  <c r="F47" i="6"/>
  <c r="H47" i="6" s="1"/>
  <c r="F41" i="6"/>
  <c r="H41" i="6" s="1"/>
  <c r="F40" i="6"/>
  <c r="H40" i="6" s="1"/>
  <c r="F39" i="6"/>
  <c r="H39" i="6" s="1"/>
  <c r="F38" i="6"/>
  <c r="H38" i="6" s="1"/>
  <c r="F37" i="6"/>
  <c r="H37" i="6" s="1"/>
  <c r="F28" i="6"/>
  <c r="H28" i="6" s="1"/>
  <c r="F27" i="6"/>
  <c r="H27" i="6" s="1"/>
  <c r="F26" i="6"/>
  <c r="H26" i="6" s="1"/>
  <c r="F25" i="6"/>
  <c r="H25" i="6" s="1"/>
  <c r="F24" i="6"/>
  <c r="H24" i="6" s="1"/>
  <c r="F23" i="6"/>
  <c r="H23" i="6" s="1"/>
  <c r="F21" i="6"/>
  <c r="H21" i="6" s="1"/>
  <c r="F20" i="6"/>
  <c r="H20" i="6" s="1"/>
  <c r="F19" i="6"/>
  <c r="H19" i="6" s="1"/>
  <c r="F18" i="6"/>
  <c r="H18" i="6" s="1"/>
  <c r="F17" i="6"/>
  <c r="H17" i="6" s="1"/>
  <c r="F16" i="6"/>
  <c r="H16" i="6" s="1"/>
  <c r="F15" i="6"/>
  <c r="H15" i="6" s="1"/>
  <c r="F14" i="6"/>
  <c r="H14" i="6" s="1"/>
  <c r="F13" i="6"/>
  <c r="H13" i="6" s="1"/>
  <c r="F12" i="6"/>
  <c r="H12" i="6" s="1"/>
  <c r="F11" i="6"/>
  <c r="H11" i="6" s="1"/>
  <c r="F10" i="6"/>
  <c r="H10" i="6" s="1"/>
  <c r="F9" i="6"/>
  <c r="H9" i="6" s="1"/>
  <c r="F8" i="6"/>
  <c r="H8" i="6" s="1"/>
  <c r="F7" i="6"/>
  <c r="H7" i="6" s="1"/>
  <c r="F6" i="6"/>
  <c r="H6" i="6" s="1"/>
  <c r="F5" i="6"/>
  <c r="H5" i="6" s="1"/>
  <c r="F4" i="6"/>
  <c r="H4" i="6" s="1"/>
  <c r="H310" i="6" s="1"/>
  <c r="F578" i="5"/>
  <c r="H578" i="5" s="1"/>
  <c r="F576" i="5"/>
  <c r="H576" i="5" s="1"/>
  <c r="F575" i="5"/>
  <c r="H575" i="5" s="1"/>
  <c r="F574" i="5"/>
  <c r="H574" i="5" s="1"/>
  <c r="F573" i="5"/>
  <c r="H573" i="5" s="1"/>
  <c r="F572" i="5"/>
  <c r="H572" i="5" s="1"/>
  <c r="F571" i="5"/>
  <c r="H571" i="5" s="1"/>
  <c r="F569" i="5"/>
  <c r="H569" i="5" s="1"/>
  <c r="F568" i="5"/>
  <c r="H568" i="5" s="1"/>
  <c r="F567" i="5"/>
  <c r="H567" i="5" s="1"/>
  <c r="F566" i="5"/>
  <c r="H566" i="5" s="1"/>
  <c r="F565" i="5"/>
  <c r="H565" i="5" s="1"/>
  <c r="F564" i="5"/>
  <c r="H564" i="5" s="1"/>
  <c r="F563" i="5"/>
  <c r="H563" i="5" s="1"/>
  <c r="F561" i="5"/>
  <c r="H561" i="5" s="1"/>
  <c r="F560" i="5"/>
  <c r="H560" i="5" s="1"/>
  <c r="F559" i="5"/>
  <c r="H559" i="5" s="1"/>
  <c r="F557" i="5"/>
  <c r="H557" i="5" s="1"/>
  <c r="F556" i="5"/>
  <c r="H556" i="5" s="1"/>
  <c r="F555" i="5"/>
  <c r="H555" i="5" s="1"/>
  <c r="F554" i="5"/>
  <c r="H554" i="5" s="1"/>
  <c r="F553" i="5"/>
  <c r="H553" i="5" s="1"/>
  <c r="F551" i="5"/>
  <c r="H551" i="5" s="1"/>
  <c r="F550" i="5"/>
  <c r="H550" i="5" s="1"/>
  <c r="F549" i="5"/>
  <c r="H549" i="5" s="1"/>
  <c r="F548" i="5"/>
  <c r="H548" i="5" s="1"/>
  <c r="F547" i="5"/>
  <c r="H547" i="5" s="1"/>
  <c r="F546" i="5"/>
  <c r="H546" i="5" s="1"/>
  <c r="F544" i="5"/>
  <c r="H544" i="5" s="1"/>
  <c r="F542" i="5"/>
  <c r="H542" i="5" s="1"/>
  <c r="F541" i="5"/>
  <c r="H541" i="5" s="1"/>
  <c r="F540" i="5"/>
  <c r="H540" i="5" s="1"/>
  <c r="F539" i="5"/>
  <c r="H539" i="5" s="1"/>
  <c r="F538" i="5"/>
  <c r="H538" i="5" s="1"/>
  <c r="F537" i="5"/>
  <c r="H537" i="5" s="1"/>
  <c r="F535" i="5"/>
  <c r="H535" i="5" s="1"/>
  <c r="F534" i="5"/>
  <c r="H534" i="5" s="1"/>
  <c r="F533" i="5"/>
  <c r="H533" i="5" s="1"/>
  <c r="F532" i="5"/>
  <c r="H532" i="5" s="1"/>
  <c r="F531" i="5"/>
  <c r="H531" i="5" s="1"/>
  <c r="F530" i="5"/>
  <c r="H530" i="5" s="1"/>
  <c r="F529" i="5"/>
  <c r="H529" i="5" s="1"/>
  <c r="F528" i="5"/>
  <c r="H528" i="5" s="1"/>
  <c r="F527" i="5"/>
  <c r="H527" i="5" s="1"/>
  <c r="F526" i="5"/>
  <c r="H526" i="5" s="1"/>
  <c r="F525" i="5"/>
  <c r="H525" i="5" s="1"/>
  <c r="F524" i="5"/>
  <c r="H524" i="5" s="1"/>
  <c r="F523" i="5"/>
  <c r="H523" i="5" s="1"/>
  <c r="F522" i="5"/>
  <c r="H522" i="5" s="1"/>
  <c r="F521" i="5"/>
  <c r="H521" i="5" s="1"/>
  <c r="F520" i="5"/>
  <c r="H520" i="5" s="1"/>
  <c r="F519" i="5"/>
  <c r="H519" i="5" s="1"/>
  <c r="F518" i="5"/>
  <c r="H518" i="5" s="1"/>
  <c r="F517" i="5"/>
  <c r="H517" i="5" s="1"/>
  <c r="F516" i="5"/>
  <c r="H516" i="5" s="1"/>
  <c r="F515" i="5"/>
  <c r="H515" i="5" s="1"/>
  <c r="F514" i="5"/>
  <c r="H514" i="5" s="1"/>
  <c r="F513" i="5"/>
  <c r="H513" i="5" s="1"/>
  <c r="F512" i="5"/>
  <c r="H512" i="5" s="1"/>
  <c r="F511" i="5"/>
  <c r="H511" i="5" s="1"/>
  <c r="F508" i="5"/>
  <c r="H508" i="5" s="1"/>
  <c r="F503" i="5"/>
  <c r="H503" i="5" s="1"/>
  <c r="F502" i="5"/>
  <c r="H502" i="5" s="1"/>
  <c r="F501" i="5"/>
  <c r="H501" i="5" s="1"/>
  <c r="F500" i="5"/>
  <c r="H500" i="5" s="1"/>
  <c r="F499" i="5"/>
  <c r="H499" i="5" s="1"/>
  <c r="F497" i="5"/>
  <c r="H497" i="5" s="1"/>
  <c r="F496" i="5"/>
  <c r="H496" i="5" s="1"/>
  <c r="F495" i="5"/>
  <c r="H495" i="5" s="1"/>
  <c r="F494" i="5"/>
  <c r="H494" i="5" s="1"/>
  <c r="F493" i="5"/>
  <c r="H493" i="5" s="1"/>
  <c r="F492" i="5"/>
  <c r="H492" i="5" s="1"/>
  <c r="F491" i="5"/>
  <c r="H491" i="5" s="1"/>
  <c r="F490" i="5"/>
  <c r="H490" i="5" s="1"/>
  <c r="F488" i="5"/>
  <c r="H488" i="5" s="1"/>
  <c r="F487" i="5"/>
  <c r="H487" i="5" s="1"/>
  <c r="F486" i="5"/>
  <c r="H486" i="5" s="1"/>
  <c r="F485" i="5"/>
  <c r="H485" i="5" s="1"/>
  <c r="F484" i="5"/>
  <c r="H484" i="5" s="1"/>
  <c r="F483" i="5"/>
  <c r="H483" i="5" s="1"/>
  <c r="F482" i="5"/>
  <c r="H482" i="5" s="1"/>
  <c r="F481" i="5"/>
  <c r="H481" i="5" s="1"/>
  <c r="F480" i="5"/>
  <c r="H480" i="5" s="1"/>
  <c r="F478" i="5"/>
  <c r="H478" i="5" s="1"/>
  <c r="F477" i="5"/>
  <c r="H477" i="5" s="1"/>
  <c r="F476" i="5"/>
  <c r="H476" i="5" s="1"/>
  <c r="F474" i="5"/>
  <c r="H474" i="5" s="1"/>
  <c r="F473" i="5"/>
  <c r="H473" i="5" s="1"/>
  <c r="F472" i="5"/>
  <c r="H472" i="5" s="1"/>
  <c r="F470" i="5"/>
  <c r="H470" i="5" s="1"/>
  <c r="F469" i="5"/>
  <c r="H469" i="5" s="1"/>
  <c r="F468" i="5"/>
  <c r="H468" i="5" s="1"/>
  <c r="F467" i="5"/>
  <c r="H467" i="5" s="1"/>
  <c r="F466" i="5"/>
  <c r="H466" i="5" s="1"/>
  <c r="F465" i="5"/>
  <c r="H465" i="5" s="1"/>
  <c r="F463" i="5"/>
  <c r="H463" i="5" s="1"/>
  <c r="F460" i="5"/>
  <c r="H460" i="5" s="1"/>
  <c r="F459" i="5"/>
  <c r="H459" i="5" s="1"/>
  <c r="F458" i="5"/>
  <c r="H458" i="5" s="1"/>
  <c r="F457" i="5"/>
  <c r="H457" i="5" s="1"/>
  <c r="F456" i="5"/>
  <c r="H456" i="5" s="1"/>
  <c r="F455" i="5"/>
  <c r="H455" i="5" s="1"/>
  <c r="F454" i="5"/>
  <c r="H454" i="5" s="1"/>
  <c r="F453" i="5"/>
  <c r="H453" i="5" s="1"/>
  <c r="F452" i="5"/>
  <c r="H452" i="5" s="1"/>
  <c r="F451" i="5"/>
  <c r="H451" i="5" s="1"/>
  <c r="F450" i="5"/>
  <c r="H450" i="5" s="1"/>
  <c r="F448" i="5"/>
  <c r="H448" i="5" s="1"/>
  <c r="F447" i="5"/>
  <c r="H447" i="5" s="1"/>
  <c r="F446" i="5"/>
  <c r="H446" i="5" s="1"/>
  <c r="F444" i="5"/>
  <c r="H444" i="5" s="1"/>
  <c r="F443" i="5"/>
  <c r="H443" i="5" s="1"/>
  <c r="F442" i="5"/>
  <c r="H442" i="5" s="1"/>
  <c r="F441" i="5"/>
  <c r="H441" i="5" s="1"/>
  <c r="F440" i="5"/>
  <c r="H440" i="5" s="1"/>
  <c r="F438" i="5"/>
  <c r="H438" i="5" s="1"/>
  <c r="F437" i="5"/>
  <c r="H437" i="5" s="1"/>
  <c r="F436" i="5"/>
  <c r="H436" i="5" s="1"/>
  <c r="F435" i="5"/>
  <c r="H435" i="5" s="1"/>
  <c r="F433" i="5"/>
  <c r="H433" i="5" s="1"/>
  <c r="F432" i="5"/>
  <c r="H432" i="5" s="1"/>
  <c r="F431" i="5"/>
  <c r="H431" i="5" s="1"/>
  <c r="F430" i="5"/>
  <c r="H430" i="5" s="1"/>
  <c r="F429" i="5"/>
  <c r="H429" i="5" s="1"/>
  <c r="F428" i="5"/>
  <c r="H428" i="5" s="1"/>
  <c r="F427" i="5"/>
  <c r="H427" i="5" s="1"/>
  <c r="F426" i="5"/>
  <c r="H426" i="5" s="1"/>
  <c r="F425" i="5"/>
  <c r="H425" i="5" s="1"/>
  <c r="F424" i="5"/>
  <c r="H424" i="5" s="1"/>
  <c r="F423" i="5"/>
  <c r="H423" i="5" s="1"/>
  <c r="F422" i="5"/>
  <c r="H422" i="5" s="1"/>
  <c r="F420" i="5"/>
  <c r="H420" i="5" s="1"/>
  <c r="F419" i="5"/>
  <c r="H419" i="5" s="1"/>
  <c r="F418" i="5"/>
  <c r="H418" i="5" s="1"/>
  <c r="F417" i="5"/>
  <c r="H417" i="5" s="1"/>
  <c r="F416" i="5"/>
  <c r="H416" i="5" s="1"/>
  <c r="F415" i="5"/>
  <c r="H415" i="5" s="1"/>
  <c r="F414" i="5"/>
  <c r="H414" i="5" s="1"/>
  <c r="F413" i="5"/>
  <c r="H413" i="5" s="1"/>
  <c r="F412" i="5"/>
  <c r="H412" i="5" s="1"/>
  <c r="F411" i="5"/>
  <c r="H411" i="5" s="1"/>
  <c r="F409" i="5"/>
  <c r="H409" i="5" s="1"/>
  <c r="F408" i="5"/>
  <c r="H408" i="5" s="1"/>
  <c r="F406" i="5"/>
  <c r="H406" i="5" s="1"/>
  <c r="F405" i="5"/>
  <c r="H405" i="5" s="1"/>
  <c r="F404" i="5"/>
  <c r="H404" i="5" s="1"/>
  <c r="F403" i="5"/>
  <c r="H403" i="5" s="1"/>
  <c r="F402" i="5"/>
  <c r="H402" i="5" s="1"/>
  <c r="F401" i="5"/>
  <c r="H401" i="5" s="1"/>
  <c r="F400" i="5"/>
  <c r="H400" i="5" s="1"/>
  <c r="F399" i="5"/>
  <c r="H399" i="5" s="1"/>
  <c r="F398" i="5"/>
  <c r="H398" i="5" s="1"/>
  <c r="F397" i="5"/>
  <c r="H397" i="5" s="1"/>
  <c r="F396" i="5"/>
  <c r="H396" i="5" s="1"/>
  <c r="F395" i="5"/>
  <c r="H395" i="5" s="1"/>
  <c r="F393" i="5"/>
  <c r="H393" i="5" s="1"/>
  <c r="F392" i="5"/>
  <c r="H392" i="5" s="1"/>
  <c r="F391" i="5"/>
  <c r="H391" i="5" s="1"/>
  <c r="F390" i="5"/>
  <c r="H390" i="5" s="1"/>
  <c r="F389" i="5"/>
  <c r="H389" i="5" s="1"/>
  <c r="F388" i="5"/>
  <c r="H388" i="5" s="1"/>
  <c r="F386" i="5"/>
  <c r="H386" i="5" s="1"/>
  <c r="F385" i="5"/>
  <c r="H385" i="5" s="1"/>
  <c r="F384" i="5"/>
  <c r="H384" i="5" s="1"/>
  <c r="F383" i="5"/>
  <c r="H383" i="5" s="1"/>
  <c r="F382" i="5"/>
  <c r="H382" i="5" s="1"/>
  <c r="F381" i="5"/>
  <c r="H381" i="5" s="1"/>
  <c r="F380" i="5"/>
  <c r="H380" i="5" s="1"/>
  <c r="F379" i="5"/>
  <c r="H379" i="5" s="1"/>
  <c r="F377" i="5"/>
  <c r="H377" i="5" s="1"/>
  <c r="F376" i="5"/>
  <c r="H376" i="5" s="1"/>
  <c r="F375" i="5"/>
  <c r="H375" i="5" s="1"/>
  <c r="F374" i="5"/>
  <c r="H374" i="5" s="1"/>
  <c r="F373" i="5"/>
  <c r="H373" i="5" s="1"/>
  <c r="F372" i="5"/>
  <c r="H372" i="5" s="1"/>
  <c r="F371" i="5"/>
  <c r="H371" i="5" s="1"/>
  <c r="F370" i="5"/>
  <c r="H370" i="5" s="1"/>
  <c r="F369" i="5"/>
  <c r="H369" i="5" s="1"/>
  <c r="F368" i="5"/>
  <c r="H368" i="5" s="1"/>
  <c r="F367" i="5"/>
  <c r="H367" i="5" s="1"/>
  <c r="F366" i="5"/>
  <c r="H366" i="5" s="1"/>
  <c r="F365" i="5"/>
  <c r="H365" i="5" s="1"/>
  <c r="F356" i="5"/>
  <c r="H356" i="5" s="1"/>
  <c r="F360" i="5"/>
  <c r="H360" i="5" s="1"/>
  <c r="F359" i="5"/>
  <c r="H359" i="5" s="1"/>
  <c r="F358" i="5"/>
  <c r="H358" i="5" s="1"/>
  <c r="F355" i="5"/>
  <c r="H355" i="5" s="1"/>
  <c r="F354" i="5"/>
  <c r="H354" i="5" s="1"/>
  <c r="F353" i="5"/>
  <c r="H353" i="5" s="1"/>
  <c r="F352" i="5"/>
  <c r="H352" i="5" s="1"/>
  <c r="F350" i="5"/>
  <c r="H350" i="5" s="1"/>
  <c r="F342" i="5"/>
  <c r="H342" i="5" s="1"/>
  <c r="F341" i="5"/>
  <c r="H341" i="5" s="1"/>
  <c r="F340" i="5"/>
  <c r="H340" i="5" s="1"/>
  <c r="F339" i="5"/>
  <c r="H339" i="5" s="1"/>
  <c r="F337" i="5"/>
  <c r="H337" i="5" s="1"/>
  <c r="F336" i="5"/>
  <c r="H336" i="5" s="1"/>
  <c r="F335" i="5"/>
  <c r="H335" i="5" s="1"/>
  <c r="F334" i="5"/>
  <c r="H334" i="5" s="1"/>
  <c r="F326" i="5"/>
  <c r="H326" i="5" s="1"/>
  <c r="F325" i="5"/>
  <c r="H325" i="5" s="1"/>
  <c r="F324" i="5"/>
  <c r="H324" i="5" s="1"/>
  <c r="F323" i="5"/>
  <c r="H323" i="5" s="1"/>
  <c r="F322" i="5"/>
  <c r="H322" i="5" s="1"/>
  <c r="F321" i="5"/>
  <c r="H321" i="5" s="1"/>
  <c r="F320" i="5"/>
  <c r="H320" i="5" s="1"/>
  <c r="F318" i="5"/>
  <c r="H318" i="5" s="1"/>
  <c r="F317" i="5"/>
  <c r="H317" i="5" s="1"/>
  <c r="F316" i="5"/>
  <c r="H316" i="5" s="1"/>
  <c r="F315" i="5"/>
  <c r="H315" i="5" s="1"/>
  <c r="F314" i="5"/>
  <c r="H314" i="5" s="1"/>
  <c r="F312" i="5"/>
  <c r="H312" i="5" s="1"/>
  <c r="F311" i="5"/>
  <c r="H311" i="5" s="1"/>
  <c r="F309" i="5"/>
  <c r="H309" i="5" s="1"/>
  <c r="F308" i="5"/>
  <c r="H308" i="5" s="1"/>
  <c r="F307" i="5"/>
  <c r="H307" i="5" s="1"/>
  <c r="F306" i="5"/>
  <c r="H306" i="5" s="1"/>
  <c r="F305" i="5"/>
  <c r="H305" i="5" s="1"/>
  <c r="F304" i="5"/>
  <c r="H304" i="5" s="1"/>
  <c r="F303" i="5"/>
  <c r="H303" i="5" s="1"/>
  <c r="F302" i="5"/>
  <c r="H302" i="5" s="1"/>
  <c r="F301" i="5"/>
  <c r="H301" i="5" s="1"/>
  <c r="F300" i="5"/>
  <c r="H300" i="5" s="1"/>
  <c r="F299" i="5"/>
  <c r="H299" i="5" s="1"/>
  <c r="F298" i="5"/>
  <c r="H298" i="5" s="1"/>
  <c r="F297" i="5"/>
  <c r="H297" i="5" s="1"/>
  <c r="F296" i="5"/>
  <c r="H296" i="5" s="1"/>
  <c r="F294" i="5"/>
  <c r="H294" i="5" s="1"/>
  <c r="F293" i="5"/>
  <c r="H293" i="5" s="1"/>
  <c r="F292" i="5"/>
  <c r="H292" i="5" s="1"/>
  <c r="F291" i="5"/>
  <c r="H291" i="5" s="1"/>
  <c r="F289" i="5"/>
  <c r="H289" i="5" s="1"/>
  <c r="F288" i="5"/>
  <c r="H288" i="5" s="1"/>
  <c r="F287" i="5"/>
  <c r="H287" i="5" s="1"/>
  <c r="F285" i="5"/>
  <c r="H285" i="5" s="1"/>
  <c r="F284" i="5"/>
  <c r="H284" i="5" s="1"/>
  <c r="F280" i="5"/>
  <c r="H280" i="5" s="1"/>
  <c r="F279" i="5"/>
  <c r="H279" i="5" s="1"/>
  <c r="F277" i="5"/>
  <c r="H277" i="5" s="1"/>
  <c r="F276" i="5"/>
  <c r="H276" i="5" s="1"/>
  <c r="F274" i="5"/>
  <c r="H274" i="5" s="1"/>
  <c r="F273" i="5"/>
  <c r="H273" i="5" s="1"/>
  <c r="F272" i="5"/>
  <c r="H272" i="5" s="1"/>
  <c r="F271" i="5"/>
  <c r="H271" i="5" s="1"/>
  <c r="F270" i="5"/>
  <c r="H270" i="5" s="1"/>
  <c r="F269" i="5"/>
  <c r="H269" i="5" s="1"/>
  <c r="F268" i="5"/>
  <c r="H268" i="5" s="1"/>
  <c r="F267" i="5"/>
  <c r="H267" i="5" s="1"/>
  <c r="F263" i="5"/>
  <c r="H263" i="5" s="1"/>
  <c r="F262" i="5"/>
  <c r="H262" i="5" s="1"/>
  <c r="F261" i="5"/>
  <c r="H261" i="5" s="1"/>
  <c r="F260" i="5"/>
  <c r="H260" i="5" s="1"/>
  <c r="F259" i="5"/>
  <c r="H259" i="5" s="1"/>
  <c r="F258" i="5"/>
  <c r="H258" i="5" s="1"/>
  <c r="F257" i="5"/>
  <c r="H257" i="5" s="1"/>
  <c r="F256" i="5"/>
  <c r="H256" i="5" s="1"/>
  <c r="F255" i="5"/>
  <c r="H255" i="5" s="1"/>
  <c r="F254" i="5"/>
  <c r="H254" i="5" s="1"/>
  <c r="F253" i="5"/>
  <c r="H253" i="5" s="1"/>
  <c r="F252" i="5"/>
  <c r="H252" i="5" s="1"/>
  <c r="F251" i="5"/>
  <c r="H251" i="5" s="1"/>
  <c r="F250" i="5"/>
  <c r="H250" i="5" s="1"/>
  <c r="F249" i="5"/>
  <c r="H249" i="5" s="1"/>
  <c r="F248" i="5"/>
  <c r="H248" i="5" s="1"/>
  <c r="F246" i="5"/>
  <c r="H246" i="5" s="1"/>
  <c r="F245" i="5"/>
  <c r="H245" i="5" s="1"/>
  <c r="F242" i="5"/>
  <c r="H242" i="5" s="1"/>
  <c r="F241" i="5"/>
  <c r="H241" i="5" s="1"/>
  <c r="F240" i="5"/>
  <c r="H240" i="5" s="1"/>
  <c r="F239" i="5"/>
  <c r="H239" i="5" s="1"/>
  <c r="F238" i="5"/>
  <c r="H238" i="5" s="1"/>
  <c r="F237" i="5"/>
  <c r="H237" i="5" s="1"/>
  <c r="F236" i="5"/>
  <c r="H236" i="5" s="1"/>
  <c r="F235" i="5"/>
  <c r="H235" i="5" s="1"/>
  <c r="F234" i="5"/>
  <c r="H234" i="5" s="1"/>
  <c r="F233" i="5"/>
  <c r="H233" i="5" s="1"/>
  <c r="F232" i="5"/>
  <c r="H232" i="5" s="1"/>
  <c r="F231" i="5"/>
  <c r="H231" i="5" s="1"/>
  <c r="F230" i="5"/>
  <c r="H230" i="5" s="1"/>
  <c r="F229" i="5"/>
  <c r="H229" i="5" s="1"/>
  <c r="F227" i="5"/>
  <c r="H227" i="5" s="1"/>
  <c r="F226" i="5"/>
  <c r="H226" i="5" s="1"/>
  <c r="F225" i="5"/>
  <c r="H225" i="5" s="1"/>
  <c r="F224" i="5"/>
  <c r="H224" i="5" s="1"/>
  <c r="F223" i="5"/>
  <c r="H223" i="5" s="1"/>
  <c r="F222" i="5"/>
  <c r="H222" i="5" s="1"/>
  <c r="F221" i="5"/>
  <c r="H221" i="5" s="1"/>
  <c r="F220" i="5"/>
  <c r="H220" i="5" s="1"/>
  <c r="F219" i="5"/>
  <c r="H219" i="5" s="1"/>
  <c r="F218" i="5"/>
  <c r="H218" i="5" s="1"/>
  <c r="F217" i="5"/>
  <c r="H217" i="5" s="1"/>
  <c r="F216" i="5"/>
  <c r="H216" i="5" s="1"/>
  <c r="F215" i="5"/>
  <c r="H215" i="5" s="1"/>
  <c r="F214" i="5"/>
  <c r="H214" i="5" s="1"/>
  <c r="F213" i="5"/>
  <c r="H213" i="5" s="1"/>
  <c r="F212" i="5"/>
  <c r="H212" i="5" s="1"/>
  <c r="F211" i="5"/>
  <c r="H211" i="5" s="1"/>
  <c r="F209" i="5"/>
  <c r="H209" i="5" s="1"/>
  <c r="F208" i="5"/>
  <c r="H208" i="5" s="1"/>
  <c r="F207" i="5"/>
  <c r="H207" i="5" s="1"/>
  <c r="F206" i="5"/>
  <c r="H206" i="5" s="1"/>
  <c r="F204" i="5"/>
  <c r="H204" i="5" s="1"/>
  <c r="F203" i="5"/>
  <c r="H203" i="5" s="1"/>
  <c r="F200" i="5"/>
  <c r="H200" i="5" s="1"/>
  <c r="F199" i="5"/>
  <c r="H199" i="5" s="1"/>
  <c r="F198" i="5"/>
  <c r="H198" i="5" s="1"/>
  <c r="F197" i="5"/>
  <c r="H197" i="5" s="1"/>
  <c r="F196" i="5"/>
  <c r="H196" i="5" s="1"/>
  <c r="F194" i="5"/>
  <c r="H194" i="5" s="1"/>
  <c r="F193" i="5"/>
  <c r="H193" i="5" s="1"/>
  <c r="F192" i="5"/>
  <c r="H192" i="5" s="1"/>
  <c r="F191" i="5"/>
  <c r="H191" i="5" s="1"/>
  <c r="F190" i="5"/>
  <c r="H190" i="5" s="1"/>
  <c r="F189" i="5"/>
  <c r="H189" i="5" s="1"/>
  <c r="F187" i="5"/>
  <c r="H187" i="5" s="1"/>
  <c r="F186" i="5"/>
  <c r="H186" i="5" s="1"/>
  <c r="F185" i="5"/>
  <c r="H185" i="5" s="1"/>
  <c r="F184" i="5"/>
  <c r="H184" i="5" s="1"/>
  <c r="F183" i="5"/>
  <c r="H183" i="5" s="1"/>
  <c r="F182" i="5"/>
  <c r="H182" i="5" s="1"/>
  <c r="F181" i="5"/>
  <c r="H181" i="5" s="1"/>
  <c r="F180" i="5"/>
  <c r="H180" i="5" s="1"/>
  <c r="F179" i="5"/>
  <c r="H179" i="5" s="1"/>
  <c r="F176" i="5"/>
  <c r="H176" i="5" s="1"/>
  <c r="F175" i="5"/>
  <c r="H175" i="5" s="1"/>
  <c r="F174" i="5"/>
  <c r="H174" i="5" s="1"/>
  <c r="F173" i="5"/>
  <c r="H173" i="5" s="1"/>
  <c r="F172" i="5"/>
  <c r="H172" i="5" s="1"/>
  <c r="F171" i="5"/>
  <c r="H171" i="5" s="1"/>
  <c r="F169" i="5"/>
  <c r="H169" i="5" s="1"/>
  <c r="F168" i="5"/>
  <c r="H168" i="5" s="1"/>
  <c r="F167" i="5"/>
  <c r="H167" i="5" s="1"/>
  <c r="F166" i="5"/>
  <c r="H166" i="5" s="1"/>
  <c r="F165" i="5"/>
  <c r="H165" i="5" s="1"/>
  <c r="F164" i="5"/>
  <c r="H164" i="5" s="1"/>
  <c r="F163" i="5"/>
  <c r="H163" i="5" s="1"/>
  <c r="F161" i="5"/>
  <c r="H161" i="5" s="1"/>
  <c r="F159" i="5"/>
  <c r="H159" i="5" s="1"/>
  <c r="F158" i="5"/>
  <c r="H158" i="5" s="1"/>
  <c r="F157" i="5"/>
  <c r="H157" i="5" s="1"/>
  <c r="F156" i="5"/>
  <c r="H156" i="5" s="1"/>
  <c r="F155" i="5"/>
  <c r="H155" i="5" s="1"/>
  <c r="F154" i="5"/>
  <c r="H154" i="5" s="1"/>
  <c r="F153" i="5"/>
  <c r="H153" i="5" s="1"/>
  <c r="F151" i="5"/>
  <c r="H151" i="5" s="1"/>
  <c r="F149" i="5"/>
  <c r="H149" i="5" s="1"/>
  <c r="F147" i="5"/>
  <c r="H147" i="5" s="1"/>
  <c r="F146" i="5"/>
  <c r="H146" i="5" s="1"/>
  <c r="F145" i="5"/>
  <c r="H145" i="5" s="1"/>
  <c r="F143" i="5"/>
  <c r="H143" i="5" s="1"/>
  <c r="F142" i="5"/>
  <c r="H142" i="5" s="1"/>
  <c r="F141" i="5"/>
  <c r="H141" i="5" s="1"/>
  <c r="F140" i="5"/>
  <c r="H140" i="5" s="1"/>
  <c r="F138" i="5"/>
  <c r="H138" i="5" s="1"/>
  <c r="F137" i="5"/>
  <c r="H137" i="5" s="1"/>
  <c r="F135" i="5"/>
  <c r="H135" i="5" s="1"/>
  <c r="F134" i="5"/>
  <c r="H134" i="5" s="1"/>
  <c r="F133" i="5"/>
  <c r="H133" i="5" s="1"/>
  <c r="F132" i="5"/>
  <c r="H132" i="5" s="1"/>
  <c r="F131" i="5"/>
  <c r="H131" i="5" s="1"/>
  <c r="F130" i="5"/>
  <c r="H130" i="5" s="1"/>
  <c r="F129" i="5"/>
  <c r="H129" i="5" s="1"/>
  <c r="F127" i="5"/>
  <c r="H127" i="5" s="1"/>
  <c r="F126" i="5"/>
  <c r="H126" i="5" s="1"/>
  <c r="F125" i="5"/>
  <c r="H125" i="5" s="1"/>
  <c r="F124" i="5"/>
  <c r="H124" i="5" s="1"/>
  <c r="F123" i="5"/>
  <c r="H123" i="5" s="1"/>
  <c r="F122" i="5"/>
  <c r="H122" i="5" s="1"/>
  <c r="F120" i="5"/>
  <c r="H120" i="5" s="1"/>
  <c r="F119" i="5"/>
  <c r="H119" i="5" s="1"/>
  <c r="F118" i="5"/>
  <c r="H118" i="5" s="1"/>
  <c r="F116" i="5"/>
  <c r="H116" i="5" s="1"/>
  <c r="F115" i="5"/>
  <c r="H115" i="5" s="1"/>
  <c r="F114" i="5"/>
  <c r="H114" i="5" s="1"/>
  <c r="F113" i="5"/>
  <c r="H113" i="5" s="1"/>
  <c r="F112" i="5"/>
  <c r="H112" i="5" s="1"/>
  <c r="F111" i="5"/>
  <c r="H111" i="5" s="1"/>
  <c r="F110" i="5"/>
  <c r="H110" i="5" s="1"/>
  <c r="F109" i="5"/>
  <c r="H109" i="5" s="1"/>
  <c r="F107" i="5"/>
  <c r="H107" i="5" s="1"/>
  <c r="H100" i="5"/>
  <c r="F99" i="5"/>
  <c r="H99" i="5" s="1"/>
  <c r="H98" i="5"/>
  <c r="H93" i="5"/>
  <c r="H92" i="5"/>
  <c r="F91" i="5"/>
  <c r="H91" i="5" s="1"/>
  <c r="F90" i="5"/>
  <c r="H90" i="5" s="1"/>
  <c r="F89" i="5"/>
  <c r="H89" i="5" s="1"/>
  <c r="F88" i="5"/>
  <c r="H88" i="5" s="1"/>
  <c r="F87" i="5"/>
  <c r="H87" i="5" s="1"/>
  <c r="F86" i="5"/>
  <c r="H86" i="5" s="1"/>
  <c r="F85" i="5"/>
  <c r="H85" i="5" s="1"/>
  <c r="F84" i="5"/>
  <c r="H84" i="5" s="1"/>
  <c r="F83" i="5"/>
  <c r="H83" i="5" s="1"/>
  <c r="F82" i="5"/>
  <c r="H82" i="5" s="1"/>
  <c r="F80" i="5"/>
  <c r="H80" i="5" s="1"/>
  <c r="F79" i="5"/>
  <c r="H79" i="5" s="1"/>
  <c r="F78" i="5"/>
  <c r="H78" i="5" s="1"/>
  <c r="F76" i="5"/>
  <c r="H76" i="5" s="1"/>
  <c r="F75" i="5"/>
  <c r="H75" i="5" s="1"/>
  <c r="F74" i="5"/>
  <c r="H74" i="5" s="1"/>
  <c r="F73" i="5"/>
  <c r="H73" i="5" s="1"/>
  <c r="F71" i="5"/>
  <c r="H71" i="5" s="1"/>
  <c r="F70" i="5"/>
  <c r="H70" i="5" s="1"/>
  <c r="F69" i="5"/>
  <c r="H69" i="5" s="1"/>
  <c r="F68" i="5"/>
  <c r="H68" i="5" s="1"/>
  <c r="F67" i="5"/>
  <c r="H67" i="5" s="1"/>
  <c r="F66" i="5"/>
  <c r="H66" i="5" s="1"/>
  <c r="F65" i="5"/>
  <c r="H65" i="5" s="1"/>
  <c r="F64" i="5"/>
  <c r="H64" i="5" s="1"/>
  <c r="F63" i="5"/>
  <c r="H63" i="5" s="1"/>
  <c r="F62" i="5"/>
  <c r="H62" i="5" s="1"/>
  <c r="F61" i="5"/>
  <c r="H61" i="5" s="1"/>
  <c r="F60" i="5"/>
  <c r="H60" i="5" s="1"/>
  <c r="F58" i="5"/>
  <c r="H58" i="5" s="1"/>
  <c r="F57" i="5"/>
  <c r="H57" i="5" s="1"/>
  <c r="F56" i="5"/>
  <c r="H56" i="5" s="1"/>
  <c r="H53" i="5"/>
  <c r="F52" i="5"/>
  <c r="H52" i="5" s="1"/>
  <c r="F51" i="5"/>
  <c r="H51" i="5" s="1"/>
  <c r="F49" i="5"/>
  <c r="H49" i="5" s="1"/>
  <c r="F48" i="5"/>
  <c r="H48" i="5" s="1"/>
  <c r="F47" i="5"/>
  <c r="H47" i="5" s="1"/>
  <c r="F46" i="5"/>
  <c r="H46" i="5" s="1"/>
  <c r="F45" i="5"/>
  <c r="H45" i="5" s="1"/>
  <c r="H43" i="5"/>
  <c r="F42" i="5"/>
  <c r="H42" i="5" s="1"/>
  <c r="F41" i="5"/>
  <c r="H41" i="5" s="1"/>
  <c r="F40" i="5"/>
  <c r="H40" i="5" s="1"/>
  <c r="F39" i="5"/>
  <c r="H39" i="5" s="1"/>
  <c r="F38" i="5"/>
  <c r="H38" i="5" s="1"/>
  <c r="F37" i="5"/>
  <c r="H37" i="5" s="1"/>
  <c r="F36" i="5"/>
  <c r="H36" i="5" s="1"/>
  <c r="F35" i="5"/>
  <c r="H35" i="5" s="1"/>
  <c r="F34" i="5"/>
  <c r="H34" i="5" s="1"/>
  <c r="F33" i="5"/>
  <c r="H33" i="5" s="1"/>
  <c r="F32" i="5"/>
  <c r="H32" i="5" s="1"/>
  <c r="F31" i="5"/>
  <c r="H31" i="5" s="1"/>
  <c r="F30" i="5"/>
  <c r="H30" i="5" s="1"/>
  <c r="F29" i="5"/>
  <c r="H29" i="5" s="1"/>
  <c r="F25" i="5"/>
  <c r="H25" i="5" s="1"/>
  <c r="F24" i="5"/>
  <c r="H24" i="5" s="1"/>
  <c r="F23" i="5"/>
  <c r="H23" i="5" s="1"/>
  <c r="H580" i="5" s="1"/>
  <c r="F44" i="4"/>
  <c r="H44" i="4" s="1"/>
  <c r="F43" i="4"/>
  <c r="H43" i="4" s="1"/>
  <c r="F42" i="4"/>
  <c r="H42" i="4" s="1"/>
  <c r="F41" i="4"/>
  <c r="H41" i="4" s="1"/>
  <c r="F39" i="4"/>
  <c r="F38" i="4"/>
  <c r="H38" i="4" s="1"/>
  <c r="F37" i="4"/>
  <c r="H37" i="4" s="1"/>
  <c r="F36" i="4"/>
  <c r="H36" i="4" s="1"/>
  <c r="F35" i="4"/>
  <c r="H35" i="4" s="1"/>
  <c r="F34" i="4"/>
  <c r="H34" i="4" s="1"/>
  <c r="F33" i="4"/>
  <c r="H33" i="4" s="1"/>
  <c r="F32" i="4"/>
  <c r="H32" i="4" s="1"/>
  <c r="F31" i="4"/>
  <c r="H31" i="4" s="1"/>
  <c r="F30" i="4"/>
  <c r="H30" i="4" s="1"/>
  <c r="F29" i="4"/>
  <c r="H29" i="4" s="1"/>
  <c r="F28" i="4"/>
  <c r="H28" i="4" s="1"/>
  <c r="F27" i="4"/>
  <c r="H27" i="4" s="1"/>
  <c r="F26" i="4"/>
  <c r="H26" i="4" s="1"/>
  <c r="F25" i="4"/>
  <c r="H25" i="4" s="1"/>
  <c r="F24" i="4"/>
  <c r="H24" i="4" s="1"/>
  <c r="F23" i="4"/>
  <c r="H23" i="4" s="1"/>
  <c r="F22" i="4"/>
  <c r="H22" i="4" s="1"/>
  <c r="F21" i="4"/>
  <c r="H21" i="4" s="1"/>
  <c r="F20" i="4"/>
  <c r="H20" i="4" s="1"/>
  <c r="F19" i="4"/>
  <c r="H19" i="4" s="1"/>
  <c r="F18" i="4"/>
  <c r="H18" i="4" s="1"/>
  <c r="F17" i="4"/>
  <c r="H17" i="4" s="1"/>
  <c r="F16" i="4"/>
  <c r="H16" i="4" s="1"/>
  <c r="F15" i="4"/>
  <c r="H15" i="4" s="1"/>
  <c r="F14" i="4"/>
  <c r="H14" i="4" s="1"/>
  <c r="F13" i="4"/>
  <c r="H13" i="4" s="1"/>
  <c r="F12" i="4"/>
  <c r="H12" i="4" s="1"/>
  <c r="F11" i="4"/>
  <c r="H11" i="4" s="1"/>
  <c r="F10" i="4"/>
  <c r="H10" i="4" s="1"/>
  <c r="F8" i="4"/>
  <c r="H8" i="4" s="1"/>
  <c r="F7" i="4"/>
  <c r="H7" i="4" s="1"/>
  <c r="F6" i="4"/>
  <c r="H6" i="4" s="1"/>
  <c r="F5" i="4"/>
  <c r="H5" i="4" s="1"/>
  <c r="F4" i="4"/>
  <c r="H4" i="4" s="1"/>
  <c r="F3" i="4"/>
  <c r="H3" i="4" s="1"/>
  <c r="D19" i="1"/>
  <c r="D4" i="1" l="1"/>
  <c r="D22" i="1"/>
  <c r="H185" i="7"/>
  <c r="D16" i="1" s="1"/>
  <c r="D13" i="1"/>
  <c r="D10" i="1"/>
  <c r="H47" i="4"/>
  <c r="D7" i="1" s="1"/>
  <c r="D25" i="1" l="1"/>
</calcChain>
</file>

<file path=xl/sharedStrings.xml><?xml version="1.0" encoding="utf-8"?>
<sst xmlns="http://schemas.openxmlformats.org/spreadsheetml/2006/main" count="4850" uniqueCount="2808">
  <si>
    <t>Warlord Games Trade Order Form</t>
  </si>
  <si>
    <t>Total</t>
  </si>
  <si>
    <t xml:space="preserve">Please select a discount level from the box below. The sheet will then show the correct pricing level as per the Partnership Programme. </t>
  </si>
  <si>
    <t>New Releases</t>
  </si>
  <si>
    <t>Please select Online Retailer, Retailer,  Level 1, Level 2 or Level 3 from the box below.</t>
  </si>
  <si>
    <t>Core Range</t>
  </si>
  <si>
    <t>Retailer</t>
  </si>
  <si>
    <t>WWII Range</t>
  </si>
  <si>
    <t>For more information about the Partnership Programme and the benefits it provides please speak with your account manager.</t>
  </si>
  <si>
    <t>Historical Range</t>
  </si>
  <si>
    <t>SciFi &amp; Fantasy Range</t>
  </si>
  <si>
    <t>Below you will see a list of tabs for each of our ranges. Within each tab you will notice a number of highlighted products. The highlighted products are products that count towards the Partnership Programme. Please see key below.</t>
  </si>
  <si>
    <t>3rd Party</t>
  </si>
  <si>
    <t>Hobby</t>
  </si>
  <si>
    <t xml:space="preserve">Core Range </t>
  </si>
  <si>
    <t>WWII Range 1</t>
  </si>
  <si>
    <t>WWII Range 2</t>
  </si>
  <si>
    <t>*Where a translation is available this will replace the English language version for your specific language.</t>
  </si>
  <si>
    <t>Contacts:</t>
  </si>
  <si>
    <t xml:space="preserve">UK Office Tel: </t>
  </si>
  <si>
    <t>+44 115 9784202</t>
  </si>
  <si>
    <t>US Office Tel:</t>
  </si>
  <si>
    <t>+1 602 412 3727</t>
  </si>
  <si>
    <t>CAD Office Tel:</t>
  </si>
  <si>
    <t xml:space="preserve">+1 506 248-0703
</t>
  </si>
  <si>
    <t>USA</t>
  </si>
  <si>
    <t>AK, AL, AR, CA, CO, FL, HI, ID, KS, KY, MI, MO, MS, MT, ND, NM, NV, OK, OR, SD, TN, TX, UT, WY</t>
  </si>
  <si>
    <t>Erin Brock</t>
  </si>
  <si>
    <t>Erin.Brock@warlordgames.com</t>
  </si>
  <si>
    <t>+1 662-707-0498</t>
  </si>
  <si>
    <t>AZ, DE, GA, IN, LA, MD, NC, NJ, NY, PA, SC, VA, WV</t>
  </si>
  <si>
    <t>Billy Gaziano</t>
  </si>
  <si>
    <t>william.gaziano@warlordgames.com</t>
  </si>
  <si>
    <t>+1 480-603-5436</t>
  </si>
  <si>
    <t>USA/Canada</t>
  </si>
  <si>
    <t>IL, MI, OH, WA, MA, WI, MN, CT, NE, ME, NH, RI, VT - CAN All Provinces</t>
  </si>
  <si>
    <t>Isaac Paul</t>
  </si>
  <si>
    <t>isaac.paul@warlordgames.com</t>
  </si>
  <si>
    <t>+1 480-675-7847</t>
  </si>
  <si>
    <t xml:space="preserve">Product code </t>
  </si>
  <si>
    <t xml:space="preserve">Product </t>
  </si>
  <si>
    <t>Product format</t>
  </si>
  <si>
    <t>MSRP</t>
  </si>
  <si>
    <t>MAP</t>
  </si>
  <si>
    <t>Trade price</t>
  </si>
  <si>
    <t>QTY</t>
  </si>
  <si>
    <t xml:space="preserve">Total </t>
  </si>
  <si>
    <t>Barcode</t>
  </si>
  <si>
    <t>Order Now!</t>
  </si>
  <si>
    <t>TRADE BUNDLES</t>
  </si>
  <si>
    <t>BA3US1</t>
  </si>
  <si>
    <t>Bolt Action 3: Armies of the United States Bundle - - RELEASED APRIL 24th</t>
  </si>
  <si>
    <t>Bundle</t>
  </si>
  <si>
    <t>Wargames Illustrated</t>
  </si>
  <si>
    <t>WI444</t>
  </si>
  <si>
    <t>Wargames Illustrated WI444 December 2024 Edition</t>
  </si>
  <si>
    <t>Magazine</t>
  </si>
  <si>
    <t>WI445</t>
  </si>
  <si>
    <t>Wargames Illustrated WI445 January 2025 Edition</t>
  </si>
  <si>
    <t>WI446</t>
  </si>
  <si>
    <t>Wargames Illustrated WI446 February 2025 Edition</t>
  </si>
  <si>
    <t>WI447</t>
  </si>
  <si>
    <t>Wargames Illustrated WI447 March 2025 Edition</t>
  </si>
  <si>
    <t>POINT OF SALE</t>
  </si>
  <si>
    <t>FSDU2024</t>
  </si>
  <si>
    <t>Warlord FSDU (free with $1250 order upon request)</t>
  </si>
  <si>
    <t>POS</t>
  </si>
  <si>
    <t xml:space="preserve">CDU2024 </t>
  </si>
  <si>
    <t>Warlord Counter Display Unit</t>
  </si>
  <si>
    <t>POSPACK2024</t>
  </si>
  <si>
    <t>Warlord POS Pack (Hanging banner, Window sticker, Open/Close sign, Shelf wobblers)</t>
  </si>
  <si>
    <t>Released in JANUARY</t>
  </si>
  <si>
    <t> </t>
  </si>
  <si>
    <t>Bolt Action</t>
  </si>
  <si>
    <t>OUT NOW!</t>
  </si>
  <si>
    <t>VW Beetle staff car</t>
  </si>
  <si>
    <t>Metal + Resin Box</t>
  </si>
  <si>
    <t>US Army platoon commanders</t>
  </si>
  <si>
    <t>Warlord Resin Box</t>
  </si>
  <si>
    <t>German Heer platoon commanders</t>
  </si>
  <si>
    <t>Armies of Germany (2025)</t>
  </si>
  <si>
    <t>Book</t>
  </si>
  <si>
    <t>Winter Fallschirmjäger Platoon</t>
  </si>
  <si>
    <t>Plastic Box</t>
  </si>
  <si>
    <t>Winter Fallschirmjäger Starter Army</t>
  </si>
  <si>
    <t>Plastic + Metal Box + WL Resin</t>
  </si>
  <si>
    <t>Winter Fallschirmjäger Pak 40</t>
  </si>
  <si>
    <t>WL Resin Blister + Metal</t>
  </si>
  <si>
    <t>German Veterans Infantry Platoon</t>
  </si>
  <si>
    <t>Rattenkrieg German Veterans Infantry Starter Army</t>
  </si>
  <si>
    <t>Bolt Action MDF Unit Pin Markers</t>
  </si>
  <si>
    <t>Bagged MDF</t>
  </si>
  <si>
    <t>Bolt Action MDF Vehicle Pin Markers</t>
  </si>
  <si>
    <t>Bolt Action MDF Artillery Zeroing In Markers</t>
  </si>
  <si>
    <t>Bolt Action MDF Turn Marker</t>
  </si>
  <si>
    <t>Objective and Template Sets (ALL ACRYLIC)</t>
  </si>
  <si>
    <t>Acrylic</t>
  </si>
  <si>
    <t>Releasing in February</t>
  </si>
  <si>
    <t>Bolt Action Compendium</t>
  </si>
  <si>
    <t>The Bielski Brothers</t>
  </si>
  <si>
    <t>Warlord Resin Blister</t>
  </si>
  <si>
    <t>The Army Painter</t>
  </si>
  <si>
    <t>Released February 22nd</t>
  </si>
  <si>
    <t>WP8079</t>
  </si>
  <si>
    <t>John Blanche Volume 1 Paint Set February 22nd 2025</t>
  </si>
  <si>
    <t>Paint Set</t>
  </si>
  <si>
    <t>WP8080</t>
  </si>
  <si>
    <t>John Blanche Volume 2 Paint Set February 22nd 2025</t>
  </si>
  <si>
    <t>Epic Battles: Hail Caesar</t>
  </si>
  <si>
    <t>Released February 28th</t>
  </si>
  <si>
    <t>Epic Hail Caesar Celt Army</t>
  </si>
  <si>
    <t>Starter Army</t>
  </si>
  <si>
    <t>HC Epic Battles: Epic Hail Caesar Celts Casualties</t>
  </si>
  <si>
    <t>Bolt Action MDF Unit Pin Markers - Germany</t>
  </si>
  <si>
    <t>Bolt Action MDF Vehicle Pin Markers - Germany</t>
  </si>
  <si>
    <t>Bolt Action MDF Artillery Zeroing In Markers - Germany</t>
  </si>
  <si>
    <t>Releasing in March</t>
  </si>
  <si>
    <t>Releasing March 15th</t>
  </si>
  <si>
    <t>German Veterans Heavy Weapons Platoon</t>
  </si>
  <si>
    <t>German Veterans Weapon Teams</t>
  </si>
  <si>
    <t>German Veterans Medium Mortar Team</t>
  </si>
  <si>
    <t>German Veterans MMG Team</t>
  </si>
  <si>
    <t>German Veterans HQ</t>
  </si>
  <si>
    <t>Soviet Platoon Commanders</t>
  </si>
  <si>
    <t>Italian Platoon Commanders</t>
  </si>
  <si>
    <t>Imperial Japanese Platoon Commanders</t>
  </si>
  <si>
    <t>Pike &amp; Shotte</t>
  </si>
  <si>
    <t>Releasing March 29th</t>
  </si>
  <si>
    <t>Wars of the Samurai Supplement</t>
  </si>
  <si>
    <t>The Seven Spears of Shizugatake</t>
  </si>
  <si>
    <t>Daimyos</t>
  </si>
  <si>
    <t>Warlord Resin</t>
  </si>
  <si>
    <t>Grand Total:</t>
  </si>
  <si>
    <t>Partnership Level</t>
  </si>
  <si>
    <t>Discount</t>
  </si>
  <si>
    <t>Discount2</t>
  </si>
  <si>
    <t>Online Retailer</t>
  </si>
  <si>
    <t>Level 1</t>
  </si>
  <si>
    <t>Level 2</t>
  </si>
  <si>
    <t>Level 3</t>
  </si>
  <si>
    <t>Order Qty</t>
  </si>
  <si>
    <t>Core Games</t>
  </si>
  <si>
    <t>Bolt Action 2 Starter Set "Band of Brothers" (Temporarily Out of Stock)</t>
  </si>
  <si>
    <t>Starter Set</t>
  </si>
  <si>
    <t>Island Assault! Bolt Action Starter Set (Temporarily Out of Stock)</t>
  </si>
  <si>
    <t>Two Player Starter Set</t>
  </si>
  <si>
    <t>The Battle of Midway Starter Set</t>
  </si>
  <si>
    <t>Victory at Sea: Battle for the Pacific</t>
  </si>
  <si>
    <t>Starter Box</t>
  </si>
  <si>
    <t>Black Seas Master &amp; Commander Starter Set</t>
  </si>
  <si>
    <t>Combined Arms</t>
  </si>
  <si>
    <t>Boxed Campaign</t>
  </si>
  <si>
    <t xml:space="preserve">Bolt Action </t>
  </si>
  <si>
    <t xml:space="preserve">US Infantry </t>
  </si>
  <si>
    <t>US Airborne</t>
  </si>
  <si>
    <t xml:space="preserve">Plastic Box </t>
  </si>
  <si>
    <t>M8/M20 Greyhound Scout Car</t>
  </si>
  <si>
    <t xml:space="preserve">M4 Sherman (75) </t>
  </si>
  <si>
    <t>M18 Hellcat</t>
  </si>
  <si>
    <t>M3A1 Halftrack</t>
  </si>
  <si>
    <t>British &amp; Canadian Army Infantry (1943-45)</t>
  </si>
  <si>
    <t>British &amp; Inter-Allied Commandos (2021 Version)</t>
  </si>
  <si>
    <t>30 plastic figures</t>
  </si>
  <si>
    <t>5060200841709</t>
  </si>
  <si>
    <t>British Airborne</t>
  </si>
  <si>
    <t xml:space="preserve">8th Army Infantry </t>
  </si>
  <si>
    <t>Churchill Infantry Tank</t>
  </si>
  <si>
    <t>Universal Carrier</t>
  </si>
  <si>
    <t>Soviet Infantry</t>
  </si>
  <si>
    <t>KV1/2 Heavy Tank</t>
  </si>
  <si>
    <t>T34/85 Medium Tank</t>
  </si>
  <si>
    <t>WGB-WM-09</t>
  </si>
  <si>
    <t>German Grenadiers</t>
  </si>
  <si>
    <t>Waffen SS</t>
  </si>
  <si>
    <t>WGB-FJ-02</t>
  </si>
  <si>
    <t xml:space="preserve">Fallschirmjager (German Paratroopers) </t>
  </si>
  <si>
    <t xml:space="preserve">Afrika Korps Infantry </t>
  </si>
  <si>
    <t>Sd.Kfz 251/1 Ausf D Hanomag</t>
  </si>
  <si>
    <t>Sd.Kfz 250 (Alte) half-track</t>
  </si>
  <si>
    <t xml:space="preserve">Panzer III </t>
  </si>
  <si>
    <t xml:space="preserve">StuG III </t>
  </si>
  <si>
    <t>Panzer IV Ausf. F1/G/H Medium Tank</t>
  </si>
  <si>
    <t>5060200849798</t>
  </si>
  <si>
    <t>Tiger I</t>
  </si>
  <si>
    <t>5060393700593</t>
  </si>
  <si>
    <t xml:space="preserve">Opel Blitz/Maultier </t>
  </si>
  <si>
    <t>Puma Sd.Kfz 234/2 Armoured Car</t>
  </si>
  <si>
    <t>5060200849811</t>
  </si>
  <si>
    <t>WGB-JI-02</t>
  </si>
  <si>
    <t>Imperial Japanese Infantry</t>
  </si>
  <si>
    <t>Chi-Ha Japanese tank</t>
  </si>
  <si>
    <t>Italian Army &amp; Blackshirts</t>
  </si>
  <si>
    <t>Epic Battles</t>
  </si>
  <si>
    <t>BP Epic Battles: Waterloo - British Starter Set</t>
  </si>
  <si>
    <t>BP Epic Battles: Waterloo - French Starter Set</t>
  </si>
  <si>
    <t>BP Epic Battles: American Civil War Guts &amp; Glory starter set</t>
  </si>
  <si>
    <t>Pike &amp; Shotte Epic Battles - Push of Pike battle-set</t>
  </si>
  <si>
    <t>Achtung Panzer</t>
  </si>
  <si>
    <t>Achtung Panzer! Blood &amp; Steel Starter Set</t>
  </si>
  <si>
    <t>Achtung Panzer! Blood &amp; Steel Rulebook</t>
  </si>
  <si>
    <t>Achtung Panzer! Soviet Army Tank Force</t>
  </si>
  <si>
    <t>Army Box</t>
  </si>
  <si>
    <t>Achtung Panzer! US Army Tank Force</t>
  </si>
  <si>
    <t>Achtung Panzer! British Army Tank Force</t>
  </si>
  <si>
    <t>Achtung Panzer! German Army Tank Force</t>
  </si>
  <si>
    <t>Achtung Panzer! Waffen SS tank force</t>
  </si>
  <si>
    <t>Plastic Army Box</t>
  </si>
  <si>
    <t>Achtung Panzer! Soviet Army Tank Crew</t>
  </si>
  <si>
    <t>Achtung Panzer! US Army Tank Crew</t>
  </si>
  <si>
    <t>Achtung Panzer! British Army Tank Crew</t>
  </si>
  <si>
    <t>Achtung Panzer! British Army Tank Crew (Winter)</t>
  </si>
  <si>
    <t>Achtung Panzer! German Army Tank Crew (Late War)</t>
  </si>
  <si>
    <t>Achtung Panzer! German Army Tank Crew (Winter)</t>
  </si>
  <si>
    <t>489910006CARDS</t>
  </si>
  <si>
    <t>Achtung Panzer Card bundles: British</t>
  </si>
  <si>
    <t>Card &amp; Token Pack</t>
  </si>
  <si>
    <t>489910007CARDS</t>
  </si>
  <si>
    <t>Achtung Panzer Card bundles: US</t>
  </si>
  <si>
    <t>489910008CARDS</t>
  </si>
  <si>
    <t>Achtung Panzer Card bundles: Soviet</t>
  </si>
  <si>
    <t>489910009CARDS</t>
  </si>
  <si>
    <t>Achtung Panzer Card bundles: German</t>
  </si>
  <si>
    <t>489910010CARDS</t>
  </si>
  <si>
    <t>Achtung Panzer Card bundles: All In Bundle</t>
  </si>
  <si>
    <t>Starter Armies</t>
  </si>
  <si>
    <t>A Gentleman's War - Bolt Action starter set (Temporarily Out of Stock)</t>
  </si>
  <si>
    <t>Island Assault! Bolt Action starter set (Temporarily Out of Stock)</t>
  </si>
  <si>
    <t>401510005</t>
  </si>
  <si>
    <t>Battle of the Bulge - Bolt Action Starter Set</t>
  </si>
  <si>
    <t>Bolt Action Introductory Set</t>
  </si>
  <si>
    <t>Bolt Action 3 Rulebook</t>
  </si>
  <si>
    <t xml:space="preserve">Book </t>
  </si>
  <si>
    <t>Combined Arms - the Bolt Action Campaign Set</t>
  </si>
  <si>
    <t>British &amp; Canadian Army (1943-45) Starter Army</t>
  </si>
  <si>
    <t>Plastic/Metal Box</t>
  </si>
  <si>
    <t>German Grenadiers Starter Army</t>
  </si>
  <si>
    <t>5060572 501386</t>
  </si>
  <si>
    <t>8th Army Starter Army</t>
  </si>
  <si>
    <t>Afrika Korps Starter Army</t>
  </si>
  <si>
    <t>German Heer Winter Starter Army</t>
  </si>
  <si>
    <t>Waffen SS Starter Army</t>
  </si>
  <si>
    <t xml:space="preserve">Soviet Starter Army </t>
  </si>
  <si>
    <t>Soviet Starter Army (1940-43)</t>
  </si>
  <si>
    <t>Soviet Winter Starter Army</t>
  </si>
  <si>
    <t>Banzai! Japanese Starter Army</t>
  </si>
  <si>
    <t>British Airborne Starter Army</t>
  </si>
  <si>
    <t>British &amp; Inter-Allied Commandos Starter Army</t>
  </si>
  <si>
    <t>US Army Starter Army</t>
  </si>
  <si>
    <t>US Airborne Starter Army</t>
  </si>
  <si>
    <t>US Army (Winter) Starter Army</t>
  </si>
  <si>
    <t>WGB-START-10</t>
  </si>
  <si>
    <t>US Marine Corps Starter Army</t>
  </si>
  <si>
    <t>WGB-START-11</t>
  </si>
  <si>
    <t>Fallschirmjager Starter Army</t>
  </si>
  <si>
    <t>Italian Army &amp; Blackshirts starter army</t>
  </si>
  <si>
    <t>Italian Bersaglieri starter army</t>
  </si>
  <si>
    <t>French Army Starter Army</t>
  </si>
  <si>
    <t>US Army Infantry</t>
  </si>
  <si>
    <t>WGB-AI-06</t>
  </si>
  <si>
    <t>US Marine Corps</t>
  </si>
  <si>
    <t>US Rangers (New 2024)</t>
  </si>
  <si>
    <t>US Army (Winter) Infantry Platoon</t>
  </si>
  <si>
    <t>US Army Veterans Squad (Winter)</t>
  </si>
  <si>
    <t>Metal Box</t>
  </si>
  <si>
    <t>US Marine Raider squad</t>
  </si>
  <si>
    <t xml:space="preserve">Metal Box </t>
  </si>
  <si>
    <t>US Paratrooper Squad</t>
  </si>
  <si>
    <t>US Army Tanks</t>
  </si>
  <si>
    <t>M8 Scott HMC</t>
  </si>
  <si>
    <t>M5 Stuart</t>
  </si>
  <si>
    <t>M3 Stuart</t>
  </si>
  <si>
    <t>M10 Tank Destroyer/Wolverine</t>
  </si>
  <si>
    <t xml:space="preserve">M4A3E8 Sherman Easy Eight </t>
  </si>
  <si>
    <t>M24 Chaffee light tank</t>
  </si>
  <si>
    <t>Resin &amp; Metal Box</t>
  </si>
  <si>
    <t>M7 Priest self-propelled gun</t>
  </si>
  <si>
    <t>WGB-AI-124</t>
  </si>
  <si>
    <t>M3 Lee medium tank</t>
  </si>
  <si>
    <t>Resin&amp; Metal Box</t>
  </si>
  <si>
    <t>WGB-AI-127</t>
  </si>
  <si>
    <t>M26 Pershing heavy tank</t>
  </si>
  <si>
    <t>Oddball Sherman</t>
  </si>
  <si>
    <t>LVT-4 Buffalo Amtrac</t>
  </si>
  <si>
    <t xml:space="preserve">M21 Mortar Carrier </t>
  </si>
  <si>
    <t>M3 Stuart Troop</t>
  </si>
  <si>
    <t>Oddball Heroes</t>
  </si>
  <si>
    <t>Resin Box</t>
  </si>
  <si>
    <t xml:space="preserve">US Army Infantry Squad in Winter Clothing </t>
  </si>
  <si>
    <t>WGB-START-32</t>
  </si>
  <si>
    <t>US Armoured Car Squadron (3 M8/M20 Greyhound Scout Cars)</t>
  </si>
  <si>
    <t>WGB-START-34</t>
  </si>
  <si>
    <t>US M10 Tank Destroyer Platoon</t>
  </si>
  <si>
    <t>US Army Support</t>
  </si>
  <si>
    <t>US Army Support Group (HQ, Mortar &amp; MMG)</t>
  </si>
  <si>
    <t>US Army Winter Support Group (HQ, Mortar &amp; MMG)</t>
  </si>
  <si>
    <t>US Army weapons teams</t>
  </si>
  <si>
    <t>US Army (Winter) weapons teams</t>
  </si>
  <si>
    <t>US Army Jeep with 30 Cal MMG</t>
  </si>
  <si>
    <t>Resin &amp; Metal Blister</t>
  </si>
  <si>
    <t>WGB-AI-34</t>
  </si>
  <si>
    <t>US Army 30 Cal MMG Team Firing</t>
  </si>
  <si>
    <t>Metal Blister</t>
  </si>
  <si>
    <t>WGB-AI-37</t>
  </si>
  <si>
    <t>US Army 50 Cal HMG team</t>
  </si>
  <si>
    <t>WGB-AI-35</t>
  </si>
  <si>
    <t>US Army M2A1 105mm howitzer</t>
  </si>
  <si>
    <t>Metal blister</t>
  </si>
  <si>
    <t>WGB-AI-30</t>
  </si>
  <si>
    <t>US Army 57mm Anti-Tank Team</t>
  </si>
  <si>
    <t>WGB-AI-33</t>
  </si>
  <si>
    <t>US Army 75mm Howitzer Metal</t>
  </si>
  <si>
    <t>USMC support group</t>
  </si>
  <si>
    <t>USMC weapons teams</t>
  </si>
  <si>
    <t>USMC War Dog Teams</t>
  </si>
  <si>
    <t>USMC Forward Observer Team</t>
  </si>
  <si>
    <t>WGB-AM-25</t>
  </si>
  <si>
    <t>USMC M3A1 37mm Anti-tank Gun</t>
  </si>
  <si>
    <t>WGB-AM-26</t>
  </si>
  <si>
    <t>USMC 75mm Pack Howitzer Light artillery</t>
  </si>
  <si>
    <t>Merrill's Marauders</t>
  </si>
  <si>
    <t>US Airborne Support group (1944-45) (HQ, Mortar &amp; MMG)</t>
  </si>
  <si>
    <t>US Airborne Support Group (1943-44) (HQ, Mortar &amp; MMG)</t>
  </si>
  <si>
    <t>US Airborne Bazooka and light mortar teams (1944-45)</t>
  </si>
  <si>
    <t xml:space="preserve">US Airborne Squad (Winter)
</t>
  </si>
  <si>
    <t>Metal box</t>
  </si>
  <si>
    <t>US Airborne (Winter) Heavy Weapons Platoon</t>
  </si>
  <si>
    <t>US Airborne (Winter) Weapons Teams</t>
  </si>
  <si>
    <t>US Airborne (Winter) Pathfinder Squad</t>
  </si>
  <si>
    <t>US Airborne (Winter) HQ</t>
  </si>
  <si>
    <t>US Airborne Jeep (1944-45) (Temporarily Out of Stock)</t>
  </si>
  <si>
    <t>British Army Infantry</t>
  </si>
  <si>
    <t>British Commonwealth Infantry</t>
  </si>
  <si>
    <t>BEF Infantry Section</t>
  </si>
  <si>
    <t>Royal Navy section</t>
  </si>
  <si>
    <t>British Army infantry section (Winter)</t>
  </si>
  <si>
    <t>Gurkha Section (Far East)</t>
  </si>
  <si>
    <t>Warlord Resin boxed set</t>
  </si>
  <si>
    <t>Chindit Section</t>
  </si>
  <si>
    <t>Australian Jungle Division Infantry Section</t>
  </si>
  <si>
    <t>Dad's Army</t>
  </si>
  <si>
    <t>British Army Tanks</t>
  </si>
  <si>
    <t>Cromwell Cruiser Tank</t>
  </si>
  <si>
    <t>Sherman V</t>
  </si>
  <si>
    <t>Sherman Firefly Vc</t>
  </si>
  <si>
    <t>Humber MK II/IV armoured car</t>
  </si>
  <si>
    <t xml:space="preserve">Bedford Truck </t>
  </si>
  <si>
    <t>WGB-BI-158</t>
  </si>
  <si>
    <t>Crusader Mk I/II cruiser tank</t>
  </si>
  <si>
    <t>WGB-BI-138</t>
  </si>
  <si>
    <t>Humber Scout Car</t>
  </si>
  <si>
    <t>8th Army 25-pdr Light Artillery, Quad tractor &amp; Limber</t>
  </si>
  <si>
    <t>M3 Grant medium tank</t>
  </si>
  <si>
    <t>WGB-BI-156</t>
  </si>
  <si>
    <t>Valentine II Infantry Tank</t>
  </si>
  <si>
    <t>Armadillo Mk III self-propelled gun</t>
  </si>
  <si>
    <t>A12 Matilda II infantry tanK</t>
  </si>
  <si>
    <t>Kangaroo APC (Priest) - Splash Release</t>
  </si>
  <si>
    <t>Australian Matilda II infantry tank</t>
  </si>
  <si>
    <t>Centurion Mk III heavy tank</t>
  </si>
  <si>
    <t>Resin &amp; Metal Box Set</t>
  </si>
  <si>
    <t>A34 Comet medium tank</t>
  </si>
  <si>
    <t>M5 Stuart Platoon</t>
  </si>
  <si>
    <t>Churchill Troop</t>
  </si>
  <si>
    <t>5060393704065</t>
  </si>
  <si>
    <t>Sherman V Tank Troop (2 Sherman V's 1 Firefly)</t>
  </si>
  <si>
    <t>5060393707578</t>
  </si>
  <si>
    <t>Matilda II Troop</t>
  </si>
  <si>
    <t>5060572502260</t>
  </si>
  <si>
    <t>British Army Support</t>
  </si>
  <si>
    <t>8th Army Support Group (HQ, Mortar &amp; MMG)</t>
  </si>
  <si>
    <t>8th Army 6 pounder AT</t>
  </si>
  <si>
    <t>8th Army 2 pounder AT</t>
  </si>
  <si>
    <t>8th Army weapons teams</t>
  </si>
  <si>
    <t>BEF Support Group (HQ, Mortar &amp; MMG)</t>
  </si>
  <si>
    <t>BEF weapons teams</t>
  </si>
  <si>
    <t>British Army Support Group (HQ, Mortar &amp; MMG)</t>
  </si>
  <si>
    <t>British Army (1944-45) weapons teams</t>
  </si>
  <si>
    <t>WGB-BI-35</t>
  </si>
  <si>
    <t>British Army 6 Pounder Anti Tank Gun</t>
  </si>
  <si>
    <t>WGB-BI-54</t>
  </si>
  <si>
    <t xml:space="preserve">British Army 17 pdr Anti Tank Gun </t>
  </si>
  <si>
    <t>Commandos Support Group (HQ, Mortar &amp; MMG)</t>
  </si>
  <si>
    <t>British &amp; Inter-Allied Commandos weapons teams</t>
  </si>
  <si>
    <t>WGB-BA-23</t>
  </si>
  <si>
    <t>British Para 75mm Pack Howitzer &amp; Crew</t>
  </si>
  <si>
    <t>British Airborne weapons teams</t>
  </si>
  <si>
    <t>British Airborne Support Group (HQ, Mortar &amp; MMG)</t>
  </si>
  <si>
    <t>Chindit weapons teams</t>
  </si>
  <si>
    <t>Australian Army (Far East) weapons teams</t>
  </si>
  <si>
    <t>Soviet Army Infantry</t>
  </si>
  <si>
    <t>WGB-RI-03</t>
  </si>
  <si>
    <t>Siberian Veterans</t>
  </si>
  <si>
    <t>WGB-RI-04</t>
  </si>
  <si>
    <t>Soviet Winter Infantry</t>
  </si>
  <si>
    <t>5060200848951</t>
  </si>
  <si>
    <t>Soviet Assault Engineers Squad</t>
  </si>
  <si>
    <t>Soviet NKVD Squad</t>
  </si>
  <si>
    <t>Soviet Peoples Militia Squad</t>
  </si>
  <si>
    <t>Soviet Airborne Squad</t>
  </si>
  <si>
    <t>Soviet Army Tanks</t>
  </si>
  <si>
    <t>IS-2 Heavy Tank</t>
  </si>
  <si>
    <t>T34/76 Medium Tank</t>
  </si>
  <si>
    <t>ZIS-30 Tank Destroyer</t>
  </si>
  <si>
    <t>BT-7 light tank</t>
  </si>
  <si>
    <t>KV-85 heavy tank</t>
  </si>
  <si>
    <t>Soviet Army Support</t>
  </si>
  <si>
    <t>Soviet Army Support Group (HQ, Mortar &amp; MMG)</t>
  </si>
  <si>
    <t>Soviet Army weapons teams</t>
  </si>
  <si>
    <t>WGB-RI-05</t>
  </si>
  <si>
    <t>Soviet Naval Brigade Squad</t>
  </si>
  <si>
    <t>Soviet Veteran Squad in Snowsuits</t>
  </si>
  <si>
    <t>Soviet Army Winter Support Group (HQ, Mortar &amp; MMG)</t>
  </si>
  <si>
    <t>Soviet Army (Winter) weapons teams</t>
  </si>
  <si>
    <t>Soviet Anti-tank Teams</t>
  </si>
  <si>
    <t>WGB-RI-23</t>
  </si>
  <si>
    <t>Soviet Zis 3 Gun</t>
  </si>
  <si>
    <t>WGB-RI-28</t>
  </si>
  <si>
    <t>Soviet 45mm Anti Tank Gun</t>
  </si>
  <si>
    <t xml:space="preserve">French Army </t>
  </si>
  <si>
    <t xml:space="preserve">Char B1 bis </t>
  </si>
  <si>
    <t>Renault R35 Light Tank</t>
  </si>
  <si>
    <t>AMD Panhard 178 Armoured Car</t>
  </si>
  <si>
    <t>French Army Infantry</t>
  </si>
  <si>
    <t>French Infantry Section</t>
  </si>
  <si>
    <t>French Army Support Group</t>
  </si>
  <si>
    <t>French Army weapons teams</t>
  </si>
  <si>
    <t>French Resistance Support Group</t>
  </si>
  <si>
    <t>French Resistance weapons teams</t>
  </si>
  <si>
    <t>French Resistance Squad</t>
  </si>
  <si>
    <t xml:space="preserve">French Resistance light anti-tank gun
</t>
  </si>
  <si>
    <t>N/A</t>
  </si>
  <si>
    <t>French Resistance light artillery</t>
  </si>
  <si>
    <t>Belgian Army</t>
  </si>
  <si>
    <t>403017307NEW</t>
  </si>
  <si>
    <t>Belgian Army infantry squad</t>
  </si>
  <si>
    <t>Belgian Army Support Group</t>
  </si>
  <si>
    <t>Belgian Army weapons teams</t>
  </si>
  <si>
    <t xml:space="preserve">Polish Army </t>
  </si>
  <si>
    <t>WGB-PI-04</t>
  </si>
  <si>
    <t xml:space="preserve">Polish Infantry Squad in Greatcoats </t>
  </si>
  <si>
    <t>WGB-PI-03</t>
  </si>
  <si>
    <t>Polish 10th Motorised Brigade Squad</t>
  </si>
  <si>
    <t>Polish Army Support Group (HQ, Mortar &amp; MMG)</t>
  </si>
  <si>
    <t>Polish Army weapons teams</t>
  </si>
  <si>
    <t>German Army Infantry</t>
  </si>
  <si>
    <t>German Pioneers</t>
  </si>
  <si>
    <t>Blitzkrieg! German Infantry</t>
  </si>
  <si>
    <t>German Infantry (Winter)</t>
  </si>
  <si>
    <t>Panzer Lehr Squad</t>
  </si>
  <si>
    <t>WGB-WM-05</t>
  </si>
  <si>
    <t>Kriegsmarine Squad</t>
  </si>
  <si>
    <t>Volksgrenadiers (10 Models)</t>
  </si>
  <si>
    <t>WGB-WM-08</t>
  </si>
  <si>
    <t>Luftwaffe Field Division Squad</t>
  </si>
  <si>
    <t>Fallschirmjager tropical uniform</t>
  </si>
  <si>
    <t>Early War Waffen-SS squad (1939-1942)</t>
  </si>
  <si>
    <t>Winter SS squad box</t>
  </si>
  <si>
    <t>German Grenadiers in Winter Clothing</t>
  </si>
  <si>
    <t>WGB-WM-06</t>
  </si>
  <si>
    <t>Veteran Grenadiers Squad</t>
  </si>
  <si>
    <t>5060393701385</t>
  </si>
  <si>
    <t>Gebirgsjager squad</t>
  </si>
  <si>
    <t>German Army Tanks</t>
  </si>
  <si>
    <t xml:space="preserve">King Tiger </t>
  </si>
  <si>
    <t>Jagdtiger</t>
  </si>
  <si>
    <t>Panther Ausf A</t>
  </si>
  <si>
    <t>Hetzer</t>
  </si>
  <si>
    <t>Marder III</t>
  </si>
  <si>
    <t>Panzer 38(t)</t>
  </si>
  <si>
    <t xml:space="preserve">Panzer VI Ausf. B/C/D </t>
  </si>
  <si>
    <t>StuG III Ausf. D assault gun</t>
  </si>
  <si>
    <t>Panzer II Ausf. A/B/C light tank</t>
  </si>
  <si>
    <t>Flakpanzer IV Wirbelwind</t>
  </si>
  <si>
    <t>Sd.Kfz 184 Elefant super-heavy tank destroyer</t>
  </si>
  <si>
    <t>Hollywood Tiger</t>
  </si>
  <si>
    <t>WGB-WM-192</t>
  </si>
  <si>
    <t>Marder III ausf M</t>
  </si>
  <si>
    <t>Resin Vehicle</t>
  </si>
  <si>
    <t>WGB-START-17</t>
  </si>
  <si>
    <t>Panther Zug</t>
  </si>
  <si>
    <t>5060393701392</t>
  </si>
  <si>
    <t>German Army Vehicles &amp; Transport</t>
  </si>
  <si>
    <t xml:space="preserve">Sd.Kfz 251/1 Ausf C Hanomag </t>
  </si>
  <si>
    <t>Sd.Kfz 250 (Alte) half-track (250/1, 250/9 &amp; 250/11 variants)</t>
  </si>
  <si>
    <t>Sd.Kfz 250 Alte (Options for 250/1, 250/4 &amp; 250/7)</t>
  </si>
  <si>
    <t>Sd.Kfz 250 (Alte) half-track (250/1, 250/3 or 250/10 variants)</t>
  </si>
  <si>
    <t>Sd.Kfz 251/9 Ausf D (Stummel) Half track</t>
  </si>
  <si>
    <t>Sd.Kfz 251/16 Ausf D Flammpanzerwagen Half Track</t>
  </si>
  <si>
    <t>Plastic box</t>
  </si>
  <si>
    <t>Sd.Kfz 251/10 ausf D (3.7mm Pak) Half Track</t>
  </si>
  <si>
    <t>WGB-WM-502</t>
  </si>
  <si>
    <t xml:space="preserve">Sd.Kfz 251/10 Pak 36 Half-Track
</t>
  </si>
  <si>
    <t>Sd.Kfz 251 D Pionierwagen</t>
  </si>
  <si>
    <t>Sd.Kfz 222/223 armoured car</t>
  </si>
  <si>
    <t>WGB-AK-22</t>
  </si>
  <si>
    <t>Afrika Korps Kradschutzen Motorcycle</t>
  </si>
  <si>
    <t>WGB-AK-23</t>
  </si>
  <si>
    <t>Afrika Korps Kradschutzen Motorcycle &amp; sidecar</t>
  </si>
  <si>
    <t>WGB-WM-515</t>
  </si>
  <si>
    <t>Sd.Kfz 251/2 Ausf D (8cm Granatwerfer) Half Track</t>
  </si>
  <si>
    <t>Kubelwagen Ambulance</t>
  </si>
  <si>
    <t>Resin &amp; Metal blister</t>
  </si>
  <si>
    <t>Flakpanzer IV Ostwind - Splash Release</t>
  </si>
  <si>
    <t>German Army Support</t>
  </si>
  <si>
    <t>German Heer Support Group (HQ, Mortar &amp; MMG)</t>
  </si>
  <si>
    <t>German Heer weapons teams</t>
  </si>
  <si>
    <t>WGB-LHR-09</t>
  </si>
  <si>
    <t>German Heer 150mm Nebelwerfer 41 (1943-45)</t>
  </si>
  <si>
    <t>WGB-LHR-13</t>
  </si>
  <si>
    <t>German Heer PaK 40</t>
  </si>
  <si>
    <t>WGB-LHR-07</t>
  </si>
  <si>
    <t xml:space="preserve">German Heer 75mm LEiG 18 Artillery </t>
  </si>
  <si>
    <t>WGB-WHR-31</t>
  </si>
  <si>
    <t>German Heer 75mm Pak 40 Anti Tank Gun (Winter)</t>
  </si>
  <si>
    <t>German Heer 7.5cm leIG 18 Light Artillery (Winter)</t>
  </si>
  <si>
    <t>Blitzkrieg German Support Group (HQ, Mortar &amp; MMG)</t>
  </si>
  <si>
    <t>Blitzkrieg German weapons teams</t>
  </si>
  <si>
    <t>German Army (Winter) Support Group (HQ, Mortar &amp; MMG)</t>
  </si>
  <si>
    <t>German Heer (Winter) weapons teams</t>
  </si>
  <si>
    <t>German Heer (Winter) 8.8cm Flak 37</t>
  </si>
  <si>
    <t>Fallschirmjäger Support Group (HQ, Mortar &amp; MMG)</t>
  </si>
  <si>
    <t>Fallschirmjäger weapons teams</t>
  </si>
  <si>
    <t>Fallschirmjager (winter) Heavy Weapon Platoon</t>
  </si>
  <si>
    <t>Warlord Metal + Resin Box</t>
  </si>
  <si>
    <t>Fallschirmjager (winter) weapons teams</t>
  </si>
  <si>
    <t>Fallschirmjager (winter) HQ</t>
  </si>
  <si>
    <t>Waffen-SS Support Group (HQ, Mortar &amp; MMG)</t>
  </si>
  <si>
    <t>Waffen-SS (1943-45) weapons teams</t>
  </si>
  <si>
    <t>Waffen-SS 8.8cm Flak 37</t>
  </si>
  <si>
    <t>Luftwaffe Field Division 88mm Flak 37</t>
  </si>
  <si>
    <t xml:space="preserve">Flak 37 8.8cm </t>
  </si>
  <si>
    <t>Afrika Korps Support Group (HQ, Mortar &amp; MMG)</t>
  </si>
  <si>
    <t>Afrika Korps weapons teams</t>
  </si>
  <si>
    <t>Afrika Korps 8.8cm Flak 37</t>
  </si>
  <si>
    <t>Afrika Korps Pak 36 light anti-tank gun</t>
  </si>
  <si>
    <t>Afrika Korps LeFH 18 10.5cm medium artillery</t>
  </si>
  <si>
    <t>WGB-AK-21</t>
  </si>
  <si>
    <t>Afrika Korps 5cm Pak38 Anti-Tank Gun</t>
  </si>
  <si>
    <t>Imperial Japanese</t>
  </si>
  <si>
    <t>WGB-JI-03</t>
  </si>
  <si>
    <t>Special Naval Landing Force</t>
  </si>
  <si>
    <t>Japanese Veteran infantry squad</t>
  </si>
  <si>
    <t>Japanese Army Teishin Shudan Paratrooper squad</t>
  </si>
  <si>
    <t>Japanese Bamboo Spear Fighter squad</t>
  </si>
  <si>
    <t>Japanese Army support group</t>
  </si>
  <si>
    <t>Japanese Army weapons teams</t>
  </si>
  <si>
    <t>Type 95 Ha-Go light tank</t>
  </si>
  <si>
    <t>Type 4 Ho-Ro Self-Propelled Gun</t>
  </si>
  <si>
    <t>WGB-JI-113</t>
  </si>
  <si>
    <t>Type 2 Ka-Mi amphibious tank</t>
  </si>
  <si>
    <t>Chi-Ha Platoon</t>
  </si>
  <si>
    <t>5060393705994</t>
  </si>
  <si>
    <t>WGB-JI-45</t>
  </si>
  <si>
    <t>Japanese Type 47mm Anti Tank Gun</t>
  </si>
  <si>
    <t>WGB-JI-26</t>
  </si>
  <si>
    <t>Japanese Type 92 70mm Infantry Gun</t>
  </si>
  <si>
    <t>Italian Army Infantry</t>
  </si>
  <si>
    <t>Italian Bersaglieri</t>
  </si>
  <si>
    <t>Italian Alpini Mountain Troops</t>
  </si>
  <si>
    <t>Italian Army Guastatori Destruction Group</t>
  </si>
  <si>
    <t>Italian Paracadutisti paratrooper infantry section</t>
  </si>
  <si>
    <t>San Marco Marines Infantry Section</t>
  </si>
  <si>
    <t>Italian Colonial Troops Infantry squad</t>
  </si>
  <si>
    <t>Italian X Arditi Section</t>
  </si>
  <si>
    <t>Italian Army Support</t>
  </si>
  <si>
    <t>Italian Paracadutisti support group</t>
  </si>
  <si>
    <t>Italian Paracadutisti weapons teams</t>
  </si>
  <si>
    <t>Italian Army Support Group</t>
  </si>
  <si>
    <t>Italian Army weapons teams</t>
  </si>
  <si>
    <t>Italian Bersaglieri support group</t>
  </si>
  <si>
    <t>Italian Bersaglieri weapons teams</t>
  </si>
  <si>
    <t>Italian Bersaglieri FOO team</t>
  </si>
  <si>
    <t>Italian Alpini weapons teams</t>
  </si>
  <si>
    <t>Italian Alpini support group</t>
  </si>
  <si>
    <t>Metal boxed set</t>
  </si>
  <si>
    <t>Italian Bersaglieri Breda 2cm AA gun</t>
  </si>
  <si>
    <t>Italian Bersaglieri Elefantino 47mm anti-tank gun</t>
  </si>
  <si>
    <t>Italian Bersaglieri 100/17 Modello 14 medium artillery</t>
  </si>
  <si>
    <t>Italian Army 100/17 Modello 14 medium artillery</t>
  </si>
  <si>
    <t>Italian Army Vehicles</t>
  </si>
  <si>
    <t>Carro Armato/Semovente</t>
  </si>
  <si>
    <t>Fiat 626 Medium Truck  - SPLASH / LIMITED STOCK</t>
  </si>
  <si>
    <t>Resin/metal Tank</t>
  </si>
  <si>
    <t>WGB-IT-111</t>
  </si>
  <si>
    <t>AS42 Sahariana  - SPLASH / LIMITED STOCK</t>
  </si>
  <si>
    <t>Autoblinda AB41  - SPLASH / LIMITED STOCK</t>
  </si>
  <si>
    <t>Hungarian Army</t>
  </si>
  <si>
    <t>Hungarian Army Honved Division Section</t>
  </si>
  <si>
    <t>Hungarian Army Support Group (HQ, Mortar &amp; MMG)</t>
  </si>
  <si>
    <t>Hungarian Army weapons teams</t>
  </si>
  <si>
    <t>Hungarian Parachute assault section</t>
  </si>
  <si>
    <t>Hungarian Army Gendarmerie Battalion section</t>
  </si>
  <si>
    <t>Hungarian Army Border Guards infantry section</t>
  </si>
  <si>
    <t>Hungarian Army Mountain Infantry section</t>
  </si>
  <si>
    <t>Hungarian tank crew</t>
  </si>
  <si>
    <t>Hungarian SPG Zrinyi</t>
  </si>
  <si>
    <t>Hungarian Toldi Mk 2A</t>
  </si>
  <si>
    <t>Finnish Infantry</t>
  </si>
  <si>
    <t>WGB-FN-02</t>
  </si>
  <si>
    <t xml:space="preserve">Finnish Infantry Section </t>
  </si>
  <si>
    <t>Korean Wars</t>
  </si>
  <si>
    <t xml:space="preserve">Bolt Action: Korea supplement
</t>
  </si>
  <si>
    <t xml:space="preserve">North Korean KPA Rifle squad
</t>
  </si>
  <si>
    <t xml:space="preserve">North Korean KPA SMG squad
</t>
  </si>
  <si>
    <t xml:space="preserve">North Korean KPA support group
</t>
  </si>
  <si>
    <t>North Korean KPA LMG squad</t>
  </si>
  <si>
    <t>North Korean KPA weapons teams</t>
  </si>
  <si>
    <t xml:space="preserve">Chinese PVA Conscript Squad
</t>
  </si>
  <si>
    <t>Chinese PVA Support Group</t>
  </si>
  <si>
    <t>Chinese PVA Infantry Squad</t>
  </si>
  <si>
    <t>Chinese PVA weapons teams</t>
  </si>
  <si>
    <t>Chinese PVA SMG squad</t>
  </si>
  <si>
    <t>M46 Patton heavy tank</t>
  </si>
  <si>
    <t>Resin &amp; metal boxed set</t>
  </si>
  <si>
    <t>Accessories</t>
  </si>
  <si>
    <t>Bolt Action Templates</t>
  </si>
  <si>
    <t>Bag</t>
  </si>
  <si>
    <t>Warlord Pin Markers</t>
  </si>
  <si>
    <t>WG-DAM-01</t>
  </si>
  <si>
    <t xml:space="preserve">TANK Damage Markers
</t>
  </si>
  <si>
    <t>Blister</t>
  </si>
  <si>
    <t>Bolt Action: Orders Dice pack - Sand</t>
  </si>
  <si>
    <r>
      <rPr>
        <sz val="12"/>
        <color rgb="FF000000"/>
        <rFont val="Calibri, Arial"/>
      </rPr>
      <t xml:space="preserve">12 </t>
    </r>
    <r>
      <rPr>
        <b/>
        <sz val="12"/>
        <color rgb="FF000000"/>
        <rFont val="Calibri, Arial"/>
      </rPr>
      <t xml:space="preserve">Boxed </t>
    </r>
    <r>
      <rPr>
        <sz val="12"/>
        <color rgb="FF000000"/>
        <rFont val="Calibri, Arial"/>
      </rPr>
      <t>Order Dice</t>
    </r>
  </si>
  <si>
    <t>Bolt Action: Orders Dice pack - Grey</t>
  </si>
  <si>
    <t>Bolt Action: Orders Dice pack - Black</t>
  </si>
  <si>
    <t>Bolt Action: Orders Dice pack - Olive Drab</t>
  </si>
  <si>
    <t>Bolt Action: Orders Dice pack - Green</t>
  </si>
  <si>
    <t>Bolt Action: Orders Dice pack - White</t>
  </si>
  <si>
    <t>Bolt Action: Orders Dice pack - Brown</t>
  </si>
  <si>
    <t>Bolt Action: Orders Dice pack - Blue</t>
  </si>
  <si>
    <t>Bolt Action: Orders Dice pack - Maroon</t>
  </si>
  <si>
    <t>Bolt Action: Orders Dice pack - Red</t>
  </si>
  <si>
    <t>Bolt Action Dice Bags</t>
  </si>
  <si>
    <t>WGB-BAG-01</t>
  </si>
  <si>
    <t>Bolt Action German Army Dice Bag</t>
  </si>
  <si>
    <t>Dice Bag</t>
  </si>
  <si>
    <t>WGB-BAG-03</t>
  </si>
  <si>
    <t>Bolt Action Soviet Dice Bag</t>
  </si>
  <si>
    <t>WGB-BAG-05</t>
  </si>
  <si>
    <t>Bolt Action Allied Star Dice Bag</t>
  </si>
  <si>
    <t>WGB-BAG-06</t>
  </si>
  <si>
    <t>Desert Rat Dice bag</t>
  </si>
  <si>
    <t>WGB-BAG-10</t>
  </si>
  <si>
    <t>Italians Dice bag</t>
  </si>
  <si>
    <t>WGB-BAG-11</t>
  </si>
  <si>
    <t>Imperial Japanese Dice Bag</t>
  </si>
  <si>
    <t>WGB-BAG-14</t>
  </si>
  <si>
    <t>Bolt Action Dice Bag</t>
  </si>
  <si>
    <t>WGB-BAG-20</t>
  </si>
  <si>
    <t>Afrika Korp Dice bag</t>
  </si>
  <si>
    <t xml:space="preserve">D6 Dice </t>
  </si>
  <si>
    <t>Soviet Union D6 Dice (16)</t>
  </si>
  <si>
    <t xml:space="preserve">Dice Blister </t>
  </si>
  <si>
    <t>Allied Star D6 Dice (16)</t>
  </si>
  <si>
    <t>German Balkenkreuz D6 Dice (16)</t>
  </si>
  <si>
    <t>British Airborne D6 Dice (16)</t>
  </si>
  <si>
    <t>Imperial Japanese D6 Dice (16)</t>
  </si>
  <si>
    <t>US Marine Corps D6 Dice (16)</t>
  </si>
  <si>
    <t xml:space="preserve">Scenery </t>
  </si>
  <si>
    <t xml:space="preserve">Ruined Farmhouse </t>
  </si>
  <si>
    <t xml:space="preserve">Ruined Hamlet </t>
  </si>
  <si>
    <t>Church</t>
  </si>
  <si>
    <t>Flak Bunker</t>
  </si>
  <si>
    <t>Coastal Defence Bunker</t>
  </si>
  <si>
    <t>EIEIO</t>
  </si>
  <si>
    <t>Farmyard Animals</t>
  </si>
  <si>
    <t>WG-TER-38</t>
  </si>
  <si>
    <t>Stone Walls</t>
  </si>
  <si>
    <t>WG-TER-39</t>
  </si>
  <si>
    <t>Anti-Tank Obstacles</t>
  </si>
  <si>
    <t>WG-TER-40</t>
  </si>
  <si>
    <t>Stone Bridge</t>
  </si>
  <si>
    <t>WG-TER-46</t>
  </si>
  <si>
    <t>Wrecked House</t>
  </si>
  <si>
    <t>5060393700555</t>
  </si>
  <si>
    <t>Battlefield Accessories</t>
  </si>
  <si>
    <t>WG-TER-47</t>
  </si>
  <si>
    <t>Barbed Wire</t>
  </si>
  <si>
    <t>Bases</t>
  </si>
  <si>
    <t>Bag of 25mm Round Bases</t>
  </si>
  <si>
    <t>WG-BASE-30</t>
  </si>
  <si>
    <t xml:space="preserve">Bag of Round Bases Mixed </t>
  </si>
  <si>
    <t>Rules &amp; Supplements</t>
  </si>
  <si>
    <t>WGB-10</t>
  </si>
  <si>
    <t>Battleground Europe</t>
  </si>
  <si>
    <t>WGB-11</t>
  </si>
  <si>
    <t>Ostfront</t>
  </si>
  <si>
    <t>WGB-12</t>
  </si>
  <si>
    <t>Germany Strikes!</t>
  </si>
  <si>
    <t>WGB-13</t>
  </si>
  <si>
    <t>Empires in Flames</t>
  </si>
  <si>
    <t>WGB-14</t>
  </si>
  <si>
    <t>Duel in the Sun</t>
  </si>
  <si>
    <t>Operation Sea lion</t>
  </si>
  <si>
    <t>Sea Lion Part 2 - Operation Gigant</t>
  </si>
  <si>
    <t xml:space="preserve">Korea supplement
</t>
  </si>
  <si>
    <t>Campaign: Case Blue</t>
  </si>
  <si>
    <t>Campaign: Italy: Soft Underbelly</t>
  </si>
  <si>
    <t>Campaign: Tough Gut</t>
  </si>
  <si>
    <t>Campaign: Battle of the Bulge</t>
  </si>
  <si>
    <t>Campaign: New Guinea</t>
  </si>
  <si>
    <t>Campaign: The Road to Berlin</t>
  </si>
  <si>
    <t>Campaign: Market Garden</t>
  </si>
  <si>
    <t>Campaign: The Western Desert</t>
  </si>
  <si>
    <t>Campaign: Battle of France</t>
  </si>
  <si>
    <t>Campaign: D-Day Overlord</t>
  </si>
  <si>
    <t>Campaign: D-Day British &amp; Canadian Sectors</t>
  </si>
  <si>
    <t>Campaign: Stalingrad</t>
  </si>
  <si>
    <t>Campaign: Mariana &amp; Palau Islands</t>
  </si>
  <si>
    <t>D-Day: The US Sector campaign book</t>
  </si>
  <si>
    <t>Campaign: Fortress Budapest</t>
  </si>
  <si>
    <t>Spanish Language Products</t>
  </si>
  <si>
    <r>
      <rPr>
        <b/>
        <sz val="12"/>
        <color rgb="FF000000"/>
        <rFont val="Calibri"/>
      </rPr>
      <t xml:space="preserve">A Gentleman's War - Bolt Action Starter Set </t>
    </r>
    <r>
      <rPr>
        <b/>
        <sz val="12"/>
        <color rgb="FFFF0000"/>
        <rFont val="Calibri"/>
      </rPr>
      <t>(Spanish)</t>
    </r>
  </si>
  <si>
    <t>Island Assault! Bolt Action starter set (Spanish)</t>
  </si>
  <si>
    <t>Bolt Action 2 Starter Set "Band of Brothers" - Spanish</t>
  </si>
  <si>
    <t>Bolt Action 2 Rulebook - Spanish</t>
  </si>
  <si>
    <t>-</t>
  </si>
  <si>
    <t>French Language Products</t>
  </si>
  <si>
    <r>
      <rPr>
        <b/>
        <sz val="12"/>
        <color rgb="FF000000"/>
        <rFont val="Calibri"/>
      </rPr>
      <t xml:space="preserve">A Gentleman's War - Bolt Action Starter Set </t>
    </r>
    <r>
      <rPr>
        <b/>
        <sz val="12"/>
        <color rgb="FFFF0000"/>
        <rFont val="Calibri"/>
      </rPr>
      <t>(French)</t>
    </r>
  </si>
  <si>
    <t>Island Assault! Bolt Action starter set (French)</t>
  </si>
  <si>
    <t>Bolt Action 2 Starter Set "Band of Brothers" - French</t>
  </si>
  <si>
    <t>Bolt Action 2 Rulebook - French Soft Back</t>
  </si>
  <si>
    <t>WGB-002-FR</t>
  </si>
  <si>
    <t>Tank War French</t>
  </si>
  <si>
    <t>Big Battle Sets</t>
  </si>
  <si>
    <t>Stalingrad Battle-Set</t>
  </si>
  <si>
    <t>Battle Set</t>
  </si>
  <si>
    <t>The Battle for Berlin Battle-Set</t>
  </si>
  <si>
    <t xml:space="preserve">Pegasus Bridge v2 </t>
  </si>
  <si>
    <t>Tank Platoons</t>
  </si>
  <si>
    <t>Panzer VI Ausf. B/C/D Zug - - SPLASH RELEASE</t>
  </si>
  <si>
    <t>Plastic Box (3 Tanks)</t>
  </si>
  <si>
    <t>5060393704560</t>
  </si>
  <si>
    <t xml:space="preserve">Hellcat Platoon
</t>
  </si>
  <si>
    <t>5060393704690</t>
  </si>
  <si>
    <t>5060393703198</t>
  </si>
  <si>
    <t>5060393703419</t>
  </si>
  <si>
    <t xml:space="preserve">Blood Red Skies </t>
  </si>
  <si>
    <t>Games &amp; Books</t>
  </si>
  <si>
    <t>The Battle of Midway starter set</t>
  </si>
  <si>
    <t>Blood Red Skies Air Strike Supplement (Out Of Print)</t>
  </si>
  <si>
    <t>Blood Red Skies: Wing Commander compendium</t>
  </si>
  <si>
    <t>Blood Red Skies Game Dice</t>
  </si>
  <si>
    <t>Dice Blister</t>
  </si>
  <si>
    <t>British Blood Red Skies Dice</t>
  </si>
  <si>
    <t>German Blood Red Skies Dice</t>
  </si>
  <si>
    <t>US Blood Red Skies Dice</t>
  </si>
  <si>
    <t>Japanese Blood Red Skies Dice</t>
  </si>
  <si>
    <t xml:space="preserve">British </t>
  </si>
  <si>
    <t>de Havilland Mosquito Squadron</t>
  </si>
  <si>
    <t>Hawker Hurricane Squadron</t>
  </si>
  <si>
    <t>Hawker Typhoon Squadron</t>
  </si>
  <si>
    <t>German</t>
  </si>
  <si>
    <t>Fw 190 Squadron</t>
  </si>
  <si>
    <t>Bf 110 Squadron</t>
  </si>
  <si>
    <t>Messerschmitt ME-262 Squadron</t>
  </si>
  <si>
    <t xml:space="preserve">US </t>
  </si>
  <si>
    <t>Curtis P-40 Warhawk Squadron</t>
  </si>
  <si>
    <t>P-39 Airacobra squadron</t>
  </si>
  <si>
    <t>F6F Hellcat squadron</t>
  </si>
  <si>
    <t>Douglas Dauntless &amp; Devastator squadron</t>
  </si>
  <si>
    <t>P-38 Lightning squadron</t>
  </si>
  <si>
    <t>Republic P-47 Thunderbolt squadron</t>
  </si>
  <si>
    <t>Blood Red Skies USAAF Expansion Pack</t>
  </si>
  <si>
    <t>Cards</t>
  </si>
  <si>
    <t>Blood Red Skies F4U Corsair squadron</t>
  </si>
  <si>
    <t>Blood Red Skies Grumman F4F Wildcat squadron</t>
  </si>
  <si>
    <t>Japanese</t>
  </si>
  <si>
    <t>Aichi D3A 'Val' &amp; Nakajima B5N 'Kate' squadron</t>
  </si>
  <si>
    <t>Kawasaki Ki-45 Toryu 'Nick' squadron</t>
  </si>
  <si>
    <t>Nakajima Ki-43 II 'Oscar' squadron</t>
  </si>
  <si>
    <t>Nakajima Ki-84 'Frank' squadron</t>
  </si>
  <si>
    <t>Imperial Japanese Expansion Pack</t>
  </si>
  <si>
    <t>Blood Red Skies Mitsubishi A6M2 Zero squadron</t>
  </si>
  <si>
    <t>Blood Red Skies Kawanishi N1K2 Shiden-kai 'George' squadron</t>
  </si>
  <si>
    <t>Blood Red Skies Mitsubishi J2M Raiden 'Jack' squadron</t>
  </si>
  <si>
    <t>Soviet</t>
  </si>
  <si>
    <t xml:space="preserve">Blood Red Skies Red Army Air Force Expansion </t>
  </si>
  <si>
    <t>Polikarpov I-16 Squadron</t>
  </si>
  <si>
    <t>Yakolev Yak-1b Squadron</t>
  </si>
  <si>
    <t>Mikoyan-Gurevich MiG-3 Squadron</t>
  </si>
  <si>
    <t>Pe-2 squadron</t>
  </si>
  <si>
    <t>Italian</t>
  </si>
  <si>
    <t>Blood Red Skies Macchi C.200 Saetta Squadron</t>
  </si>
  <si>
    <t>Blood Red Skies Reggiane Re.2002 Ariete Squadron</t>
  </si>
  <si>
    <t>Blood Red Skies SM.79 Sparviero Squadron</t>
  </si>
  <si>
    <t>Macchi C.202 Folgore squadron</t>
  </si>
  <si>
    <t>Blood Red Skies Regia Aeronautica Expansion Set</t>
  </si>
  <si>
    <t>Card Box</t>
  </si>
  <si>
    <t>Aces</t>
  </si>
  <si>
    <t>MiG-3 Ace: Alexandr Pokryshkin</t>
  </si>
  <si>
    <t>Soviet Ace Pilot: Mariya Dolina</t>
  </si>
  <si>
    <t>Soviet Ace Pilot: Lev 'Sokol' Shestakov</t>
  </si>
  <si>
    <t>Soviet Ace Pilot: Vladimir Pokrovsky</t>
  </si>
  <si>
    <t>Ace Pilot: Walter Borchers</t>
  </si>
  <si>
    <t>German Ace PIlot: 'Bombo' Schenk</t>
  </si>
  <si>
    <t>German Ace Pilot: 'Pips' Priller</t>
  </si>
  <si>
    <t>German Ace Pilot: Walter Nowotny</t>
  </si>
  <si>
    <t>Polish Ace Pilot: Witold Urbanowicz</t>
  </si>
  <si>
    <t>British Ace Pilot: 'Pick' Pickard</t>
  </si>
  <si>
    <t>British Ace Pilot: Johnny Johnson</t>
  </si>
  <si>
    <t>British Ace Pilot: Douglas Bader</t>
  </si>
  <si>
    <t>British Ace Pilot: John Baldwin</t>
  </si>
  <si>
    <t>Japanese Ace Pilot: Kaneyoshi Muto</t>
  </si>
  <si>
    <t>Japanese Ace Pilot: Yozo Tsuboi</t>
  </si>
  <si>
    <t>Japanese Ace Pilot: Yukiyoshi Wakamatsu</t>
  </si>
  <si>
    <t>US Ace Pilot: 'Pappy' Boyington</t>
  </si>
  <si>
    <t>US Ace Pilot: Joseph F. Foss</t>
  </si>
  <si>
    <t>US Ace Pilot: Phillip Kirkwood</t>
  </si>
  <si>
    <t>US Ace Pilot: 'Gabby' Gabreski</t>
  </si>
  <si>
    <t>US Ace Pilot: 'Tex' Hill</t>
  </si>
  <si>
    <t>Italian Ace Pilot Furio Niclot Doglio</t>
  </si>
  <si>
    <t>Italian Ace Pilot: Leonardo Ferrulli</t>
  </si>
  <si>
    <t>Italian Ace Pilot: Giuseppe Cenni</t>
  </si>
  <si>
    <t>Italian Ace Pilot: Carlo Emanuele Buscaglia</t>
  </si>
  <si>
    <t>Cruel Seas</t>
  </si>
  <si>
    <t xml:space="preserve">Cruel Seas Starter Set </t>
  </si>
  <si>
    <t>Royal Navy Vosper MTB Flotilla</t>
  </si>
  <si>
    <t>US Navy PT Boat Flotilla</t>
  </si>
  <si>
    <t>Kriegsmarine S-boat Flotilla</t>
  </si>
  <si>
    <t>Cruel Seas Rulebook</t>
  </si>
  <si>
    <t xml:space="preserve">Close Quarters! </t>
  </si>
  <si>
    <t>Victory at Sea</t>
  </si>
  <si>
    <t>Victory at Sea Kreigsmarine Fleet</t>
  </si>
  <si>
    <t>Warlord Resin / Metal Box</t>
  </si>
  <si>
    <t>Bismarck</t>
  </si>
  <si>
    <t>Tirpitz</t>
  </si>
  <si>
    <t>Admiral Graf Spee &amp; Admiral Scheer</t>
  </si>
  <si>
    <t>Kriegsmarine U-Boats &amp; MTB Sections</t>
  </si>
  <si>
    <t>Kriegsmarine Aircraft</t>
  </si>
  <si>
    <t>Victory at Sea IJN Fleet</t>
  </si>
  <si>
    <t>Yamato</t>
  </si>
  <si>
    <t>Akagi</t>
  </si>
  <si>
    <t>IJN Submarines &amp; MTB Sections</t>
  </si>
  <si>
    <t>Victory at Sea - IJN Aircraft</t>
  </si>
  <si>
    <t>Regia Marina fleet box</t>
  </si>
  <si>
    <t>Regia Marina Submarines &amp; MTB Sections</t>
  </si>
  <si>
    <t>Vittorio Veneto</t>
  </si>
  <si>
    <t>United States</t>
  </si>
  <si>
    <t>Victory at Sea US Navy Fleet</t>
  </si>
  <si>
    <t>USS Yorktown</t>
  </si>
  <si>
    <t>USS Missouri</t>
  </si>
  <si>
    <t>USS Idaho</t>
  </si>
  <si>
    <t>Merchant Convoy</t>
  </si>
  <si>
    <t>US Navy Submarines &amp; MTB Sections</t>
  </si>
  <si>
    <t>Victory at Sea - US Navy Aircraft</t>
  </si>
  <si>
    <t>Royal Navy</t>
  </si>
  <si>
    <t>Victory at Sea Royal Navy Fleet</t>
  </si>
  <si>
    <t>HMS Ark Royal</t>
  </si>
  <si>
    <t>HMS Warspite</t>
  </si>
  <si>
    <t>HMS Hood</t>
  </si>
  <si>
    <t>Royal Navy Aircraft</t>
  </si>
  <si>
    <t>Royal Navy Submarines &amp; MTB Sections</t>
  </si>
  <si>
    <t>Victory at Sea Hardback Book</t>
  </si>
  <si>
    <t>Hail Caesar</t>
  </si>
  <si>
    <t>Ancients</t>
  </si>
  <si>
    <t xml:space="preserve">Hail Caesar Starter Set – Caesar´s Gallic Wars </t>
  </si>
  <si>
    <t>Celt Starter Army</t>
  </si>
  <si>
    <t>Late Republic Caesarian Roman Starter Army</t>
  </si>
  <si>
    <t>Macedonian Successor Starter Army</t>
  </si>
  <si>
    <t>Greek Starter Army</t>
  </si>
  <si>
    <t xml:space="preserve">Spartan Starter Army </t>
  </si>
  <si>
    <t>WGA-IR-1</t>
  </si>
  <si>
    <t>Imperial Roman Starter Army  (Temporarily Out of Stock)</t>
  </si>
  <si>
    <t>5060200841006</t>
  </si>
  <si>
    <t xml:space="preserve">Imperial Roman Veterans </t>
  </si>
  <si>
    <t>5060200841440</t>
  </si>
  <si>
    <t>Strength &amp; Honour</t>
  </si>
  <si>
    <t>WGH-CE-01</t>
  </si>
  <si>
    <t xml:space="preserve">Celtic Warriors </t>
  </si>
  <si>
    <t>5060200842416</t>
  </si>
  <si>
    <t>WGH-CR-02</t>
  </si>
  <si>
    <t xml:space="preserve">Caesarian Romans with Pilum </t>
  </si>
  <si>
    <t>WGH-GR-01</t>
  </si>
  <si>
    <t xml:space="preserve">Spartans </t>
  </si>
  <si>
    <t>WGH-GR-02</t>
  </si>
  <si>
    <t xml:space="preserve">Ancient Greek Hoplites </t>
  </si>
  <si>
    <t>WGH-GR-03</t>
  </si>
  <si>
    <t xml:space="preserve">Classical Greek Phalanx </t>
  </si>
  <si>
    <t>WGH-IR-01</t>
  </si>
  <si>
    <t>Imperial Roman Legionaries (plus Scorpion)</t>
  </si>
  <si>
    <t>5060200842676</t>
  </si>
  <si>
    <t>WGH-IR-03</t>
  </si>
  <si>
    <t>Imperial Roman Praetorians (20 plus Emperor)</t>
  </si>
  <si>
    <t>5060200842430</t>
  </si>
  <si>
    <t>WGH-IR-05</t>
  </si>
  <si>
    <t>Imperial Roman Auxiliaries (20 plastic + 4 metal command) - (Temporarily Out of Stock)</t>
  </si>
  <si>
    <t>5060200842461</t>
  </si>
  <si>
    <t>WGH-MC-01</t>
  </si>
  <si>
    <t>Macedonian Phalangites</t>
  </si>
  <si>
    <t xml:space="preserve">Dark Ages </t>
  </si>
  <si>
    <t>Viking Starter Army</t>
  </si>
  <si>
    <t>Saxon Starter Army</t>
  </si>
  <si>
    <t>Viking Bondi</t>
  </si>
  <si>
    <t>Viking Hirdmen</t>
  </si>
  <si>
    <t>Saxon Thegns</t>
  </si>
  <si>
    <t>Saxon Ceorls</t>
  </si>
  <si>
    <t>Age of Arthur</t>
  </si>
  <si>
    <t>Heroes of Camelot</t>
  </si>
  <si>
    <t>Arthurian Knights</t>
  </si>
  <si>
    <t>Arthurian Romano-British Infantry</t>
  </si>
  <si>
    <t>Arthurian Romano-Mounted Knights (Command)</t>
  </si>
  <si>
    <t>Arthurian Romano-Mounted Knights</t>
  </si>
  <si>
    <t>Hail Caesar Books</t>
  </si>
  <si>
    <t>Hail Caesar Rulebook</t>
  </si>
  <si>
    <t>5060200842447</t>
  </si>
  <si>
    <t>Caesar's Gallic Wars</t>
  </si>
  <si>
    <t>WGH-004</t>
  </si>
  <si>
    <t xml:space="preserve">Rome's Dacian Wars
</t>
  </si>
  <si>
    <t>WGH-006</t>
  </si>
  <si>
    <t xml:space="preserve">Germania
</t>
  </si>
  <si>
    <t>Age of Bronze</t>
  </si>
  <si>
    <t>Hail Caesar Army Lists: Biblical to Early Medieval</t>
  </si>
  <si>
    <t>Once &amp; Future King – Hail Caesar Supplement</t>
  </si>
  <si>
    <t>War of the Roses – Hail Caesar Supplement</t>
  </si>
  <si>
    <t>Black Powder Epic Battles</t>
  </si>
  <si>
    <t>American Civil War</t>
  </si>
  <si>
    <t>BP Epic Battles: American Civil War demo pack</t>
  </si>
  <si>
    <t>Demo Kit</t>
  </si>
  <si>
    <t>BP Epic Battles: American Civil War Gettysburg battle-set</t>
  </si>
  <si>
    <t>ACW - Union Forces</t>
  </si>
  <si>
    <t>BP Epic Battles: American Civil War Union Cavalry &amp; Zouaves brigade</t>
  </si>
  <si>
    <t>BP Epic Battles: ACW Union Brigade</t>
  </si>
  <si>
    <t>BP Epic Battles: American Civil War Union Commanders</t>
  </si>
  <si>
    <t>BP Epic Battles: ACW Iron Brigade</t>
  </si>
  <si>
    <t>ACW - Confederate Forces</t>
  </si>
  <si>
    <t>BP Epic Battles: American Civil War Confederate Cavalry &amp; Zouaves brigade</t>
  </si>
  <si>
    <t>BP Epic Battles: ACW Confederate Brigade</t>
  </si>
  <si>
    <t>BP Epic Battles: American Civil War Confederate Commanders</t>
  </si>
  <si>
    <t>ACW - Scenic</t>
  </si>
  <si>
    <t>BP Epic Battles: American Civil War casualty markers</t>
  </si>
  <si>
    <t>BP Epic Battles: Gettysburg Scenery Pack</t>
  </si>
  <si>
    <t>MDF kit</t>
  </si>
  <si>
    <t>BP Epic Battles: American Civil War Scenery Pack</t>
  </si>
  <si>
    <t>Napoleonic Wars</t>
  </si>
  <si>
    <t>BP Epic Battles: Waterloo store demo pack</t>
  </si>
  <si>
    <t>BP Epic Battles: Waterloo: Blücher's Prussian Army starter set</t>
  </si>
  <si>
    <t>BP Epic Battles: The Hundred Days campaign supplement</t>
  </si>
  <si>
    <t>A5 softback book</t>
  </si>
  <si>
    <t>BP Epic Battles Waterloo A5 rulebook</t>
  </si>
  <si>
    <t>Napoleonic Wars - British</t>
  </si>
  <si>
    <t>BP Epic Battles: Waterloo - British Infantry Brigade</t>
  </si>
  <si>
    <t>BP Epic Battles: Waterloo - British Light Cavalry Brigade</t>
  </si>
  <si>
    <t>BP Epic Battles: Waterloo - British Heavy Cavalry Brigade</t>
  </si>
  <si>
    <t>BP Epic Battles: British Highlanders &amp; Riflemen</t>
  </si>
  <si>
    <t>BP Epic Battles: Napoleonic British &amp; Allied Commanders</t>
  </si>
  <si>
    <t>BP Epic Battles: Napoleonic British casualty markers</t>
  </si>
  <si>
    <t>BP Epic: Nap British Royal Artillery Limber</t>
  </si>
  <si>
    <t>BP Epic: Nap British Royal Horse Artillery Limber</t>
  </si>
  <si>
    <t>BP Epic Battles: British Line Infantry (Peninsular)</t>
  </si>
  <si>
    <t>Napoleonic Wars - French</t>
  </si>
  <si>
    <t>BP Epic Battles: Waterloo - French Infantry Brigade</t>
  </si>
  <si>
    <t>BP Epic Battles: Waterloo - French Light Cavalry Brigade</t>
  </si>
  <si>
    <t>BP Epic Battles: Waterloo - French Heavy Cavalry Brigade</t>
  </si>
  <si>
    <t>BP Epic Battles French Middle &amp; Old Guard</t>
  </si>
  <si>
    <t>BP Epic Battles: Napoleonic French Commanders</t>
  </si>
  <si>
    <t>BP Epic Battles: Napoleonic French casualty markers</t>
  </si>
  <si>
    <t>BP Epic: Nap French Line Artillery Limber</t>
  </si>
  <si>
    <t>BP Epic: Nap French Guard Artillery Limber</t>
  </si>
  <si>
    <t>Napoleonic Wars - Prussians</t>
  </si>
  <si>
    <t>BP Epic Battles: Prussian Infantry Brigade</t>
  </si>
  <si>
    <t>BP Epic Battles: Prussian Cavalry Brigade</t>
  </si>
  <si>
    <t>BP Epic Battles: Prussian Landwehr Brigade</t>
  </si>
  <si>
    <t>BP Epic Battles: Prussian Commanders</t>
  </si>
  <si>
    <t>BP Epic Battles: Prussian casualty markers</t>
  </si>
  <si>
    <t>BP Epic: Nap Prussian Foot Artillery Limber</t>
  </si>
  <si>
    <t>BP Epic: Nap Prussian Horse Artillery Limber</t>
  </si>
  <si>
    <t>Napoleonic Wars - Terrain</t>
  </si>
  <si>
    <t>BP Epic Battles: Plancenoit Scenery Pack</t>
  </si>
  <si>
    <t>BP Epic Battles: Papelotte Farm Scenery Pack</t>
  </si>
  <si>
    <t>BP Epic Battles: La Haye Sainte Scenery Pack</t>
  </si>
  <si>
    <t>BP Epic Battles: Hougoumont Scenery Pack</t>
  </si>
  <si>
    <t>BP Epic Battles: Rivers Scenery Pack</t>
  </si>
  <si>
    <t>BP Epic Battles: Roads Scenery Pack</t>
  </si>
  <si>
    <t xml:space="preserve">Napoleonic Wars </t>
  </si>
  <si>
    <t>Language Versions</t>
  </si>
  <si>
    <t>311511001SP</t>
  </si>
  <si>
    <t>BP Epic Battles: Waterloo: British Starter Set (Spanish)</t>
  </si>
  <si>
    <t>311512001SP</t>
  </si>
  <si>
    <t>BP Epic Battles: Waterloo: French Starter Set (Spanish)</t>
  </si>
  <si>
    <t>311514004SP</t>
  </si>
  <si>
    <t>BP Epic Battles: Waterloo: Prussian Army starter set (Spanish)</t>
  </si>
  <si>
    <t>PIKE &amp; SHOTTE</t>
  </si>
  <si>
    <t>Pike &amp; Shotte Epic Battles - Casualty markers</t>
  </si>
  <si>
    <t>Pike &amp; Shotte Epic Battles - English Civil Wars infantry battalia</t>
  </si>
  <si>
    <t>Pike &amp; Shotte Epic Battles - English Civil Wars cavalry battalia</t>
  </si>
  <si>
    <t>Pike &amp; Shotte Epic Battles - English Civil Wars Royalist Commanders</t>
  </si>
  <si>
    <t>Pike &amp; Shotte Epic Battles - English Civil Wars Parliament Commanders</t>
  </si>
  <si>
    <t>Pike &amp; Shotte Epic Battles - Thirty Year's War infantry battalia</t>
  </si>
  <si>
    <t>Pike &amp; Shotte Epic Battles - Thirty Year's War cavalry battalia</t>
  </si>
  <si>
    <t>Pike &amp; Shotte Epic Battles - Thirty Years War Imperialist Commanders</t>
  </si>
  <si>
    <t>Pike &amp; Shotte Epic Battles - Thirty Years War Protestant Alliance Commanders</t>
  </si>
  <si>
    <t>Pike &amp; Shotte Epic Battles - Thatched Hamlet scenery pack</t>
  </si>
  <si>
    <t>MDF Kit</t>
  </si>
  <si>
    <t>Pike &amp; Shotte Epic Battles - Village scenery pack</t>
  </si>
  <si>
    <t>Pike &amp; Shotte Epic Battles - Town Houses scenery pack</t>
  </si>
  <si>
    <t>Pike &amp; Shotte Epic Battles - Star Fort scenery pack</t>
  </si>
  <si>
    <t>Pike &amp; Shotte Epic Battles: Cuirassier Regiment</t>
  </si>
  <si>
    <t>Pike &amp; Shotte Epic Battles: Baggage Camp</t>
  </si>
  <si>
    <t>Pike &amp; Shotte Epic Battles: Scots Covenanters Battalia</t>
  </si>
  <si>
    <t>Pike &amp; Shotte Epic Battles: Scots Covenanters Starter Army</t>
  </si>
  <si>
    <t>Plastic &amp; Resin Box</t>
  </si>
  <si>
    <t>Pike &amp; Shotte Epic Battles: Montrose's Scottish Royalist Starter Army</t>
  </si>
  <si>
    <t>Pike &amp; Shotte Epic Battles: Scots Covenanters Casualty Markers</t>
  </si>
  <si>
    <t>Pike &amp; Shotte Epic Battles: Montrose's Scottish Royalist Casualty Markers</t>
  </si>
  <si>
    <t>Pike &amp; Shotte Epic Battles - Mortar</t>
  </si>
  <si>
    <t>Warlord Resin blister</t>
  </si>
  <si>
    <t>Pike &amp; Shotte Epic Battles - Dragoons horseholders</t>
  </si>
  <si>
    <t>Pike &amp; Shotte Epic Battles demo pack 
(Rulebook,  Infantry, Cavalry, Bases &amp; MDF building)</t>
  </si>
  <si>
    <t>Demo Box</t>
  </si>
  <si>
    <t>Not for Resale</t>
  </si>
  <si>
    <t>Hail Caesar Epic Battles: Hannibal battle-set</t>
  </si>
  <si>
    <t>Hail Caesar Epic Battles: A5 Rulebook</t>
  </si>
  <si>
    <t>Rulebook</t>
  </si>
  <si>
    <t>Hail Caesar Epic Battles: Scipio Africanus' Roman Legions</t>
  </si>
  <si>
    <t>Hail Caesar Epic Battles: Hannibal Barca's Carthaginian Army</t>
  </si>
  <si>
    <t>Hail Caesar Epic Battles: Republican Roman division</t>
  </si>
  <si>
    <t>Hail Caesar Epic Battles: Carthaginian division</t>
  </si>
  <si>
    <t>Hail Caesar Epic Battles: Carthaginian War Elephants</t>
  </si>
  <si>
    <t>Hail Caesar Epic Battles: Allied Troops division</t>
  </si>
  <si>
    <t xml:space="preserve">Hail Caesar Epic Battles: Republican Roman commanders </t>
  </si>
  <si>
    <t xml:space="preserve">Hail Caesar Epic Battles: Republican Roman casualty markers </t>
  </si>
  <si>
    <t xml:space="preserve">Hail Caesar Epic Battles: Carthaginian Commanders  </t>
  </si>
  <si>
    <t xml:space="preserve">Hail Caesar Epic Battles: Carthaginian casualty markers  </t>
  </si>
  <si>
    <t>Hail Caesar Epic Battles: Baggage Train</t>
  </si>
  <si>
    <t>Hail Caesar Epic Battles: Vignettes and objectives set</t>
  </si>
  <si>
    <t>Hail Caesar Epic Battles: Ballista stone-thrower</t>
  </si>
  <si>
    <t>Black Powder</t>
  </si>
  <si>
    <t>Waterloo 2nd edition Starter Set</t>
  </si>
  <si>
    <t>Black Powder II Rulebook</t>
  </si>
  <si>
    <t>WGN-START-01</t>
  </si>
  <si>
    <t>La Haye Sainte battle-set</t>
  </si>
  <si>
    <t>Napoleonic French starter army (Peninsular campaign)</t>
  </si>
  <si>
    <t>Napoleonic French starter army (Waterloo campaign)</t>
  </si>
  <si>
    <t>French Light Infantry (Waterloo)</t>
  </si>
  <si>
    <t>French Hussars</t>
  </si>
  <si>
    <t>WGN-FR-09</t>
  </si>
  <si>
    <t xml:space="preserve">French Line Infantry 1806-1810 (24) </t>
  </si>
  <si>
    <t>WGN-FR-10</t>
  </si>
  <si>
    <t xml:space="preserve">Late French Line Infantry (1812-1815) </t>
  </si>
  <si>
    <t>WGN-FR-12</t>
  </si>
  <si>
    <t>French Chasseurs a Cheval Light Cavalry</t>
  </si>
  <si>
    <t>WGN-FR-13</t>
  </si>
  <si>
    <t>French Line Lancers</t>
  </si>
  <si>
    <t>Vive l'Empereur! French Peninsular Veterans</t>
  </si>
  <si>
    <t>Napoleonic French Young Guard command advancing</t>
  </si>
  <si>
    <t>Napoleonic French Young Guard voltigeurs/tirailleurs advancing</t>
  </si>
  <si>
    <t>Napoleonic British starter army (Waterloo campaign)</t>
  </si>
  <si>
    <t>Napoleonic British starter army (Peninsular campaign)</t>
  </si>
  <si>
    <t>British Household Brigade Cavalry</t>
  </si>
  <si>
    <t xml:space="preserve">British Union Brigade </t>
  </si>
  <si>
    <t>British Line Infantry (Peninsular) (24)</t>
  </si>
  <si>
    <t>WGN-BR-04</t>
  </si>
  <si>
    <t>British 95th Rifles (Chosen Men)</t>
  </si>
  <si>
    <t>WGN-BR-12</t>
  </si>
  <si>
    <t xml:space="preserve">British Line Infantry (Waterloo) </t>
  </si>
  <si>
    <t>WGN-BR-13</t>
  </si>
  <si>
    <t xml:space="preserve">Hanoverian Infantry </t>
  </si>
  <si>
    <t>O'er the hills and far away (British Peninsular Veterans)</t>
  </si>
  <si>
    <t>Napoleonic British Rocket 2</t>
  </si>
  <si>
    <t>Napoleonic Wars - Prussian</t>
  </si>
  <si>
    <t>Prussian Landwehr Regiment 1813-1815</t>
  </si>
  <si>
    <t>Prussian Uhlans</t>
  </si>
  <si>
    <t>Prussian Hussars</t>
  </si>
  <si>
    <t>Prussian Dragoons</t>
  </si>
  <si>
    <t>Prussian Landwehr cavalry</t>
  </si>
  <si>
    <t>Napoleonic Prussian Horse Artillery with 6-pdr (1813-1815)</t>
  </si>
  <si>
    <t>Napoleonic Prussian Foot Artillery with 6- or 12-pdr (1813-15)</t>
  </si>
  <si>
    <t>Napoleonic Prussian Foot Artillery with 7 or 10-inch howitzer (1813-1815)</t>
  </si>
  <si>
    <t>Napoleonic Wars - Russian</t>
  </si>
  <si>
    <t>WGN-04</t>
  </si>
  <si>
    <t>Napoleonic Russian Starter Army</t>
  </si>
  <si>
    <t>Russian Line Infantry 1809-1814</t>
  </si>
  <si>
    <t>Late Russian Line Infantry 1812-1815</t>
  </si>
  <si>
    <t>Napoleonic Wars - Other</t>
  </si>
  <si>
    <t>Polish Line Light Horse Lancers</t>
  </si>
  <si>
    <t>Napoleonic Spanish Infantry (1st Battalion) 1805-1811</t>
  </si>
  <si>
    <t>Napoleonic Spanish Infantry (2nd &amp; 3rd Battalions) 1805-1811</t>
  </si>
  <si>
    <t>Napoleonic Spanish Horse Artillery with 8-pdr</t>
  </si>
  <si>
    <t>Napoleonic Spanish Horse Artillery with Howitzer</t>
  </si>
  <si>
    <t>WGN-PO-01</t>
  </si>
  <si>
    <t>Portugese Line Infantry</t>
  </si>
  <si>
    <t>Napoleonic Portuguese Cavalry</t>
  </si>
  <si>
    <t>Napoleonic Portuguese Cavalry Command group</t>
  </si>
  <si>
    <t>Napoleonic Belgian Line Infantry (march attack)</t>
  </si>
  <si>
    <t>24 Warlord Resin</t>
  </si>
  <si>
    <t>Belgian Carabiniers 1815</t>
  </si>
  <si>
    <t>Belgian Line Infantry Firing</t>
  </si>
  <si>
    <t>Crimean War</t>
  </si>
  <si>
    <t>Crimean War Russian Line Infantry</t>
  </si>
  <si>
    <t>French-Indian War</t>
  </si>
  <si>
    <t>French Indian War: Highlanders</t>
  </si>
  <si>
    <t>WG7-FIW-03</t>
  </si>
  <si>
    <t>French Indian War: French Regular Infantry</t>
  </si>
  <si>
    <t>WG7-FIW-04</t>
  </si>
  <si>
    <t>French Indian War: French Compagnie de la Marine</t>
  </si>
  <si>
    <t>American War of Independence</t>
  </si>
  <si>
    <t>WGR-START-01</t>
  </si>
  <si>
    <t>Liberty or Death</t>
  </si>
  <si>
    <t>WGR-ARMY1</t>
  </si>
  <si>
    <t>British Army starter set</t>
  </si>
  <si>
    <t>WGR-ARMY2</t>
  </si>
  <si>
    <t>Continental Army starter set  (Temporarily Out of Stock)</t>
  </si>
  <si>
    <t>WGR-AWI-01</t>
  </si>
  <si>
    <t>British Infantry Regiment</t>
  </si>
  <si>
    <t>WGR-AWI-03</t>
  </si>
  <si>
    <t>Hessian regiment</t>
  </si>
  <si>
    <t>WGR-AWI-04</t>
  </si>
  <si>
    <t>Continental Infantry Regiment</t>
  </si>
  <si>
    <t>Field Artillery and Army Commanders</t>
  </si>
  <si>
    <t>Colonial Militia Men</t>
  </si>
  <si>
    <t>Woodland Indian Tribes</t>
  </si>
  <si>
    <t>Marlborough's Wars</t>
  </si>
  <si>
    <t>Marlborough's Wars Starter Army</t>
  </si>
  <si>
    <t>Infantry of the Grand Alliance</t>
  </si>
  <si>
    <t>Infantry of the Sun King</t>
  </si>
  <si>
    <t>Cavalry of the Sun King</t>
  </si>
  <si>
    <t>Marlborough's Wars Artillery battery</t>
  </si>
  <si>
    <t>Anglo Zulu War</t>
  </si>
  <si>
    <t>Anglo-Zulu War British Starter Set</t>
  </si>
  <si>
    <t>Anglo-Zulu War Zulu Starter Set</t>
  </si>
  <si>
    <t>British Line Infantry Regiment</t>
  </si>
  <si>
    <t>Natal Native Contingent Regiment</t>
  </si>
  <si>
    <t>Married Zulu Impi</t>
  </si>
  <si>
    <t>Unmarried Zulu Impi</t>
  </si>
  <si>
    <t>American Civil War (28mm)</t>
  </si>
  <si>
    <t>ACW Infantry Regiment (Firing)</t>
  </si>
  <si>
    <t>ACW Infantry Regiment (Advancing)</t>
  </si>
  <si>
    <t>American Civil War: Artillery Battery</t>
  </si>
  <si>
    <t>ACW Zouaves Regiment</t>
  </si>
  <si>
    <t>ACW Infantry Regiment charging</t>
  </si>
  <si>
    <t>Union Officers standing (foot &amp; mounted) A</t>
  </si>
  <si>
    <t>Confederate Officers advancing (foot &amp; mounted) A</t>
  </si>
  <si>
    <t>Union Officers standing (foot &amp; mounted) B</t>
  </si>
  <si>
    <t>Confederate Officers advancing (foot &amp; mounted) B</t>
  </si>
  <si>
    <t>ACW Union General and staff A</t>
  </si>
  <si>
    <t>ACW Confederate General and staff A</t>
  </si>
  <si>
    <t>Black Powder Books</t>
  </si>
  <si>
    <t>WG-BP-002</t>
  </si>
  <si>
    <t xml:space="preserve">The Last Argument of Kings </t>
  </si>
  <si>
    <t>5060200842829</t>
  </si>
  <si>
    <t>WG-BP005</t>
  </si>
  <si>
    <t xml:space="preserve">Zulu! </t>
  </si>
  <si>
    <t>WG-BP008</t>
  </si>
  <si>
    <t>Blood On The Nile (The Mahdist Wars)</t>
  </si>
  <si>
    <t>WG-BP009</t>
  </si>
  <si>
    <t xml:space="preserve">Glory Hallelujah! (American Civil War)
</t>
  </si>
  <si>
    <t>A Clash of Eagles (Napoleonic Supplement)</t>
  </si>
  <si>
    <t xml:space="preserve">Dark and Bloody Ground </t>
  </si>
  <si>
    <t>WG-BP-003</t>
  </si>
  <si>
    <t xml:space="preserve">Albion Triumphant Pt1: The Peninsular Campaign </t>
  </si>
  <si>
    <t>WG-BP-004</t>
  </si>
  <si>
    <t>Albion Triumphant Pt2: Waterloo</t>
  </si>
  <si>
    <t>WG-BP006</t>
  </si>
  <si>
    <t>Rebellion! (American War of Independence)</t>
  </si>
  <si>
    <t>Black Seas</t>
  </si>
  <si>
    <t>Black Seas Rulebook</t>
  </si>
  <si>
    <t>Black Seas: Hold Fast! supplement</t>
  </si>
  <si>
    <t>Expansion Book</t>
  </si>
  <si>
    <t>Frigates &amp; Brigs Flotilla (1770 - 1830)</t>
  </si>
  <si>
    <t>3rd Rates Squadron (1770 - 1830)</t>
  </si>
  <si>
    <t>Schooners Squadron</t>
  </si>
  <si>
    <t>Black Seas Scenery Pack</t>
  </si>
  <si>
    <t>Resin/Metal Box</t>
  </si>
  <si>
    <t>Merchant Vessels</t>
  </si>
  <si>
    <t>Terrors of the Deep</t>
  </si>
  <si>
    <t>Black Seas: Master &amp; Commander starter set - SPANISH language</t>
  </si>
  <si>
    <t>Black Seas rulebook - SPANISH Language</t>
  </si>
  <si>
    <t>Royal Navy Fleet (1770 - 1830)</t>
  </si>
  <si>
    <t>Plastic/Resin Box</t>
  </si>
  <si>
    <t>Royal Navy 3rd Rates of Renown</t>
  </si>
  <si>
    <t>HMS Victory</t>
  </si>
  <si>
    <t>HMS Royal Sovereign</t>
  </si>
  <si>
    <t>Royal Navy 1st Rate</t>
  </si>
  <si>
    <t>French Navy</t>
  </si>
  <si>
    <t>French Navy Fleet (1770 - 1830)</t>
  </si>
  <si>
    <t>French Navy 3rd Rates of Renown</t>
  </si>
  <si>
    <t>L'Orient</t>
  </si>
  <si>
    <t>French Navy 1st Rate</t>
  </si>
  <si>
    <t>Spanish Navy</t>
  </si>
  <si>
    <t>Spanish Navy Fleet (1770 - 1830)</t>
  </si>
  <si>
    <t>Spanish Navy 3rd Rates of Renown</t>
  </si>
  <si>
    <t>Santisima Trinidad</t>
  </si>
  <si>
    <t>Spanish Navy 1st Rate</t>
  </si>
  <si>
    <t>US Navy</t>
  </si>
  <si>
    <t>U.S. Navy (1770 - 1830)</t>
  </si>
  <si>
    <t>USS Constitution</t>
  </si>
  <si>
    <t>USS Essex</t>
  </si>
  <si>
    <t>WGP-START-01</t>
  </si>
  <si>
    <t>Pike &amp; Shotte: For King &amp; Country Starter Set</t>
  </si>
  <si>
    <t>Box</t>
  </si>
  <si>
    <t>Samurai Starter Army</t>
  </si>
  <si>
    <t>Ashigaru Spearmen</t>
  </si>
  <si>
    <t>Ashigaru Missile Troops</t>
  </si>
  <si>
    <t>Samurai</t>
  </si>
  <si>
    <t>Samurai Horsemen</t>
  </si>
  <si>
    <t>Landsknechts Pikemen</t>
  </si>
  <si>
    <t>Landsknechts with Zweihanders</t>
  </si>
  <si>
    <t>Landsknecht Missile Troops</t>
  </si>
  <si>
    <t xml:space="preserve">Landsknecht Starter Army </t>
  </si>
  <si>
    <t>Baron Hopton</t>
  </si>
  <si>
    <t>Sir William Waller</t>
  </si>
  <si>
    <t>Lord Astley</t>
  </si>
  <si>
    <t>Louis de Bourbon</t>
  </si>
  <si>
    <t>Christian IV of Denmark</t>
  </si>
  <si>
    <t>WGA-PS-1</t>
  </si>
  <si>
    <t>Battalia Starter Army Box (80 Inf, 24 Cav, 10 Firelocks)</t>
  </si>
  <si>
    <t>5060200841044</t>
  </si>
  <si>
    <t>WGP-21</t>
  </si>
  <si>
    <t>Pike &amp; Shotte Cavalry</t>
  </si>
  <si>
    <t>WGP-22</t>
  </si>
  <si>
    <t>Pike &amp; Shotte Infantry Regiment</t>
  </si>
  <si>
    <t>Pike &amp; Shotte Rulebook (Softback)</t>
  </si>
  <si>
    <t>WGP-002</t>
  </si>
  <si>
    <t xml:space="preserve">The Devil's Playground - (Thirty Years War)  </t>
  </si>
  <si>
    <t xml:space="preserve">To Kill A King - English Civil War Supplement
</t>
  </si>
  <si>
    <t>Softback Book</t>
  </si>
  <si>
    <t xml:space="preserve">Bases </t>
  </si>
  <si>
    <t>Infantry bases pack</t>
  </si>
  <si>
    <t>Plastic</t>
  </si>
  <si>
    <t>Cavalry bases pack</t>
  </si>
  <si>
    <t>2000 AD</t>
  </si>
  <si>
    <t>Judge Dredd</t>
  </si>
  <si>
    <t>Judge Dredd Rulebook</t>
  </si>
  <si>
    <t>Judge Dredd Starter Game I Am The Law!</t>
  </si>
  <si>
    <t>Judge Dredd - Block War expansion</t>
  </si>
  <si>
    <t>Expansion Set</t>
  </si>
  <si>
    <t>Judge Anderson</t>
  </si>
  <si>
    <t>SJS Judge Gerhart</t>
  </si>
  <si>
    <t>Specialist Judges</t>
  </si>
  <si>
    <t>Street Judges</t>
  </si>
  <si>
    <t>Cadet Judge</t>
  </si>
  <si>
    <t>Wally Squad</t>
  </si>
  <si>
    <t>Citi-Def</t>
  </si>
  <si>
    <t>Citi-Def reinforcements</t>
  </si>
  <si>
    <t>Citi-Def Specialists</t>
  </si>
  <si>
    <t>Citi-Def Jaeger squad</t>
  </si>
  <si>
    <t>City Robots</t>
  </si>
  <si>
    <t>5060572503359</t>
  </si>
  <si>
    <t>Justice Department Riot Control</t>
  </si>
  <si>
    <t>Arch Villains of Mega City One</t>
  </si>
  <si>
    <t>Denizens of Mega City One</t>
  </si>
  <si>
    <t>Cursed Earth Raiders</t>
  </si>
  <si>
    <t>Mutant Sky Raiders</t>
  </si>
  <si>
    <t>Klegg Hai!</t>
  </si>
  <si>
    <t>Block Gang</t>
  </si>
  <si>
    <t>Block Gang Reinforcements</t>
  </si>
  <si>
    <t>Block Gang Champions &amp; Heavies</t>
  </si>
  <si>
    <t>Mega-City Resident Mob</t>
  </si>
  <si>
    <t>The League of Fatties</t>
  </si>
  <si>
    <t>Fatties at War</t>
  </si>
  <si>
    <t>Judge Dredd: Lone Wolves</t>
  </si>
  <si>
    <t>Slaine</t>
  </si>
  <si>
    <t>Slaine: Kiss My Axe starter set</t>
  </si>
  <si>
    <t>Sláine the miniatures game - rulebook</t>
  </si>
  <si>
    <t>Slaine: Fomorian Sea Devils Warband</t>
  </si>
  <si>
    <t>Slaine: Balor of the Evil Eye</t>
  </si>
  <si>
    <t>Slaine: Drune Warband</t>
  </si>
  <si>
    <t>Slaine: Drune Heroes</t>
  </si>
  <si>
    <t>Slaine: Earth Tribes Warband</t>
  </si>
  <si>
    <t>Slaine: Earth Tribes Heroes</t>
  </si>
  <si>
    <t>Slaine - The Cauldron of Blood</t>
  </si>
  <si>
    <t>Slaine - The Badb</t>
  </si>
  <si>
    <t>Slaine - Fomorian Champions</t>
  </si>
  <si>
    <t>Slaine - What the El?</t>
  </si>
  <si>
    <t>Slaine - Drune Half Dead</t>
  </si>
  <si>
    <t>ABC Warriors</t>
  </si>
  <si>
    <t>ABC Warriors: Increase the Peace Starter Game</t>
  </si>
  <si>
    <t>ABC Warriors: Rulebook</t>
  </si>
  <si>
    <t>ABC Warriors: Mongrol &amp; Robo-paratrooper</t>
  </si>
  <si>
    <t>ABC Warriors: Blackblood, Ghengiz &amp; Raz-Putin</t>
  </si>
  <si>
    <t>ABC Warriors: Volgan Yaks</t>
  </si>
  <si>
    <t>ABC Warriors: Joe Pineapples, Steelhorn &amp; Ro-Jaws</t>
  </si>
  <si>
    <t>ABC Warriors: Rogue Marsokhods</t>
  </si>
  <si>
    <t>ABC Warriors: Mek Quake</t>
  </si>
  <si>
    <t>ABC Warriors: Mekana G-men</t>
  </si>
  <si>
    <t>ABC Warriors: Grav Car</t>
  </si>
  <si>
    <t>ABC Warriors: KRASBO</t>
  </si>
  <si>
    <t>Konfikt 47</t>
  </si>
  <si>
    <t>Starter Sets</t>
  </si>
  <si>
    <t>German Konflikt '47 Starter Set</t>
  </si>
  <si>
    <t>US Konflikt '47 Starter Set</t>
  </si>
  <si>
    <t>Soviet Konflikt '47 Starter Set</t>
  </si>
  <si>
    <t>British Konflikt '47 Starter Set</t>
  </si>
  <si>
    <t>Japanese Konflikt '47 Starter Set</t>
  </si>
  <si>
    <t>German K'47</t>
  </si>
  <si>
    <t xml:space="preserve">German Heavy Infantry </t>
  </si>
  <si>
    <t>German Totenkorps</t>
  </si>
  <si>
    <t>Fallschirmjager Falcon Infantry</t>
  </si>
  <si>
    <t>Spinne Light Panzermech</t>
  </si>
  <si>
    <t>Sd.Kfz 234/X Puma</t>
  </si>
  <si>
    <t>German Panther-X</t>
  </si>
  <si>
    <t>Panther-X with light rail gun</t>
  </si>
  <si>
    <t>Nachtalben squad</t>
  </si>
  <si>
    <t>German Pz IV-X</t>
  </si>
  <si>
    <t>Plastic/Metal/Resin Box</t>
  </si>
  <si>
    <t xml:space="preserve">Schreckwulfen Squad
</t>
  </si>
  <si>
    <t>Nachtjager Assault Squad</t>
  </si>
  <si>
    <t>Resin / Metal Box</t>
  </si>
  <si>
    <t>Thor heavy panzermech</t>
  </si>
  <si>
    <t>German Towed Schwerefeld Projektor (Heavy Infantry crew)</t>
  </si>
  <si>
    <t>Soviet K'47</t>
  </si>
  <si>
    <t>Soviet Siberian Terror Squad</t>
  </si>
  <si>
    <t xml:space="preserve">Soviet Ursus Infantry </t>
  </si>
  <si>
    <t>Soviet T34/ZP</t>
  </si>
  <si>
    <t>Soviet Cossack Light Walker</t>
  </si>
  <si>
    <t>Soviet Heavy Infantry</t>
  </si>
  <si>
    <t>Soviet Mammoth Walker</t>
  </si>
  <si>
    <t xml:space="preserve">Daughters of the Motherland </t>
  </si>
  <si>
    <t>US/Allied K'47</t>
  </si>
  <si>
    <t>Allied Grizzly Medium Walker</t>
  </si>
  <si>
    <t>Allied Coyote/Guardian Light Walker</t>
  </si>
  <si>
    <t xml:space="preserve">US Firefly Jump Infantry </t>
  </si>
  <si>
    <t>US Mudskipper Jump Walker</t>
  </si>
  <si>
    <t>US Kodiak Walker</t>
  </si>
  <si>
    <t>US Jackal Walker</t>
  </si>
  <si>
    <t>M4A9-T Sherman</t>
  </si>
  <si>
    <t>M8A3 Tesla Scout</t>
  </si>
  <si>
    <t>British K'47</t>
  </si>
  <si>
    <t>British Armoured Infantry Section</t>
  </si>
  <si>
    <t xml:space="preserve">British Automated Infantry </t>
  </si>
  <si>
    <t>British Grenadiers</t>
  </si>
  <si>
    <t>British Hornet Medium Walker</t>
  </si>
  <si>
    <t>Churchill Meteor</t>
  </si>
  <si>
    <t>Cromwell-T</t>
  </si>
  <si>
    <t>British Automated Carrier</t>
  </si>
  <si>
    <t>Tesla AT gun (British Armoured Infantry crew)</t>
  </si>
  <si>
    <t>British Automated Infantry with HMG box set</t>
  </si>
  <si>
    <t>British Automated Infantry with MMG box set</t>
  </si>
  <si>
    <t>Italian K'47</t>
  </si>
  <si>
    <t>Italian Bersaglieri Armoured Infantry Squad</t>
  </si>
  <si>
    <t>Italian Centurion Heavy Infantry Squad</t>
  </si>
  <si>
    <t>Konflikt 47: Legio Aquila squad</t>
  </si>
  <si>
    <t>Japanese K'47</t>
  </si>
  <si>
    <t>Japanese Scorpion light walker</t>
  </si>
  <si>
    <t>Japanese Locust medium battlewalker</t>
  </si>
  <si>
    <t>Chi-Ha with compression cannon</t>
  </si>
  <si>
    <t>Japanese Battle Exoskeleton Squad</t>
  </si>
  <si>
    <t>Japanese Assault Exoskeleton Squad</t>
  </si>
  <si>
    <t>Japanese Ghost Attack Squad</t>
  </si>
  <si>
    <t>Japanese Shibito squad</t>
  </si>
  <si>
    <t>Books</t>
  </si>
  <si>
    <t>Konflikt '47 Rule Book</t>
  </si>
  <si>
    <t>Konflikt 47 Resurgence</t>
  </si>
  <si>
    <t>Konflikt '47 Defiance Supplement</t>
  </si>
  <si>
    <t>Warlords of Erehwon</t>
  </si>
  <si>
    <t>Children of the Hydra's Teeth - Skeleton Host</t>
  </si>
  <si>
    <t>Azbad's Orc Horde</t>
  </si>
  <si>
    <t>Skeleton Warriors</t>
  </si>
  <si>
    <t>Orc Warband</t>
  </si>
  <si>
    <t>Oni Ogres</t>
  </si>
  <si>
    <t>Onna-bugeisha with Longbows</t>
  </si>
  <si>
    <t>Sohei Warrior Monks with Naginata</t>
  </si>
  <si>
    <t>Bandits &amp; Brigands</t>
  </si>
  <si>
    <t>Daimyo &amp; retinue</t>
  </si>
  <si>
    <t>Armoured Onna-bugeisha</t>
  </si>
  <si>
    <t>Mythic Americas</t>
  </si>
  <si>
    <t>Mythic America Aztec &amp; Tribal Nations Starter Set</t>
  </si>
  <si>
    <t>Mythic America Warlord of Erehwon Rulebook</t>
  </si>
  <si>
    <t>Mythic Americas Pre-Columbian temple</t>
  </si>
  <si>
    <t>MDF</t>
  </si>
  <si>
    <t>Aztec</t>
  </si>
  <si>
    <t>Aztec Warband Starter Set</t>
  </si>
  <si>
    <t>Aztec Quetzalcoatl</t>
  </si>
  <si>
    <t>1 Large Resin Figure</t>
  </si>
  <si>
    <t xml:space="preserve">Tlalocan-Bound Dead </t>
  </si>
  <si>
    <t>Jaguar Warriors with Macuahuitl</t>
  </si>
  <si>
    <t>Tlalocan-Bound Marauders box</t>
  </si>
  <si>
    <t xml:space="preserve">Resin Box </t>
  </si>
  <si>
    <t xml:space="preserve">Tlalocan High Priest </t>
  </si>
  <si>
    <t>Aztec Spider Sisters</t>
  </si>
  <si>
    <t>Ayar</t>
  </si>
  <si>
    <t>Eagle Warriors with bows</t>
  </si>
  <si>
    <t>Jaguar Warriors with spears</t>
  </si>
  <si>
    <t>Eagle Warrior Slingers</t>
  </si>
  <si>
    <t>Tribal Nations</t>
  </si>
  <si>
    <t>Tribal Nations Warband Starter Set</t>
  </si>
  <si>
    <t>Sachem Warlord on War Eagle</t>
  </si>
  <si>
    <t>Tribal Nations Sasquatches</t>
  </si>
  <si>
    <t>Mohawk Warriors</t>
  </si>
  <si>
    <t>Seneca Archers</t>
  </si>
  <si>
    <t>Wendigo</t>
  </si>
  <si>
    <t>Mohawk Warriors with Clubs</t>
  </si>
  <si>
    <t>Inca</t>
  </si>
  <si>
    <t>Inca Warband Starter Army</t>
  </si>
  <si>
    <t>Sapa Warlord</t>
  </si>
  <si>
    <t>Sapa Warlord on Spirit Jaguar</t>
  </si>
  <si>
    <t>Ayllus Warriors</t>
  </si>
  <si>
    <t>Maras</t>
  </si>
  <si>
    <t>Inca Oracle</t>
  </si>
  <si>
    <t>Inti High Priest</t>
  </si>
  <si>
    <t>Antisuyu Archers</t>
  </si>
  <si>
    <t>Cuzco Warriors with spears</t>
  </si>
  <si>
    <t>Cuzco Warriors with copper-headed axes</t>
  </si>
  <si>
    <t>Cuzco Warriors with macana</t>
  </si>
  <si>
    <t>Condor Riders</t>
  </si>
  <si>
    <t>Mayans</t>
  </si>
  <si>
    <t>Maya Warband Starter Army</t>
  </si>
  <si>
    <t>Maya Halach Uinic Warlord</t>
  </si>
  <si>
    <t>Maya Almehenob Nobles with huge macuahuitl</t>
  </si>
  <si>
    <t>Maya Almehenob Nobles with spears</t>
  </si>
  <si>
    <t>Maya Tikal Archers</t>
  </si>
  <si>
    <t>Maya Tikal Atlatl Spearslingers</t>
  </si>
  <si>
    <t>Maya Werejaguars</t>
  </si>
  <si>
    <t>Maya Alux Swarms</t>
  </si>
  <si>
    <t>Maya Calakmal Warriors with spears</t>
  </si>
  <si>
    <t>Maya Calakmal Warriors with macuahuitl</t>
  </si>
  <si>
    <t>Northstar Games</t>
  </si>
  <si>
    <t>Stargrave</t>
  </si>
  <si>
    <t>OSPSGV001</t>
  </si>
  <si>
    <t>Stargrave Rulebook English</t>
  </si>
  <si>
    <t>Hardback Book</t>
  </si>
  <si>
    <t>SGVP004</t>
  </si>
  <si>
    <t>Stargrave Crew II (Women)</t>
  </si>
  <si>
    <t>SGVP001</t>
  </si>
  <si>
    <t>Stargrave Crew</t>
  </si>
  <si>
    <t>SGVP002</t>
  </si>
  <si>
    <t>Stargrave Mercenaries</t>
  </si>
  <si>
    <t>SGVP003</t>
  </si>
  <si>
    <t>Stargrave Troopers</t>
  </si>
  <si>
    <t>SGVP005</t>
  </si>
  <si>
    <t>Stargrave Mercenaries II</t>
  </si>
  <si>
    <t>SGVP007</t>
  </si>
  <si>
    <t>Stargrave Scavengers</t>
  </si>
  <si>
    <t>SGVP008</t>
  </si>
  <si>
    <t>Stargrave Scavengers II</t>
  </si>
  <si>
    <t>Frostgrave</t>
  </si>
  <si>
    <t>FGVP01</t>
  </si>
  <si>
    <t>Frostgrave Soldiers</t>
  </si>
  <si>
    <t>FGVP02</t>
  </si>
  <si>
    <t>Frostgrave Cultists</t>
  </si>
  <si>
    <t>FGVP03</t>
  </si>
  <si>
    <t>Frostgrave Gnolls</t>
  </si>
  <si>
    <t>FGVP04</t>
  </si>
  <si>
    <t>Frostgrave Barbarians</t>
  </si>
  <si>
    <t>FGVP05</t>
  </si>
  <si>
    <t>Frostgrave Soldiers II (Women)</t>
  </si>
  <si>
    <t>FGVP06</t>
  </si>
  <si>
    <t>Frostgrave Wizards</t>
  </si>
  <si>
    <t>FGVP07</t>
  </si>
  <si>
    <t>Frostgrave Wizards II</t>
  </si>
  <si>
    <t>FGVP08</t>
  </si>
  <si>
    <t xml:space="preserve">Frostgrave Knights </t>
  </si>
  <si>
    <t>FGVP09</t>
  </si>
  <si>
    <t xml:space="preserve">Frostgrave Demons </t>
  </si>
  <si>
    <t>FGVP10</t>
  </si>
  <si>
    <t>Frostgrave Barbarians II</t>
  </si>
  <si>
    <t>FGVP11</t>
  </si>
  <si>
    <t>Frostgrave Cultists II</t>
  </si>
  <si>
    <t>FGAP01</t>
  </si>
  <si>
    <t>Ghost Archipelago Crewmen</t>
  </si>
  <si>
    <t>FGAP02</t>
  </si>
  <si>
    <t>Ghost Archipelago Snake-men</t>
  </si>
  <si>
    <t>FGAP03</t>
  </si>
  <si>
    <t>Ghost Archipelago Tribals</t>
  </si>
  <si>
    <t>BP1732</t>
  </si>
  <si>
    <t>Frostgrave II Rulebook</t>
  </si>
  <si>
    <t>Oathmark</t>
  </si>
  <si>
    <t>BP1725</t>
  </si>
  <si>
    <t>Oathmark: Battle of the Lost Age</t>
  </si>
  <si>
    <t>OAKP101</t>
  </si>
  <si>
    <t>Dwarf Infantry</t>
  </si>
  <si>
    <t>OAKP102</t>
  </si>
  <si>
    <t>Dwarf Heavy Infantry</t>
  </si>
  <si>
    <t>OAKP103</t>
  </si>
  <si>
    <t>Dwarf Light Infantry</t>
  </si>
  <si>
    <t>OAKP201</t>
  </si>
  <si>
    <t>Goblin Infantry</t>
  </si>
  <si>
    <t>OAKP202</t>
  </si>
  <si>
    <t xml:space="preserve">Goblin Wolf Riders </t>
  </si>
  <si>
    <t>OAKP203</t>
  </si>
  <si>
    <t>Goblin Slaves</t>
  </si>
  <si>
    <t>OAKP204</t>
  </si>
  <si>
    <t>Orc Infantry</t>
  </si>
  <si>
    <t>OAKP205</t>
  </si>
  <si>
    <t>Orc Heavy Infantry</t>
  </si>
  <si>
    <t>OAKP301</t>
  </si>
  <si>
    <t>Elf Infantry</t>
  </si>
  <si>
    <t>OAKP302</t>
  </si>
  <si>
    <t>Elf Light Infantry</t>
  </si>
  <si>
    <t>OAKP303</t>
  </si>
  <si>
    <t>Elf Cavalry</t>
  </si>
  <si>
    <t>OAKP401</t>
  </si>
  <si>
    <t>Human Infantry</t>
  </si>
  <si>
    <t>OAKP402</t>
  </si>
  <si>
    <t>Human Cavalry</t>
  </si>
  <si>
    <t>OAKP403</t>
  </si>
  <si>
    <t>Human Light Infantry</t>
  </si>
  <si>
    <t>OAKP501</t>
  </si>
  <si>
    <t>Skeleton Infantry</t>
  </si>
  <si>
    <t>OAKP502</t>
  </si>
  <si>
    <t>Revenant Infantry</t>
  </si>
  <si>
    <t>PERRY MINIATURES</t>
  </si>
  <si>
    <t>BB2</t>
  </si>
  <si>
    <t>Travel Battle set</t>
  </si>
  <si>
    <t>Box Set</t>
  </si>
  <si>
    <t>ACWBIG</t>
  </si>
  <si>
    <t>Perry American Civil War Battle Set</t>
  </si>
  <si>
    <t>ACW 115</t>
  </si>
  <si>
    <t xml:space="preserve">American Civil War Union Infantry </t>
  </si>
  <si>
    <t>ACW 120</t>
  </si>
  <si>
    <t>American Civil War Union Infantry in sack coats Skirmishing</t>
  </si>
  <si>
    <t>ACW2</t>
  </si>
  <si>
    <t xml:space="preserve">American Civil War Cavalry </t>
  </si>
  <si>
    <t>Box - Plastic</t>
  </si>
  <si>
    <t>ACW70</t>
  </si>
  <si>
    <t>American Civil War Zouaves</t>
  </si>
  <si>
    <t>ACW80</t>
  </si>
  <si>
    <t>American Civil War Confederate Infantry</t>
  </si>
  <si>
    <t>AN40</t>
  </si>
  <si>
    <t>Napoleonic Austrian Infantry</t>
  </si>
  <si>
    <t>AO40</t>
  </si>
  <si>
    <t>The English Army 1415-1429</t>
  </si>
  <si>
    <t>AO50</t>
  </si>
  <si>
    <t>Agincourt French Infantry</t>
  </si>
  <si>
    <t>AO60</t>
  </si>
  <si>
    <t>Agincourt Foot Knights</t>
  </si>
  <si>
    <t>AO70</t>
  </si>
  <si>
    <t>Mounted Agincourt Knights 1415-29</t>
  </si>
  <si>
    <t>AW200</t>
  </si>
  <si>
    <t>American War of Independence British Infantry 1775-1783</t>
  </si>
  <si>
    <t>AW250</t>
  </si>
  <si>
    <t>American War of Independence Continental Infantry 1776-1783</t>
  </si>
  <si>
    <t>BH80</t>
  </si>
  <si>
    <t xml:space="preserve">Napoleonic British Hussars </t>
  </si>
  <si>
    <t>BH90</t>
  </si>
  <si>
    <t>Napoleonic British Light Dragoons 1808-15</t>
  </si>
  <si>
    <t>FN100</t>
  </si>
  <si>
    <t>French Napoleonic Line Infantry 1812-1815</t>
  </si>
  <si>
    <t>FN120</t>
  </si>
  <si>
    <t>French Napoleonic Heavy Cavalry 1812-1815</t>
  </si>
  <si>
    <t>FN130</t>
  </si>
  <si>
    <t>French Dragoons 1812-1815</t>
  </si>
  <si>
    <t>FN140</t>
  </si>
  <si>
    <t>French Hussars 1792-1815</t>
  </si>
  <si>
    <t>FN260</t>
  </si>
  <si>
    <t>Elite Companies, French Infantry 1807-14  </t>
  </si>
  <si>
    <t>PN1</t>
  </si>
  <si>
    <t>Prussian Napoleonic Line Infantry 1813-1815</t>
  </si>
  <si>
    <t>RPB1</t>
  </si>
  <si>
    <t>North American Farmhouse 1750-1900</t>
  </si>
  <si>
    <t>RPB2</t>
  </si>
  <si>
    <t>North American Store 1700-1900</t>
  </si>
  <si>
    <t>RPB-3</t>
  </si>
  <si>
    <t>Medieval Cottage 1300-1700</t>
  </si>
  <si>
    <t>SA30</t>
  </si>
  <si>
    <t>Mahdist Ansar</t>
  </si>
  <si>
    <t>VLW 1</t>
  </si>
  <si>
    <t>British Infantry (Afghanistan and Sudan) 1877-1885</t>
  </si>
  <si>
    <t>WR1</t>
  </si>
  <si>
    <t>War Of The Roses Infantry 1455-1487</t>
  </si>
  <si>
    <t>WR20</t>
  </si>
  <si>
    <t>Mercenaries' European Infantry 1450-1500</t>
  </si>
  <si>
    <t>WR40</t>
  </si>
  <si>
    <t>Mounted Men at Arms 1450-1500</t>
  </si>
  <si>
    <t>WR50</t>
  </si>
  <si>
    <t>Foot Knights 1450-1500</t>
  </si>
  <si>
    <t>WR60</t>
  </si>
  <si>
    <t>Light Cavalry</t>
  </si>
  <si>
    <t>Terrain</t>
  </si>
  <si>
    <t>MicroArts</t>
  </si>
  <si>
    <t>H00123</t>
  </si>
  <si>
    <t>Pre-painted WW2 Normandy Cafe</t>
  </si>
  <si>
    <t>MDF Scenery Pack</t>
  </si>
  <si>
    <t>H00124</t>
  </si>
  <si>
    <t>Pre-painted WW2 Normandy Restaurant</t>
  </si>
  <si>
    <t>H00125</t>
  </si>
  <si>
    <t>Pre-painted WW2 Normandy Townhouse 1</t>
  </si>
  <si>
    <t>H00126</t>
  </si>
  <si>
    <t>Pre-painted WW2 Normandy Townhouse 2</t>
  </si>
  <si>
    <t>H00127</t>
  </si>
  <si>
    <t>Pre-painted WW2 Normandy Townhouse 3</t>
  </si>
  <si>
    <t>H00128</t>
  </si>
  <si>
    <t>Pre-painted WW2 Normandy Large Brick Shed</t>
  </si>
  <si>
    <t>H00129</t>
  </si>
  <si>
    <t>Pre-painted WW2 Normandy Small Sheds with Dovecote</t>
  </si>
  <si>
    <t>H00130</t>
  </si>
  <si>
    <t>Pre-painted WW2 Normandy Large Tin Shed</t>
  </si>
  <si>
    <t>H00131</t>
  </si>
  <si>
    <t>Pre-painted WW2 Normandy Garage with Petrol Station</t>
  </si>
  <si>
    <t>H00132</t>
  </si>
  <si>
    <t>Pre-painted WW2 Normandy Church</t>
  </si>
  <si>
    <t>H00133</t>
  </si>
  <si>
    <t>Pre-painted WW2 Normandy Walls with Gate (low)</t>
  </si>
  <si>
    <t>H00134</t>
  </si>
  <si>
    <t>Pre-painted WW2 Normandy Walls with Gate (high)</t>
  </si>
  <si>
    <t>H00157</t>
  </si>
  <si>
    <t>Pre-painted WWII Normandy Farmhouse</t>
  </si>
  <si>
    <t>H00158</t>
  </si>
  <si>
    <t>Pre-painted WWII Normandy Homestead with Outbuildings</t>
  </si>
  <si>
    <t>H00159</t>
  </si>
  <si>
    <t>Pre-painted WWII Normandy Cowshed</t>
  </si>
  <si>
    <t>H00160</t>
  </si>
  <si>
    <t>Pre-painted WWII Normandy Stable with Dovecote</t>
  </si>
  <si>
    <t>H00161</t>
  </si>
  <si>
    <t>Pre-painted WWII Normandy Coach House with Chicken Coop</t>
  </si>
  <si>
    <t>H00162</t>
  </si>
  <si>
    <t>Pre-painted WWII Normandy High Stone Wall with Gate</t>
  </si>
  <si>
    <t>H00192</t>
  </si>
  <si>
    <t>Pre-painted WWII Normandy Normandy Ruined Large House 2</t>
  </si>
  <si>
    <t>H00193</t>
  </si>
  <si>
    <t xml:space="preserve">Pre-painted WWII Normandy Normandy Ruined Large House 1 </t>
  </si>
  <si>
    <t>H00215</t>
  </si>
  <si>
    <t xml:space="preserve">Pre-painted WWII Normandy Ruin - 1 </t>
  </si>
  <si>
    <t>H00216</t>
  </si>
  <si>
    <t xml:space="preserve">Pre-painted WWII Normandy Ruin - 2 </t>
  </si>
  <si>
    <t>H00217</t>
  </si>
  <si>
    <t xml:space="preserve">Pre-painted WWII Ruin - 3 </t>
  </si>
  <si>
    <t>H00218</t>
  </si>
  <si>
    <t xml:space="preserve">Pre-painted WWII Winter Ruin - 1 </t>
  </si>
  <si>
    <t>H00219</t>
  </si>
  <si>
    <t xml:space="preserve">Pre-painted WWII Winter Ruin - 2 </t>
  </si>
  <si>
    <t>H00220</t>
  </si>
  <si>
    <t xml:space="preserve">Pre-painted WWII Winter Ruin - 3 </t>
  </si>
  <si>
    <t>Sarissa</t>
  </si>
  <si>
    <t>Epic (15mm) Sarissa Scenery</t>
  </si>
  <si>
    <t>M530</t>
  </si>
  <si>
    <t>Triple Arch Stone Bridge</t>
  </si>
  <si>
    <t>M538</t>
  </si>
  <si>
    <t>15MM North American Cabin #3</t>
  </si>
  <si>
    <t>M537</t>
  </si>
  <si>
    <t>15MM North American Cabin #2</t>
  </si>
  <si>
    <t>M536</t>
  </si>
  <si>
    <t>15MM North American Cabin #1</t>
  </si>
  <si>
    <t>M540</t>
  </si>
  <si>
    <t>15MM North American Planked House</t>
  </si>
  <si>
    <t>M544</t>
  </si>
  <si>
    <t>15MM North American Church</t>
  </si>
  <si>
    <t>M539</t>
  </si>
  <si>
    <t>15MM North American Shack</t>
  </si>
  <si>
    <t>M541</t>
  </si>
  <si>
    <t>15MM North American Planked House with porch</t>
  </si>
  <si>
    <t>WW2 (28mm) Sarissa Scenery</t>
  </si>
  <si>
    <t>N088</t>
  </si>
  <si>
    <t>Horsa Glider</t>
  </si>
  <si>
    <t>N025</t>
  </si>
  <si>
    <t>Bombed Out House</t>
  </si>
  <si>
    <t>N061</t>
  </si>
  <si>
    <t>LCVP Landing Craft Vehicle Personnel - Higgins Boat (T)</t>
  </si>
  <si>
    <t>N032</t>
  </si>
  <si>
    <t>WW2 LCM Landing Craft</t>
  </si>
  <si>
    <t>i010</t>
  </si>
  <si>
    <t>Factory Scenery Set</t>
  </si>
  <si>
    <t>TT01</t>
  </si>
  <si>
    <t>Terrain Tile System Pack (TT01)</t>
  </si>
  <si>
    <t>K007</t>
  </si>
  <si>
    <t>Watch Tower</t>
  </si>
  <si>
    <t>N002</t>
  </si>
  <si>
    <t>Terrace House - Destroyed</t>
  </si>
  <si>
    <t>N090</t>
  </si>
  <si>
    <t>Artillery Bunker</t>
  </si>
  <si>
    <t>N110</t>
  </si>
  <si>
    <t>Small Destroyed North Africa House (T)</t>
  </si>
  <si>
    <t>N020</t>
  </si>
  <si>
    <t>Large Farmhouse - Destroyed</t>
  </si>
  <si>
    <t>N151</t>
  </si>
  <si>
    <t>European Street Scenery Set</t>
  </si>
  <si>
    <t>N152</t>
  </si>
  <si>
    <t>Storage Shelter Scenery Set</t>
  </si>
  <si>
    <t>N010</t>
  </si>
  <si>
    <t>Small House - Destroyed</t>
  </si>
  <si>
    <t>N004</t>
  </si>
  <si>
    <t>Corner Terrace House - Destroyed</t>
  </si>
  <si>
    <t>N028</t>
  </si>
  <si>
    <t>WW2 Europe Machine Gun Bunker</t>
  </si>
  <si>
    <t>N006</t>
  </si>
  <si>
    <t>Small Shop - Destroyed</t>
  </si>
  <si>
    <t>N011</t>
  </si>
  <si>
    <t>Farm House</t>
  </si>
  <si>
    <t>N021</t>
  </si>
  <si>
    <t>Single Storey House</t>
  </si>
  <si>
    <t>N009</t>
  </si>
  <si>
    <t>Small House</t>
  </si>
  <si>
    <t>N019</t>
  </si>
  <si>
    <t>Large Farmhouse</t>
  </si>
  <si>
    <t>N023</t>
  </si>
  <si>
    <t>End of Terrace Cafe</t>
  </si>
  <si>
    <t>N033</t>
  </si>
  <si>
    <t>WW2 European Chateau</t>
  </si>
  <si>
    <t>N012</t>
  </si>
  <si>
    <t>Farm House - Destroyed</t>
  </si>
  <si>
    <t>N022</t>
  </si>
  <si>
    <t>Single Storey House - Destroyed</t>
  </si>
  <si>
    <t>N016</t>
  </si>
  <si>
    <t>Terrace Shop - Destroyed</t>
  </si>
  <si>
    <t>N150</t>
  </si>
  <si>
    <t>Destroyed European Townhouse Scenery Set</t>
  </si>
  <si>
    <t>I004</t>
  </si>
  <si>
    <t>Large Factory - Destroyed</t>
  </si>
  <si>
    <t>I001</t>
  </si>
  <si>
    <t>Large Factory</t>
  </si>
  <si>
    <t>Sci-Fi (28mm) Sarissa Scenery</t>
  </si>
  <si>
    <t>S150</t>
  </si>
  <si>
    <t>Sci Fi Scenery Set</t>
  </si>
  <si>
    <t>Q004</t>
  </si>
  <si>
    <t>Project Z - Mart retail superstore</t>
  </si>
  <si>
    <t xml:space="preserve">Terrain Tutor </t>
  </si>
  <si>
    <t>Terrain Essentials Book</t>
  </si>
  <si>
    <t>3rd Party - Dave Taylor</t>
  </si>
  <si>
    <t>THE ART OF...Miniature Monthly</t>
  </si>
  <si>
    <t>THE ART OF...Christof Keil</t>
  </si>
  <si>
    <t>THE ART OF...Ana Polanscakl</t>
  </si>
  <si>
    <t>THE ART OF...Chris Suhre</t>
  </si>
  <si>
    <t>THE ART OF...Seyni N'Diaye</t>
  </si>
  <si>
    <t>THE ART OF...Tommie Soule</t>
  </si>
  <si>
    <t>THE ART OF...Erik Swinson</t>
  </si>
  <si>
    <t>THE ART OF...Bjarni Dali</t>
  </si>
  <si>
    <t>THE ART OF...Katarzyno Gorska</t>
  </si>
  <si>
    <t>Warlord Hobby - Tools</t>
  </si>
  <si>
    <t>Warlord 3 pack 7mm Replacement Brush</t>
  </si>
  <si>
    <t>Warlord Brush</t>
  </si>
  <si>
    <t>Warlord 3 pack 9mm Replacement Brush</t>
  </si>
  <si>
    <t>Modelling Knife</t>
  </si>
  <si>
    <t>Replacement Knife Blades (5)</t>
  </si>
  <si>
    <t>5060572504011</t>
  </si>
  <si>
    <t xml:space="preserve">Sculpting Tool </t>
  </si>
  <si>
    <t>5060572504004</t>
  </si>
  <si>
    <t>Side Cutter</t>
  </si>
  <si>
    <t>5060572504028</t>
  </si>
  <si>
    <t>Bent Nose Pliers</t>
  </si>
  <si>
    <t>5060572504035</t>
  </si>
  <si>
    <t>Pin Vice and Drill Bits</t>
  </si>
  <si>
    <t>Mouldline Remover</t>
  </si>
  <si>
    <t>5060572504059</t>
  </si>
  <si>
    <t>Modelling Tweezers</t>
  </si>
  <si>
    <t>5060572504066</t>
  </si>
  <si>
    <t>Needle Files (3)</t>
  </si>
  <si>
    <t>5060572504080</t>
  </si>
  <si>
    <t>Warlord A3 Cutting Mat (Currently Unavailable)</t>
  </si>
  <si>
    <t>5060572504073</t>
  </si>
  <si>
    <t>Saw Blade for Large Modelling Knife (42 TPI)</t>
  </si>
  <si>
    <t>5060572504097</t>
  </si>
  <si>
    <t>Large Modelling Knife</t>
  </si>
  <si>
    <t>5060572504103</t>
  </si>
  <si>
    <t>Large Replacement Knife Blades (5)</t>
  </si>
  <si>
    <t>5060572504110</t>
  </si>
  <si>
    <t>Pipette 2ml (5)</t>
  </si>
  <si>
    <t>5060572504127</t>
  </si>
  <si>
    <t>Warlord Mixing Bottles (4) x 17ml</t>
  </si>
  <si>
    <t>Warlord Mixing Balls (100)</t>
  </si>
  <si>
    <t>Warlord Tape Measure</t>
  </si>
  <si>
    <t>Warlord Large Paint Rack</t>
  </si>
  <si>
    <t>5060393701064</t>
  </si>
  <si>
    <t>PMA3006</t>
  </si>
  <si>
    <t>Flexible Masking Tape 6mm (2)</t>
  </si>
  <si>
    <t xml:space="preserve">Dice </t>
  </si>
  <si>
    <t>WG-D6-31</t>
  </si>
  <si>
    <t>Spot dice 10mm - Yellow (30)</t>
  </si>
  <si>
    <t>WG-D6-32</t>
  </si>
  <si>
    <t>Spot dice 10mm - Ivory (30)</t>
  </si>
  <si>
    <t>WG-D6-33</t>
  </si>
  <si>
    <t>Spot dice 10mm - Red (30)</t>
  </si>
  <si>
    <t>WG-D6-34</t>
  </si>
  <si>
    <t>Spot dice 10mm - Black (30)</t>
  </si>
  <si>
    <t>WG-D6-35</t>
  </si>
  <si>
    <t>Spot dice 10mm - Green (30)</t>
  </si>
  <si>
    <t>WG-D10-31</t>
  </si>
  <si>
    <t>D10 Dice Pack - Blue (10)</t>
  </si>
  <si>
    <t>WG-D10-32</t>
  </si>
  <si>
    <t>D10 Dice Pack - Red (10)</t>
  </si>
  <si>
    <t>WG-D10-33</t>
  </si>
  <si>
    <t>D10 Dice Pack - White (10)</t>
  </si>
  <si>
    <t>WG-D10-34</t>
  </si>
  <si>
    <t>D10 Dice Pack - Black (10)</t>
  </si>
  <si>
    <t>Battlefields &amp; Basing: Spring 2mm Static Grass</t>
  </si>
  <si>
    <t>180ml Tub</t>
  </si>
  <si>
    <t>Battlefields &amp; Basing: Summer 2mm Static Grass</t>
  </si>
  <si>
    <t>Battlefields &amp; Basing: Autumn 2mm Static Grass</t>
  </si>
  <si>
    <t>Battlefields &amp; Basing: Dead 2mm Static Grass</t>
  </si>
  <si>
    <t>Battlefields &amp; Basing: Patchy 2mm Static Grass</t>
  </si>
  <si>
    <t>Battlefields &amp; Basing: Light Green Lichen</t>
  </si>
  <si>
    <t>Battlefields &amp; Basing: Dark Green Lichen</t>
  </si>
  <si>
    <t>Battlefields &amp; Basing: Brown Lichen</t>
  </si>
  <si>
    <t xml:space="preserve">Battlefields &amp; Basing: Spring Undergrowth Clump Foliage </t>
  </si>
  <si>
    <t xml:space="preserve">Battlefields &amp; Basing: Summer Undergrowth Clump Foliage </t>
  </si>
  <si>
    <t xml:space="preserve">Battlefields &amp; Basing: Desert Sand </t>
  </si>
  <si>
    <t>Battlefields &amp; Basing: Rocky Sand</t>
  </si>
  <si>
    <t>Battlefields &amp; Basing: Basing Slate</t>
  </si>
  <si>
    <t>Battlefields &amp; Basing: Building Rubble</t>
  </si>
  <si>
    <t xml:space="preserve">Battlefields &amp; Basing: Fine Cork Chips </t>
  </si>
  <si>
    <t>Battlefields &amp; Basing: Large Cork Chips</t>
  </si>
  <si>
    <t>Battlefields &amp; Basing: Fine Coal</t>
  </si>
  <si>
    <t>Battlefields &amp; Basing: Yellow Lichen</t>
  </si>
  <si>
    <t>Battlefields &amp; Basing: Blue Lichen</t>
  </si>
  <si>
    <t xml:space="preserve">Battlefields &amp; Basing: Red Lichen </t>
  </si>
  <si>
    <t>Battlefields &amp; Basing: Black Lichen</t>
  </si>
  <si>
    <t>Battlefields &amp; Basing: Orange Lichen</t>
  </si>
  <si>
    <t>Battlefields &amp; Basing: Snow</t>
  </si>
  <si>
    <t>Battlefields &amp; Basing: Rocks &amp; Pebbles</t>
  </si>
  <si>
    <t xml:space="preserve">Battlefields &amp; Basing: Fine Model Sand </t>
  </si>
  <si>
    <t>Battlefields &amp; Basing: Large Grey Stones</t>
  </si>
  <si>
    <t xml:space="preserve">Battlefields &amp; Basing: Scorched 2mm Static Grass </t>
  </si>
  <si>
    <t>Battlefields &amp; Basing: Wild Meadow 2mm Static Grass</t>
  </si>
  <si>
    <t>Battlefields &amp; Basing: Winter Grass 2mm Static Grass</t>
  </si>
  <si>
    <t>THE ARMY PAINTER</t>
  </si>
  <si>
    <t>PAINT BOX SETS</t>
  </si>
  <si>
    <t>WP8057</t>
  </si>
  <si>
    <t>Speedpaint Mega Set 2.0</t>
  </si>
  <si>
    <t>WP8061</t>
  </si>
  <si>
    <t>Speedpaint Complete Set 2.0</t>
  </si>
  <si>
    <t>WP8062</t>
  </si>
  <si>
    <t>Speedpaint Metallics Set 2.0</t>
  </si>
  <si>
    <t>WP8067</t>
  </si>
  <si>
    <t>Warpaints Fanatic: Mega Paint Set</t>
  </si>
  <si>
    <t>Hobby Paint Set</t>
  </si>
  <si>
    <t>WP8066</t>
  </si>
  <si>
    <t>Warpaints Fanatic: Starter Paint Set</t>
  </si>
  <si>
    <t>WP8068</t>
  </si>
  <si>
    <t>Warpaints Fanatic: Washes Paint Set</t>
  </si>
  <si>
    <t>WP8069</t>
  </si>
  <si>
    <t>Warpaints Fanatic: Metallics Paint Set</t>
  </si>
  <si>
    <t>WP8073P</t>
  </si>
  <si>
    <t>Warpaints Fanatic: Wargamers Paint Set - Combo</t>
  </si>
  <si>
    <t>SPEEDPAINTS 2.0</t>
  </si>
  <si>
    <t>WP2000</t>
  </si>
  <si>
    <t>Speedpaint Medium (6)</t>
  </si>
  <si>
    <t>Paints</t>
  </si>
  <si>
    <t>WP2001</t>
  </si>
  <si>
    <t>Speedpaint: Grim Black (6)</t>
  </si>
  <si>
    <t>WP2002</t>
  </si>
  <si>
    <t>Speedpaint: Gravelord Grey (6)</t>
  </si>
  <si>
    <t>WP2003</t>
  </si>
  <si>
    <t>Speedpaint: Holy White (6)</t>
  </si>
  <si>
    <t>WP2004</t>
  </si>
  <si>
    <t>Speedpaint: Crusader Skin (6)</t>
  </si>
  <si>
    <t>WP2005</t>
  </si>
  <si>
    <t>Speedpaint: Dark Wood (6)</t>
  </si>
  <si>
    <t>WP2006</t>
  </si>
  <si>
    <t>Speedpaint: Pallid Bone (6)</t>
  </si>
  <si>
    <t>WP2007</t>
  </si>
  <si>
    <t>Speedpaint: Absolution Green (6)</t>
  </si>
  <si>
    <t>WP2008</t>
  </si>
  <si>
    <t>Speedpaint: Camo Cloak (6)</t>
  </si>
  <si>
    <t>WP2009</t>
  </si>
  <si>
    <t>Speedpaint: Orc Skin (6)</t>
  </si>
  <si>
    <t>WP2010</t>
  </si>
  <si>
    <t>Speedpaint: Blood Red (6)</t>
  </si>
  <si>
    <t>WP2011</t>
  </si>
  <si>
    <t>Speedpaint: Malignant Green (6)</t>
  </si>
  <si>
    <t>WP2012</t>
  </si>
  <si>
    <t>Speedpaint: Slaughter Red (6)</t>
  </si>
  <si>
    <t>WP2013</t>
  </si>
  <si>
    <t>Speedpaint: Zealot Yellow (6)</t>
  </si>
  <si>
    <t>WP2014</t>
  </si>
  <si>
    <t>Speedpaint: Magic Blue (6)</t>
  </si>
  <si>
    <t>WP2015</t>
  </si>
  <si>
    <t>Speedpaint: Highlord Blue (6)</t>
  </si>
  <si>
    <t>WP2016</t>
  </si>
  <si>
    <t>Speedpaint: Runic Grey (6)</t>
  </si>
  <si>
    <t>WP2017</t>
  </si>
  <si>
    <t>Speedpaint: Fire Giant Orange (6)</t>
  </si>
  <si>
    <t>WP2018</t>
  </si>
  <si>
    <t>Speedpaint: Hive Dweller Purple (6)</t>
  </si>
  <si>
    <t>WP2019</t>
  </si>
  <si>
    <t>Speedpaint: Plasmatic Bolt (6)</t>
  </si>
  <si>
    <t>WP2020</t>
  </si>
  <si>
    <t>Speedpaint: Sand Golem (6)</t>
  </si>
  <si>
    <t>WP2021</t>
  </si>
  <si>
    <t>Speedpaint: Purple Alchemy (6)</t>
  </si>
  <si>
    <t>WP2022</t>
  </si>
  <si>
    <t>Speedpaint: Cloudburst Blue (6)</t>
  </si>
  <si>
    <t>WP2023</t>
  </si>
  <si>
    <t>Speedpaint: Hardened Leather (6)</t>
  </si>
  <si>
    <t>WP2024</t>
  </si>
  <si>
    <t>Speedpaint: Battleship Grey (6)</t>
  </si>
  <si>
    <t>WP2025</t>
  </si>
  <si>
    <t>Speedpaint: Ashen Stone (6)</t>
  </si>
  <si>
    <t>WP2026</t>
  </si>
  <si>
    <t>Speedpaint: Burnt Moss (6)</t>
  </si>
  <si>
    <t>WP2027</t>
  </si>
  <si>
    <t>Speedpaint: Occultist Cloak (6)</t>
  </si>
  <si>
    <t>WP2028</t>
  </si>
  <si>
    <t>Speedpaint: Hoplite Gold (6)</t>
  </si>
  <si>
    <t>WP2029</t>
  </si>
  <si>
    <t>Speedpaint: Talos Bronze (6)</t>
  </si>
  <si>
    <t>WP2030</t>
  </si>
  <si>
    <t>Speedpaint: Broadsword Silver (6)</t>
  </si>
  <si>
    <t>WP2031</t>
  </si>
  <si>
    <t>Speedpaint: Purple Swarm (6)</t>
  </si>
  <si>
    <t>WP2032</t>
  </si>
  <si>
    <t>Speedpaint: Moody Mauve (6)</t>
  </si>
  <si>
    <t>WP2033</t>
  </si>
  <si>
    <t>Speedpaint: Familiar Pink (6)</t>
  </si>
  <si>
    <t>WP2034</t>
  </si>
  <si>
    <t>Speedpaint: Moonlake Coral (6)</t>
  </si>
  <si>
    <t>WP2035</t>
  </si>
  <si>
    <t>Speedpaint: Periwinkle Purple (6)</t>
  </si>
  <si>
    <t>WP2036</t>
  </si>
  <si>
    <t>Speedpaint: Aged Hide (6)</t>
  </si>
  <si>
    <t>WP2037</t>
  </si>
  <si>
    <t>Speedpaint: Peachy Flesh (6)</t>
  </si>
  <si>
    <t>WP2038</t>
  </si>
  <si>
    <t>Speedpaint: Goddess Glow (6)</t>
  </si>
  <si>
    <t>WP2039</t>
  </si>
  <si>
    <t>Speedpaint: Bony Matter (6)</t>
  </si>
  <si>
    <t>WP2040</t>
  </si>
  <si>
    <t>Speedpaint: Desolate Brown (6)</t>
  </si>
  <si>
    <t>WP2041</t>
  </si>
  <si>
    <t>Speedpaint: Shamrock Green (6)</t>
  </si>
  <si>
    <t>WP2042</t>
  </si>
  <si>
    <t>Speedpaint: Ghillie Dew (6)</t>
  </si>
  <si>
    <t>WP2043</t>
  </si>
  <si>
    <t>Speedpaint: Gunner Camo (6)</t>
  </si>
  <si>
    <t>WP2044</t>
  </si>
  <si>
    <t>Speedpaint: Forest Sprite (6)</t>
  </si>
  <si>
    <t>WP2045</t>
  </si>
  <si>
    <t>Speedpaint: Algae Green (6)</t>
  </si>
  <si>
    <t>WP2046</t>
  </si>
  <si>
    <t>Speedpaint: Caribbean Ocean (6)</t>
  </si>
  <si>
    <t>WP2047</t>
  </si>
  <si>
    <t>Speedpaint: Ghoul Green (6)</t>
  </si>
  <si>
    <t>WP2048</t>
  </si>
  <si>
    <t>Speedpaint: Charming Chartreuse (6)</t>
  </si>
  <si>
    <t>WP2049</t>
  </si>
  <si>
    <t>Speedpaint: Beowulf Blue (6)</t>
  </si>
  <si>
    <t>WP2050</t>
  </si>
  <si>
    <t>Speedpaint: Royal Robes (6)</t>
  </si>
  <si>
    <t>WP2051</t>
  </si>
  <si>
    <t>Speedpaint: Tyrian Navy (6)</t>
  </si>
  <si>
    <t>WP2052</t>
  </si>
  <si>
    <t>Speedpaint: Tidal Wave (6)</t>
  </si>
  <si>
    <t>WP2053</t>
  </si>
  <si>
    <t>Speedpaint: Raging Sea (6)</t>
  </si>
  <si>
    <t>WP2054</t>
  </si>
  <si>
    <t>Speedpaint: Dusk Red (6)</t>
  </si>
  <si>
    <t>WP2055</t>
  </si>
  <si>
    <t>Speedpaint: Carmine Dragon (6)</t>
  </si>
  <si>
    <t>WP2056</t>
  </si>
  <si>
    <t>Speedpaint: Poppy Red (6)</t>
  </si>
  <si>
    <t>WP2057</t>
  </si>
  <si>
    <t>Speedpaint: Murder Scene (6)</t>
  </si>
  <si>
    <t>WP2058</t>
  </si>
  <si>
    <t>Speedpaint: Bright Red (6)</t>
  </si>
  <si>
    <t>WP2059</t>
  </si>
  <si>
    <t>Speedpaint: Maize Yellow (6)</t>
  </si>
  <si>
    <t>WP2060</t>
  </si>
  <si>
    <t>Speedpaint: Ancient Honey (6)</t>
  </si>
  <si>
    <t>WP2061</t>
  </si>
  <si>
    <t>Speedpaint: Nuclear Sunrise (6)</t>
  </si>
  <si>
    <t>WP2062</t>
  </si>
  <si>
    <t>Speedpaint: Fire Drake (6)</t>
  </si>
  <si>
    <t>WP2063</t>
  </si>
  <si>
    <t>Speedpaint: Noble Skin (6)</t>
  </si>
  <si>
    <t>WP2064</t>
  </si>
  <si>
    <t>Speedpaint: Warrior Skin (6)</t>
  </si>
  <si>
    <t>WP2065</t>
  </si>
  <si>
    <t>Speedpaint: Ruddy Fur (6)</t>
  </si>
  <si>
    <t>WP2066</t>
  </si>
  <si>
    <t>Speedpaint: Ochre Clay (6)</t>
  </si>
  <si>
    <t>WP2067</t>
  </si>
  <si>
    <t>Speedpaint: Brownish Decay (6)</t>
  </si>
  <si>
    <t>WP2068</t>
  </si>
  <si>
    <t>Speedpaint: Satchel Brown (6)</t>
  </si>
  <si>
    <t>WP2069</t>
  </si>
  <si>
    <t>Speedpaint: Golden Armour (6)</t>
  </si>
  <si>
    <t>WP2070</t>
  </si>
  <si>
    <t>Speedpaint: Glittering Loot (6)</t>
  </si>
  <si>
    <t>WP2071</t>
  </si>
  <si>
    <t>Speedpaint: Polished Silver (6)</t>
  </si>
  <si>
    <t>WP2072</t>
  </si>
  <si>
    <t>Speedpaint: Enchanted Steel (6)</t>
  </si>
  <si>
    <t>WP2073</t>
  </si>
  <si>
    <t>Speedpaint: Brazen Copper (6)</t>
  </si>
  <si>
    <t>WP2074</t>
  </si>
  <si>
    <t>Speedpaint: Hoard Bronze (6)</t>
  </si>
  <si>
    <t>WP2075</t>
  </si>
  <si>
    <t>Speedpaint: Aztec Gold (6)</t>
  </si>
  <si>
    <t>WP2076</t>
  </si>
  <si>
    <t>Speedpaint: Blinding Light (6)</t>
  </si>
  <si>
    <t>WP2077</t>
  </si>
  <si>
    <t>Speedpaint: Howling Sand (6)</t>
  </si>
  <si>
    <t>WP2078</t>
  </si>
  <si>
    <t>Speedpaint: Mummified Grime (6)</t>
  </si>
  <si>
    <t>WP2079</t>
  </si>
  <si>
    <t>Speedpaint: Maggot Skin (6)</t>
  </si>
  <si>
    <t>WP2080</t>
  </si>
  <si>
    <t>Speedpaint: Rigor Mortis (6)</t>
  </si>
  <si>
    <t>WP2081</t>
  </si>
  <si>
    <t>Speedpaint: Thunderbird Blue (6)</t>
  </si>
  <si>
    <t>WP2082</t>
  </si>
  <si>
    <t>Speedpaint: Lizardfolk Cyan (6)</t>
  </si>
  <si>
    <t>WP2083</t>
  </si>
  <si>
    <t>Speedpaint: Burnished Red (6)</t>
  </si>
  <si>
    <t>WP2084</t>
  </si>
  <si>
    <t>Speedpaint: Pastel Yellow (6)</t>
  </si>
  <si>
    <t>WP2085</t>
  </si>
  <si>
    <t>Speedpaint: Pastel Salmon (6)</t>
  </si>
  <si>
    <t>WP2086</t>
  </si>
  <si>
    <t>Speedpaint: Princess Pink (6)</t>
  </si>
  <si>
    <t>WP2087</t>
  </si>
  <si>
    <t>Speedpaint: Pastel Lavender (6)</t>
  </si>
  <si>
    <t>WP2088</t>
  </si>
  <si>
    <t>Speedpaint: Pastel Indigo (6)</t>
  </si>
  <si>
    <t>WP2089</t>
  </si>
  <si>
    <t>Speedpaint: Pastel Seafoam (6)</t>
  </si>
  <si>
    <t>WARPAINTS FANATIC</t>
  </si>
  <si>
    <t>WP3001</t>
  </si>
  <si>
    <t>Warpaints Fanatic: Matt Black</t>
  </si>
  <si>
    <t>WP3002</t>
  </si>
  <si>
    <t>Warpaints Fanatic: Deep Grey</t>
  </si>
  <si>
    <t>WP3003</t>
  </si>
  <si>
    <t>Warpaints Fanatic: Uniform Grey</t>
  </si>
  <si>
    <t>WP3004</t>
  </si>
  <si>
    <t>Warpaints Fanatic: Ash Grey</t>
  </si>
  <si>
    <t>WP3005</t>
  </si>
  <si>
    <t>Warpaints Fanatic: Company Grey</t>
  </si>
  <si>
    <t>WP3006</t>
  </si>
  <si>
    <t>Warpaints Fanatic: Brigade Grey</t>
  </si>
  <si>
    <t>WP3007</t>
  </si>
  <si>
    <t>Warpaints Fanatic: Grey Castle</t>
  </si>
  <si>
    <t>WP3008</t>
  </si>
  <si>
    <t>Warpaints Fanatic: Gargoyle Grey</t>
  </si>
  <si>
    <t>WP3009</t>
  </si>
  <si>
    <t>Warpaints Fanatic: Great Hall Grey</t>
  </si>
  <si>
    <t>WP3010</t>
  </si>
  <si>
    <t>Warpaints Fanatic: Worn Stone</t>
  </si>
  <si>
    <t>WP3011</t>
  </si>
  <si>
    <t>Warpaints Fanatic: Brainmatter Beige</t>
  </si>
  <si>
    <t>WP3012</t>
  </si>
  <si>
    <t>Warpaints Fanatic: Matt White</t>
  </si>
  <si>
    <t>WP3013</t>
  </si>
  <si>
    <t>Warpaints Fanatic: Night Sky</t>
  </si>
  <si>
    <t>WP3014</t>
  </si>
  <si>
    <t>Warpaints Fanatic: Thunderous Blue</t>
  </si>
  <si>
    <t>WP3015</t>
  </si>
  <si>
    <t>Warpaints Fanatic: Stratos Blue</t>
  </si>
  <si>
    <t>WP3016</t>
  </si>
  <si>
    <t>Warpaints Fanatic: Wolf Grey</t>
  </si>
  <si>
    <t>WP3017</t>
  </si>
  <si>
    <t>Warpaints Fanatic: Runic Cobalt</t>
  </si>
  <si>
    <t>WP3018</t>
  </si>
  <si>
    <t>Warpaints Fanatic: Frost Blue</t>
  </si>
  <si>
    <t>WP3019</t>
  </si>
  <si>
    <t>Warpaints Fanatic: Triumphant Navy</t>
  </si>
  <si>
    <t>WP3020</t>
  </si>
  <si>
    <t>Warpaints Fanatic: Gothic Blue</t>
  </si>
  <si>
    <t>WP3021</t>
  </si>
  <si>
    <t>Warpaints Fanatic: Ultramarine Blue</t>
  </si>
  <si>
    <t>WP3022</t>
  </si>
  <si>
    <t>Warpaints Fanatic: Alpha Blue</t>
  </si>
  <si>
    <t>WP3023</t>
  </si>
  <si>
    <t>Warpaints Fanatic: Baron Blue</t>
  </si>
  <si>
    <t>WP3024</t>
  </si>
  <si>
    <t>Warpaints Fanatic: Augur Blue</t>
  </si>
  <si>
    <t>WP3025</t>
  </si>
  <si>
    <t>Warpaints Fanatic: Imperial Navy</t>
  </si>
  <si>
    <t>WP3026</t>
  </si>
  <si>
    <t>Warpaints Fanatic: Regal Blue</t>
  </si>
  <si>
    <t>WP3027</t>
  </si>
  <si>
    <t>Warpaints Fanatic: Royal Blue</t>
  </si>
  <si>
    <t>WP3028</t>
  </si>
  <si>
    <t>Warpaints Fanatic: Crystal Blue</t>
  </si>
  <si>
    <t>WP3029</t>
  </si>
  <si>
    <t>Warpaints Fanatic: Arctic Gem</t>
  </si>
  <si>
    <t>WP3030</t>
  </si>
  <si>
    <t>Warpaints Fanatic: Bright Sapphire</t>
  </si>
  <si>
    <t>WP3031</t>
  </si>
  <si>
    <t>Warpaints Fanatic: Deep Ocean Blue</t>
  </si>
  <si>
    <t>WP3032</t>
  </si>
  <si>
    <t>Warpaints Fanatic: Abyssal Blue</t>
  </si>
  <si>
    <t>WP3033</t>
  </si>
  <si>
    <t>Warpaints Fanatic: Tidal Blue</t>
  </si>
  <si>
    <t>WP3034</t>
  </si>
  <si>
    <t>Warpaints Fanatic: Phalanx Blue</t>
  </si>
  <si>
    <t>WP3035</t>
  </si>
  <si>
    <t>Warpaints Fanatic: Shieldwall Blue</t>
  </si>
  <si>
    <t>WP3036</t>
  </si>
  <si>
    <t>Warpaints Fanatic: Aegis Aqua</t>
  </si>
  <si>
    <t>WP3037</t>
  </si>
  <si>
    <t>Warpaints Fanatic: Deep Azure</t>
  </si>
  <si>
    <t>WP3038</t>
  </si>
  <si>
    <t>Warpaints Fanatic: Hydra Turquoise</t>
  </si>
  <si>
    <t>WP3039</t>
  </si>
  <si>
    <t>Warpaints Fanatic: Turquoise Siren</t>
  </si>
  <si>
    <t>WP3040</t>
  </si>
  <si>
    <t>Warpaints Fanatic: Aquamarine</t>
  </si>
  <si>
    <t>WP3041</t>
  </si>
  <si>
    <t>Warpaints Fanatic: Neptune Glow</t>
  </si>
  <si>
    <t>WP3042</t>
  </si>
  <si>
    <t>Warpaints Fanatic: Marine Mist</t>
  </si>
  <si>
    <t>WP3043</t>
  </si>
  <si>
    <t>Warpaints Fanatic: Scarab Green</t>
  </si>
  <si>
    <t>WP3044</t>
  </si>
  <si>
    <t>Warpaints Fanatic: Temple Gate Teal</t>
  </si>
  <si>
    <t>WP3045</t>
  </si>
  <si>
    <t>Warpaints Fanatic: Pharaoh Guard</t>
  </si>
  <si>
    <t>WP3046</t>
  </si>
  <si>
    <t>Warpaints Fanatic: Talisman Teal</t>
  </si>
  <si>
    <t>WP3047</t>
  </si>
  <si>
    <t>Warpaints Fanatic: Aqua Alchemy</t>
  </si>
  <si>
    <t>WP3048</t>
  </si>
  <si>
    <t>Warpaints Fanatic: Amulet Aqua</t>
  </si>
  <si>
    <t>WP3049</t>
  </si>
  <si>
    <t>Warpaints Fanatic: Angel Green</t>
  </si>
  <si>
    <t>WP3050</t>
  </si>
  <si>
    <t>Warpaints Fanatic: Guardian Green</t>
  </si>
  <si>
    <t>WP3051</t>
  </si>
  <si>
    <t>Warpaints Fanatic: Greenskin</t>
  </si>
  <si>
    <t>WP3052</t>
  </si>
  <si>
    <t>Warpaints Fanatic: Eternal Hunt</t>
  </si>
  <si>
    <t>WP3053</t>
  </si>
  <si>
    <t>Warpaints Fanatic: Wild Green</t>
  </si>
  <si>
    <t>WP3054</t>
  </si>
  <si>
    <t>Warpaints Fanatic: Ferocious Green</t>
  </si>
  <si>
    <t>WP3055</t>
  </si>
  <si>
    <t>Warpaints Fanatic: Emerald Forest</t>
  </si>
  <si>
    <t>WP3056</t>
  </si>
  <si>
    <t>Warpaints Fanatic: Leafy Green</t>
  </si>
  <si>
    <t>WP3057</t>
  </si>
  <si>
    <t>Warpaints Fanatic: Rainforest</t>
  </si>
  <si>
    <t>WP3058</t>
  </si>
  <si>
    <t>Warpaints Fanatic: Electric Lime</t>
  </si>
  <si>
    <t>WP3059</t>
  </si>
  <si>
    <t>Warpaints Fanatic: Vivid Volt</t>
  </si>
  <si>
    <t>WP3060</t>
  </si>
  <si>
    <t>Warpaints Fanatic: Afterglow</t>
  </si>
  <si>
    <t>WP3061</t>
  </si>
  <si>
    <t>Warpaints Fanatic: Evergreen Fog</t>
  </si>
  <si>
    <t>WP3062</t>
  </si>
  <si>
    <t>Warpaints Fanatic: Medieval Forest</t>
  </si>
  <si>
    <t>WP3063</t>
  </si>
  <si>
    <t>Warpaints Fanatic: Patagon Pine</t>
  </si>
  <si>
    <t>WP3064</t>
  </si>
  <si>
    <t>Warpaints Fanatic: Autumn Sage</t>
  </si>
  <si>
    <t>WP3065</t>
  </si>
  <si>
    <t>Warpaints Fanatic: Forest Faun</t>
  </si>
  <si>
    <t>WP3066</t>
  </si>
  <si>
    <t>Warpaints Fanatic: Mossy Green</t>
  </si>
  <si>
    <t>WP3067</t>
  </si>
  <si>
    <t>Warpaints Fanatic: Woodland Camo</t>
  </si>
  <si>
    <t>WP3068</t>
  </si>
  <si>
    <t>Warpaints Fanatic: Army Green</t>
  </si>
  <si>
    <t>WP3069</t>
  </si>
  <si>
    <t>Warpaints Fanatic: Camouflage Green</t>
  </si>
  <si>
    <t>WP3070</t>
  </si>
  <si>
    <t>Warpaints Fanatic: Olive Drab</t>
  </si>
  <si>
    <t>WP3071</t>
  </si>
  <si>
    <t>Warpaints Fanatic: Necrotic Flesh</t>
  </si>
  <si>
    <t>WP3072</t>
  </si>
  <si>
    <t>Warpaints Fanatic: Grotesque Green</t>
  </si>
  <si>
    <t>WP3073</t>
  </si>
  <si>
    <t>Warpaints Fanatic: Brigandine Brown</t>
  </si>
  <si>
    <t>WP3074</t>
  </si>
  <si>
    <t>Warpaints Fanatic: Bootstrap Brown</t>
  </si>
  <si>
    <t>WP3075</t>
  </si>
  <si>
    <t>Warpaints Fanatic: Leather Brown</t>
  </si>
  <si>
    <t>WP3076</t>
  </si>
  <si>
    <t>Warpaints Fanatic: Paratrooper Tan</t>
  </si>
  <si>
    <t>WP3077</t>
  </si>
  <si>
    <t>Warpaints Fanatic: Command Khaki</t>
  </si>
  <si>
    <t>WP3078</t>
  </si>
  <si>
    <t>Warpaints Fanatic: Urban Buff</t>
  </si>
  <si>
    <t>WP3079</t>
  </si>
  <si>
    <t>Warpaints Fanatic: Tundra Taupe</t>
  </si>
  <si>
    <t>WP3080</t>
  </si>
  <si>
    <t>Warpaints Fanatic: Prairie Ochre</t>
  </si>
  <si>
    <t>WP3081</t>
  </si>
  <si>
    <t>Warpaints Fanatic: Desert Yellow</t>
  </si>
  <si>
    <t>WP3082</t>
  </si>
  <si>
    <t>Warpaints Fanatic: Wasteland Clay</t>
  </si>
  <si>
    <t>WP3083</t>
  </si>
  <si>
    <t>Warpaints Fanatic: Burnt Turf</t>
  </si>
  <si>
    <t>WP3084</t>
  </si>
  <si>
    <t>Warpaints Fanatic: Barren Dune</t>
  </si>
  <si>
    <t>WP3085</t>
  </si>
  <si>
    <t>Warpaints Fanatic: Dusty Skull</t>
  </si>
  <si>
    <t>WP3086</t>
  </si>
  <si>
    <t>Warpaints Fanatic: Tomb King Tan</t>
  </si>
  <si>
    <t>WP3087</t>
  </si>
  <si>
    <t>Warpaints Fanatic: Skeleton Bone</t>
  </si>
  <si>
    <t>WP3088</t>
  </si>
  <si>
    <t>Warpaints Fanatic: Ancient Stone</t>
  </si>
  <si>
    <t>WP3089</t>
  </si>
  <si>
    <t>Warpaints Fanatic: Boney Spikes</t>
  </si>
  <si>
    <t>WP3090</t>
  </si>
  <si>
    <t>Warpaints Fanatic: Pale Sand</t>
  </si>
  <si>
    <t>WP3091</t>
  </si>
  <si>
    <t>Warpaints Fanatic: Demigod Flames</t>
  </si>
  <si>
    <t>WP3092</t>
  </si>
  <si>
    <t>Warpaints Fanatic: Fiendish Yellow</t>
  </si>
  <si>
    <t>WP3093</t>
  </si>
  <si>
    <t>Warpaints Fanatic: Daemonic Yellow</t>
  </si>
  <si>
    <t>WP3094</t>
  </si>
  <si>
    <t>Warpaints Fanatic: Warped Yellow</t>
  </si>
  <si>
    <t>WP3095</t>
  </si>
  <si>
    <t>Warpaints Fanatic: Space Dust</t>
  </si>
  <si>
    <t>WP3096</t>
  </si>
  <si>
    <t>Warpaints Fanatic: Ice Yellow</t>
  </si>
  <si>
    <t>WP3097</t>
  </si>
  <si>
    <t>Warpaints Fanatic: Molten Lava</t>
  </si>
  <si>
    <t>WP3098</t>
  </si>
  <si>
    <t>Warpaints Fanatic: Burning Ore</t>
  </si>
  <si>
    <t>WP3099</t>
  </si>
  <si>
    <t>Warpaints Fanatic: Lava Orange</t>
  </si>
  <si>
    <t>WP3100</t>
  </si>
  <si>
    <t>Warpaints Fanatic: Flickering Flame</t>
  </si>
  <si>
    <t>WP3101</t>
  </si>
  <si>
    <t>Warpaints Fanatic: Glowing Inferno</t>
  </si>
  <si>
    <t>WP3102</t>
  </si>
  <si>
    <t>Warpaints Fanatic: Inner Light</t>
  </si>
  <si>
    <t>WP3103</t>
  </si>
  <si>
    <t>Warpaints Fanatic: Resplendent Red</t>
  </si>
  <si>
    <t>WP3104</t>
  </si>
  <si>
    <t>Warpaints Fanatic: Angelic Red</t>
  </si>
  <si>
    <t>WP3105</t>
  </si>
  <si>
    <t>Warpaints Fanatic: Legendary Red</t>
  </si>
  <si>
    <t>WP3106</t>
  </si>
  <si>
    <t>Warpaints Fanatic: Sacred Scarlet</t>
  </si>
  <si>
    <t>WP3107</t>
  </si>
  <si>
    <t>Warpaints Fanatic: Violent Vermilion</t>
  </si>
  <si>
    <t>WP3108</t>
  </si>
  <si>
    <t>Warpaints Fanatic: Raging Rouge</t>
  </si>
  <si>
    <t>WP3109</t>
  </si>
  <si>
    <t>Warpaints Fanatic: Oak Brown</t>
  </si>
  <si>
    <t>WP3110</t>
  </si>
  <si>
    <t>Warpaints Fanatic: Tree Ancient</t>
  </si>
  <si>
    <t>WP3111</t>
  </si>
  <si>
    <t>Warpaints Fanatic: Dryad Brown</t>
  </si>
  <si>
    <t>WP3112</t>
  </si>
  <si>
    <t>Warpaints Fanatic: Fur Brown</t>
  </si>
  <si>
    <t>WP3113</t>
  </si>
  <si>
    <t>Warpaints Fanatic: Ruddy Umber</t>
  </si>
  <si>
    <t>WP3114</t>
  </si>
  <si>
    <t>Warpaints Fanatic: Buffed Hide</t>
  </si>
  <si>
    <t>WP3115</t>
  </si>
  <si>
    <t>Warpaints Fanatic: Basilisk Red</t>
  </si>
  <si>
    <t>WP3116</t>
  </si>
  <si>
    <t>Warpaints Fanatic: Wyvern Fury</t>
  </si>
  <si>
    <t>WP3117</t>
  </si>
  <si>
    <t>Warpaints Fanatic: Dragon Red</t>
  </si>
  <si>
    <t>WP3118</t>
  </si>
  <si>
    <t>Warpaints Fanatic: Pure Red</t>
  </si>
  <si>
    <t>WP3119</t>
  </si>
  <si>
    <t>Warpaints Fanatic: Blood Chalice</t>
  </si>
  <si>
    <t>WP3120</t>
  </si>
  <si>
    <t>Warpaints Fanatic: Raging Rose</t>
  </si>
  <si>
    <t>WP3121</t>
  </si>
  <si>
    <t>Warpaints Fanatic: Wicked Pink</t>
  </si>
  <si>
    <t>WP3122</t>
  </si>
  <si>
    <t>Warpaints Fanatic: Impish Rouge</t>
  </si>
  <si>
    <t>WP3123</t>
  </si>
  <si>
    <t>Warpaints Fanatic: Pixie Pink</t>
  </si>
  <si>
    <t>WP3124</t>
  </si>
  <si>
    <t>Warpaints Fanatic: Weird Elixir</t>
  </si>
  <si>
    <t>WP3125</t>
  </si>
  <si>
    <t>Warpaints Fanatic: Pink Potion</t>
  </si>
  <si>
    <t>WP3126</t>
  </si>
  <si>
    <t>Warpaints Fanatic: Doomfire Drab</t>
  </si>
  <si>
    <t>WP3127</t>
  </si>
  <si>
    <t>Warpaints Fanatic: Terrestrial Titan</t>
  </si>
  <si>
    <t>WP3128</t>
  </si>
  <si>
    <t>Warpaints Fanatic: Alien Purple</t>
  </si>
  <si>
    <t>WP3129</t>
  </si>
  <si>
    <t>Warpaints Fanatic: Cultist Purple</t>
  </si>
  <si>
    <t>WP3130</t>
  </si>
  <si>
    <t>Warpaints Fanatic: Hexed Violet</t>
  </si>
  <si>
    <t>WP3131</t>
  </si>
  <si>
    <t>Warpaints Fanatic: Violet Coven</t>
  </si>
  <si>
    <t>WP3132</t>
  </si>
  <si>
    <t>Warpaints Fanatic: Kraken Lavender</t>
  </si>
  <si>
    <t>WP3133</t>
  </si>
  <si>
    <t>Warpaints Fanatic: Diabolic Plum</t>
  </si>
  <si>
    <t>WP3134</t>
  </si>
  <si>
    <t>Warpaints Fanatic: Magecast Magenta</t>
  </si>
  <si>
    <t>WP3135</t>
  </si>
  <si>
    <t>Warpaints Fanatic: Warlock Magenta</t>
  </si>
  <si>
    <t>WP3136</t>
  </si>
  <si>
    <t>Warpaints Fanatic: Spellbound Fuchsia</t>
  </si>
  <si>
    <t>WP3137</t>
  </si>
  <si>
    <t>Warpaints Fanatic: Enchanted Pink</t>
  </si>
  <si>
    <t>WP3138</t>
  </si>
  <si>
    <t>Warpaints Fanatic: Diviner Light</t>
  </si>
  <si>
    <t>WP3139</t>
  </si>
  <si>
    <t>Warpaints Fanatic: Mulled Berry</t>
  </si>
  <si>
    <t>WP3140</t>
  </si>
  <si>
    <t>Warpaints Fanatic: Moldy Wine</t>
  </si>
  <si>
    <t>WP3141</t>
  </si>
  <si>
    <t>Warpaints Fanatic: Elder Flower</t>
  </si>
  <si>
    <t>WP3142</t>
  </si>
  <si>
    <t>Warpaints Fanatic: Forbidden Fruit</t>
  </si>
  <si>
    <t>WP3143</t>
  </si>
  <si>
    <t>Warpaints Fanatic: Figgy Pink</t>
  </si>
  <si>
    <t>WP3144</t>
  </si>
  <si>
    <t>Warpaints Fanatic: Wilted Rose</t>
  </si>
  <si>
    <t>WP3145</t>
  </si>
  <si>
    <t>Warpaints Fanatic: Moonstone Skin</t>
  </si>
  <si>
    <t>WP3146</t>
  </si>
  <si>
    <t>Warpaints Fanatic: Agate Skin</t>
  </si>
  <si>
    <t>WP3147</t>
  </si>
  <si>
    <t>Warpaints Fanatic: Barbarian Flesh</t>
  </si>
  <si>
    <t>WP3148</t>
  </si>
  <si>
    <t>Warpaints Fanatic: Ruby Skin</t>
  </si>
  <si>
    <t>WP3149</t>
  </si>
  <si>
    <t>Warpaints Fanatic: Opal Skin</t>
  </si>
  <si>
    <t>WP3150</t>
  </si>
  <si>
    <t>Warpaints Fanatic: Pearl Skin</t>
  </si>
  <si>
    <t>WP3151</t>
  </si>
  <si>
    <t>Warpaints Fanatic: Carnelian Skin</t>
  </si>
  <si>
    <t>WP3152</t>
  </si>
  <si>
    <t>Warpaints Fanatic: Tiger's Eye Skin</t>
  </si>
  <si>
    <t>WP3153</t>
  </si>
  <si>
    <t>Warpaints Fanatic: Topaz Skin</t>
  </si>
  <si>
    <t>WP3154</t>
  </si>
  <si>
    <t>Warpaints Fanatic: Jasper Skin</t>
  </si>
  <si>
    <t>WP3155</t>
  </si>
  <si>
    <t>Warpaints Fanatic: Tourmaline Skin</t>
  </si>
  <si>
    <t>WP3156</t>
  </si>
  <si>
    <t>Warpaints Fanatic: Leopard Stone Skin</t>
  </si>
  <si>
    <t>WP3157</t>
  </si>
  <si>
    <t>Warpaints Fanatic: Obsidian Skin</t>
  </si>
  <si>
    <t>WP3158</t>
  </si>
  <si>
    <t>Warpaints Fanatic: Onyx Skin</t>
  </si>
  <si>
    <t>WP3159</t>
  </si>
  <si>
    <t>Warpaints Fanatic: Mocca Skin</t>
  </si>
  <si>
    <t>WP3160</t>
  </si>
  <si>
    <t>Warpaints Fanatic: Amber Skin</t>
  </si>
  <si>
    <t>WP3161</t>
  </si>
  <si>
    <t>Warpaints Fanatic: Dorado Skin</t>
  </si>
  <si>
    <t>WP3162</t>
  </si>
  <si>
    <t>Warpaints Fanatic: Quartz Skin</t>
  </si>
  <si>
    <t>WP3163</t>
  </si>
  <si>
    <t>Warpaints Fanatic Efffects: Disgusting Slime</t>
  </si>
  <si>
    <t>WP3164</t>
  </si>
  <si>
    <t>Warpaints Fanatic Effects: Dry Blood</t>
  </si>
  <si>
    <t>WP3165</t>
  </si>
  <si>
    <t>Warpaints Fanatic Effects: True Blood</t>
  </si>
  <si>
    <t>WP3166</t>
  </si>
  <si>
    <t>Warpaints Fanatic Effects: Dark Rust</t>
  </si>
  <si>
    <t>WP3167</t>
  </si>
  <si>
    <t>Warpaints Fanatic Effects: Fresh Rust</t>
  </si>
  <si>
    <t>WP3168</t>
  </si>
  <si>
    <t>Warpaints Fanatic Effects: Verdigris</t>
  </si>
  <si>
    <t>WP3169</t>
  </si>
  <si>
    <t>Warpaints Fanatic Effects: Oil Stains</t>
  </si>
  <si>
    <t>WP3170</t>
  </si>
  <si>
    <t>Warpaints Fanatic Effects: Oozing Vomit</t>
  </si>
  <si>
    <t>WP3171</t>
  </si>
  <si>
    <t>Warpaints Fanatic Effects: Warpaints Stabilizer</t>
  </si>
  <si>
    <t>WP3172</t>
  </si>
  <si>
    <t>Warpaints Fanatic Effects: Warpaints Retarder</t>
  </si>
  <si>
    <t>WP3173</t>
  </si>
  <si>
    <t>Warpaints Fanatic Effects: Gloss Varnish</t>
  </si>
  <si>
    <t>WP3174</t>
  </si>
  <si>
    <t>Warpaints Fanatic Effects: Matt Varnish</t>
  </si>
  <si>
    <t>WP3175</t>
  </si>
  <si>
    <t>Warpaints Fanatic Effects: Brush-On Primer</t>
  </si>
  <si>
    <t>WP3176</t>
  </si>
  <si>
    <t>Warpaints Fanatic Effects: Plasma Coil Glow</t>
  </si>
  <si>
    <t>WP3177</t>
  </si>
  <si>
    <t>Warpaints Fanatic Effects: Data System Glow</t>
  </si>
  <si>
    <t>WP3178</t>
  </si>
  <si>
    <t>Warpaints Fanatic Effects: Lens Flare Glow</t>
  </si>
  <si>
    <t>WP3179</t>
  </si>
  <si>
    <t>Warpaints Fanatic Effects: Radiation Glow</t>
  </si>
  <si>
    <t>WP3180</t>
  </si>
  <si>
    <t>Warpaints Fanatic Effects: Power Node Glow</t>
  </si>
  <si>
    <t>WP3181</t>
  </si>
  <si>
    <t>Warpaints Fanatic Metallic: Rough Iron</t>
  </si>
  <si>
    <t>WP3182</t>
  </si>
  <si>
    <t>Warpaints Fanatic Metallic: Red Copper</t>
  </si>
  <si>
    <t>WP3183</t>
  </si>
  <si>
    <t>Warpaints Fanatic Metallic: Weapon Bronze</t>
  </si>
  <si>
    <t>WP3184</t>
  </si>
  <si>
    <t>Warpaints Fanatic Metallic: True Copper</t>
  </si>
  <si>
    <t>WP3185</t>
  </si>
  <si>
    <t>Warpaints Fanatic Metallic: Evil Chrome</t>
  </si>
  <si>
    <t>WP3186</t>
  </si>
  <si>
    <t>Warpaints Fanatic Metallic: True Brass</t>
  </si>
  <si>
    <t>WP3187</t>
  </si>
  <si>
    <t>Warpaints Fanatic Metallic: Tainted Gold</t>
  </si>
  <si>
    <t>WP3188</t>
  </si>
  <si>
    <t>Warpaints Fanatic Metallic: Greedy Gold</t>
  </si>
  <si>
    <t>WP3189</t>
  </si>
  <si>
    <t>Warpaints Fanatic Metallic: Bright Gold</t>
  </si>
  <si>
    <t>WP3190</t>
  </si>
  <si>
    <t>Warpaints Fanatic Metallic: Mithril</t>
  </si>
  <si>
    <t>WP3191</t>
  </si>
  <si>
    <t>Warpaints Fanatic Metallic:  Shining Silver</t>
  </si>
  <si>
    <t>WP3192</t>
  </si>
  <si>
    <t>Warpaints Fanatic Metallic: Plate Mail Metal</t>
  </si>
  <si>
    <t>WP3193</t>
  </si>
  <si>
    <t>Warpaints Fanatic Metallic: Gun Metal</t>
  </si>
  <si>
    <t>WP3194</t>
  </si>
  <si>
    <t>Warpaints Fanatic Metallic: Cobalt Metal</t>
  </si>
  <si>
    <t>WP3195</t>
  </si>
  <si>
    <t>Warpaints Fanatic Metallic: Death Metal</t>
  </si>
  <si>
    <t>WP3196</t>
  </si>
  <si>
    <t>Warpaints Fanatic Metallic: Dark Emerald</t>
  </si>
  <si>
    <t>WP3197</t>
  </si>
  <si>
    <t>Warpaints Fanatic Metallic: Glittering Green</t>
  </si>
  <si>
    <t>WP3198</t>
  </si>
  <si>
    <t>Warpaints Fanatic Metallic: Gemstone Red</t>
  </si>
  <si>
    <t>WP3199</t>
  </si>
  <si>
    <t>Warpaints Fanatic Wash: Dark Tone</t>
  </si>
  <si>
    <t>WP3200</t>
  </si>
  <si>
    <t>Warpaints Fanatic Wash: Strong Tone</t>
  </si>
  <si>
    <t>WP3201</t>
  </si>
  <si>
    <t>Warpaints Fanatic Wash: Soft Tone</t>
  </si>
  <si>
    <t>WP3202</t>
  </si>
  <si>
    <t>Warpaints Fanatic Wash: Light Tone</t>
  </si>
  <si>
    <t>WP3203</t>
  </si>
  <si>
    <t>Warpaints Fanatic Wash: Sepia Tone</t>
  </si>
  <si>
    <t>WP3204</t>
  </si>
  <si>
    <t>Warpaints Fanatic Wash: Rust Tone</t>
  </si>
  <si>
    <t>WP3205</t>
  </si>
  <si>
    <t>Warpaints Fanatic Wash: Dark Red Tone</t>
  </si>
  <si>
    <t>WP3206</t>
  </si>
  <si>
    <t>Warpaints Fanatic Wash: Red Tone</t>
  </si>
  <si>
    <t>WP3207</t>
  </si>
  <si>
    <t>Warpaints Fanatic Wash: Orange Tone</t>
  </si>
  <si>
    <t>WP3208</t>
  </si>
  <si>
    <t>Warpaints Fanatic Wash: Green Tone</t>
  </si>
  <si>
    <t>WP3209</t>
  </si>
  <si>
    <t>Warpaints Fanatic Wash: Military Shade</t>
  </si>
  <si>
    <t>WP3210</t>
  </si>
  <si>
    <t>Warpaints Fanatic Wash: Blue Tone</t>
  </si>
  <si>
    <t>WP3211</t>
  </si>
  <si>
    <t>Warpaints Fanatic Wash: Dark Blue Tone</t>
  </si>
  <si>
    <t>WP3212</t>
  </si>
  <si>
    <t>Warpaints Fanatic Wash: Purple Tone</t>
  </si>
  <si>
    <t>WP3213</t>
  </si>
  <si>
    <t>Warpaints Fanatic Wash: Magenta Tone</t>
  </si>
  <si>
    <t>WP3214</t>
  </si>
  <si>
    <t>Warpaints Fanatic Wash: Strong Skin Shade</t>
  </si>
  <si>
    <t>WP3215</t>
  </si>
  <si>
    <t>Warpaints Fanatic Wash: Dark Skin Shade</t>
  </si>
  <si>
    <t>AIRPAINTS</t>
  </si>
  <si>
    <t>AW1122</t>
  </si>
  <si>
    <t>Air Fur Brown (6)</t>
  </si>
  <si>
    <t>5713799112285</t>
  </si>
  <si>
    <t>AW1126</t>
  </si>
  <si>
    <t>Air Barbarian Flesh (6)</t>
  </si>
  <si>
    <t>5713799112681</t>
  </si>
  <si>
    <t>AW1128</t>
  </si>
  <si>
    <t>Air Alien Purple (6)</t>
  </si>
  <si>
    <t>5713799112889</t>
  </si>
  <si>
    <t>AW1130</t>
  </si>
  <si>
    <t>Air Plate Mail Metal (6)</t>
  </si>
  <si>
    <t>5713799113084</t>
  </si>
  <si>
    <t>AW1132</t>
  </si>
  <si>
    <t xml:space="preserve">Air Greedy Gold (6) </t>
  </si>
  <si>
    <t>5713799113282</t>
  </si>
  <si>
    <t>AW1133</t>
  </si>
  <si>
    <t>Air Weapon Bronze (6)</t>
  </si>
  <si>
    <t>5713799113381</t>
  </si>
  <si>
    <t>AW1142</t>
  </si>
  <si>
    <t>Air Chaotic Red (6)</t>
  </si>
  <si>
    <t>5713799114289</t>
  </si>
  <si>
    <t>AW1144</t>
  </si>
  <si>
    <t>Air Bright Gold (6)</t>
  </si>
  <si>
    <t>5713799114487</t>
  </si>
  <si>
    <t>AW1415</t>
  </si>
  <si>
    <t>Air Dark Sky (6)</t>
  </si>
  <si>
    <t>5713799141582</t>
  </si>
  <si>
    <t>AW1421</t>
  </si>
  <si>
    <t>Air Elven Flesh (6)</t>
  </si>
  <si>
    <t>5713799142183</t>
  </si>
  <si>
    <t>AW1433</t>
  </si>
  <si>
    <t>Air Jungle Green (6)</t>
  </si>
  <si>
    <t>5713799143388</t>
  </si>
  <si>
    <t>AW1434</t>
  </si>
  <si>
    <t>Air Kobold Skin (6)</t>
  </si>
  <si>
    <t>5713799143487</t>
  </si>
  <si>
    <t>AW1437</t>
  </si>
  <si>
    <t>Air Toxic Mist (6)</t>
  </si>
  <si>
    <t>5713799143784</t>
  </si>
  <si>
    <t>AW1438</t>
  </si>
  <si>
    <t>Air Moon Dust (6)</t>
  </si>
  <si>
    <t>5713799143883</t>
  </si>
  <si>
    <t>AW1447</t>
  </si>
  <si>
    <t>Air Pixie Pink (6)</t>
  </si>
  <si>
    <t>5713799144781</t>
  </si>
  <si>
    <t>AW1451</t>
  </si>
  <si>
    <t>Air Warlock Purple (6)</t>
  </si>
  <si>
    <t>5713799145184</t>
  </si>
  <si>
    <t>AW1466</t>
  </si>
  <si>
    <t>Air Wizards Orb (6)</t>
  </si>
  <si>
    <t>5713799146686</t>
  </si>
  <si>
    <t>AW1468</t>
  </si>
  <si>
    <t>Air Rough Iron (6)</t>
  </si>
  <si>
    <t>5713799146884</t>
  </si>
  <si>
    <t>AW1482</t>
  </si>
  <si>
    <t>Air Tainted Gold (6)</t>
  </si>
  <si>
    <t>5713799148284</t>
  </si>
  <si>
    <t>AW1483</t>
  </si>
  <si>
    <t>Air Elven Armor (6)</t>
  </si>
  <si>
    <t>5713799148383</t>
  </si>
  <si>
    <t>AW1484</t>
  </si>
  <si>
    <t>Air Glitter Green (6)</t>
  </si>
  <si>
    <t>5713799148482</t>
  </si>
  <si>
    <t>AW1485</t>
  </si>
  <si>
    <t>Air Zephyr Pink (6)</t>
  </si>
  <si>
    <t>5713799148581</t>
  </si>
  <si>
    <t>AW1489</t>
  </si>
  <si>
    <t>Air Fairy Dust (6)</t>
  </si>
  <si>
    <t>5713799148987</t>
  </si>
  <si>
    <t>AW1491</t>
  </si>
  <si>
    <t>Air Evil Chrome (6)</t>
  </si>
  <si>
    <t>5713799149182</t>
  </si>
  <si>
    <t>AW2004</t>
  </si>
  <si>
    <t>Air Aegis Suit Satin Varnish, 100 ml (6)</t>
  </si>
  <si>
    <t>5713799200463</t>
  </si>
  <si>
    <t>AW2005</t>
  </si>
  <si>
    <t>Air Gloss Varnish, 100 ml (6)</t>
  </si>
  <si>
    <t>5713799200562</t>
  </si>
  <si>
    <t>AW3101</t>
  </si>
  <si>
    <t>Air Raven Black (6)</t>
  </si>
  <si>
    <t>5713799310186</t>
  </si>
  <si>
    <t>AW3102</t>
  </si>
  <si>
    <t>Air Shark White (6)</t>
  </si>
  <si>
    <t>5713799310285</t>
  </si>
  <si>
    <t>AW3104</t>
  </si>
  <si>
    <t>Air Encarmine Red (6)</t>
  </si>
  <si>
    <t>5713799310483</t>
  </si>
  <si>
    <t>AW3107</t>
  </si>
  <si>
    <t>Air Incursion Orange (6)</t>
  </si>
  <si>
    <t>5713799310780</t>
  </si>
  <si>
    <t>AW3108</t>
  </si>
  <si>
    <t>Air Pestilent Flesh (6)</t>
  </si>
  <si>
    <t>5713799310889</t>
  </si>
  <si>
    <t>AW3110</t>
  </si>
  <si>
    <t>Air Militia Green (6)</t>
  </si>
  <si>
    <t>5713799311084</t>
  </si>
  <si>
    <t>AW3112</t>
  </si>
  <si>
    <t>Air Unforgiven Green (6)</t>
  </si>
  <si>
    <t>5713799311282</t>
  </si>
  <si>
    <t>AW3122</t>
  </si>
  <si>
    <t>Air Husk Brown (6)</t>
  </si>
  <si>
    <t>5713799312289</t>
  </si>
  <si>
    <t>AW3125</t>
  </si>
  <si>
    <t>Air Charred Bone (6)</t>
  </si>
  <si>
    <t>5713799312586</t>
  </si>
  <si>
    <t>AW3126</t>
  </si>
  <si>
    <t>Air Nomad Flesh (6)</t>
  </si>
  <si>
    <t>5713799312685</t>
  </si>
  <si>
    <t>AW3128</t>
  </si>
  <si>
    <t>Air Broodmother Purple (6)</t>
  </si>
  <si>
    <t>5713799312883</t>
  </si>
  <si>
    <t>AW3419</t>
  </si>
  <si>
    <t>Air Majestic Fortress (6)</t>
  </si>
  <si>
    <t>5713799341982</t>
  </si>
  <si>
    <t>AW3421</t>
  </si>
  <si>
    <t>Air Brethil Blush (6)</t>
  </si>
  <si>
    <t>5713799342187</t>
  </si>
  <si>
    <t>AW3434</t>
  </si>
  <si>
    <t>Air Gnome Cheeks (6)</t>
  </si>
  <si>
    <t>5713799343481</t>
  </si>
  <si>
    <t>AW3437</t>
  </si>
  <si>
    <t>Air Hazardous Smog (6)</t>
  </si>
  <si>
    <t>5713799343788</t>
  </si>
  <si>
    <t>AW3447</t>
  </si>
  <si>
    <t>Air Fairy Pink (6)</t>
  </si>
  <si>
    <t>5713799344785</t>
  </si>
  <si>
    <t>AW3451</t>
  </si>
  <si>
    <t>Air Witchbane Plum (6)</t>
  </si>
  <si>
    <t>5713799345188</t>
  </si>
  <si>
    <t>AW3466</t>
  </si>
  <si>
    <t>Air Ruinous Spell (6)</t>
  </si>
  <si>
    <t>5713799346680</t>
  </si>
  <si>
    <t>AW4106</t>
  </si>
  <si>
    <t>Air Orange Magma (6)</t>
  </si>
  <si>
    <t>5713799410688</t>
  </si>
  <si>
    <t>AW4108</t>
  </si>
  <si>
    <t>Air Zombie Flesh (6)</t>
  </si>
  <si>
    <t>5713799410886</t>
  </si>
  <si>
    <t>AW4110</t>
  </si>
  <si>
    <t>Air Drab Green (6)</t>
  </si>
  <si>
    <t>5713799411081</t>
  </si>
  <si>
    <t>AW4115</t>
  </si>
  <si>
    <t>Air Consul Blue (6)</t>
  </si>
  <si>
    <t>5713799411586</t>
  </si>
  <si>
    <t>AW4119</t>
  </si>
  <si>
    <t>Air Storm Wolf (6)</t>
  </si>
  <si>
    <t>5713799411982</t>
  </si>
  <si>
    <t>AW4122</t>
  </si>
  <si>
    <t>Air Viper Brown (6)</t>
  </si>
  <si>
    <t>5713799412286</t>
  </si>
  <si>
    <t>AW4123</t>
  </si>
  <si>
    <t>Air Bullwhack Brown (6)</t>
  </si>
  <si>
    <t>5713799412385</t>
  </si>
  <si>
    <t>AW4126</t>
  </si>
  <si>
    <t>Air Wildling Flesh (6)</t>
  </si>
  <si>
    <t>5713799412682</t>
  </si>
  <si>
    <t>AW4142</t>
  </si>
  <si>
    <t>Air Rebel Red (6)</t>
  </si>
  <si>
    <t>5713799414280</t>
  </si>
  <si>
    <t>AW4415</t>
  </si>
  <si>
    <t>Air Twilight Sky (6)</t>
  </si>
  <si>
    <t>5713799441583</t>
  </si>
  <si>
    <t>AW4421</t>
  </si>
  <si>
    <t>Air Feywild Glow (6)</t>
  </si>
  <si>
    <t>5713799442184</t>
  </si>
  <si>
    <t>AW4434</t>
  </si>
  <si>
    <t>Air Hobgoblin Hue (6)</t>
  </si>
  <si>
    <t>5713799443488</t>
  </si>
  <si>
    <t>AW4437</t>
  </si>
  <si>
    <t>Air Leviathan Light (6)</t>
  </si>
  <si>
    <t>5713799443785</t>
  </si>
  <si>
    <t>AW4438</t>
  </si>
  <si>
    <t>Air Cosmic Dust (6)</t>
  </si>
  <si>
    <t>5713799443884</t>
  </si>
  <si>
    <t>AW4447</t>
  </si>
  <si>
    <t>Air Fey Pink (6)</t>
  </si>
  <si>
    <t>5713799444782</t>
  </si>
  <si>
    <t>AW4451</t>
  </si>
  <si>
    <t>Air Talisman Purple (6)</t>
  </si>
  <si>
    <t>5713799445185</t>
  </si>
  <si>
    <t>AW4466</t>
  </si>
  <si>
    <t>Air Potion Green (6)</t>
  </si>
  <si>
    <t>5713799446687</t>
  </si>
  <si>
    <t>QUICKSHADE DIP</t>
  </si>
  <si>
    <t>QS1001</t>
  </si>
  <si>
    <t>Quickshade - Soft Tone</t>
  </si>
  <si>
    <t>Shade</t>
  </si>
  <si>
    <t>5713799100114</t>
  </si>
  <si>
    <t>QS1002</t>
  </si>
  <si>
    <t>Quickshade - Strong Tone</t>
  </si>
  <si>
    <t>5713799100213</t>
  </si>
  <si>
    <t>QS1003</t>
  </si>
  <si>
    <t>Quickshade - Dark Tone</t>
  </si>
  <si>
    <t>5713799100312</t>
  </si>
  <si>
    <t>GLUE &amp; TOOLS</t>
  </si>
  <si>
    <t>GL2013</t>
  </si>
  <si>
    <t>Basing Glue (Pack of 6)</t>
  </si>
  <si>
    <t xml:space="preserve">Hobby </t>
  </si>
  <si>
    <t>5713799201309</t>
  </si>
  <si>
    <t>GL2014</t>
  </si>
  <si>
    <t>Super Glue (Pack of 6)</t>
  </si>
  <si>
    <t>5713799201408</t>
  </si>
  <si>
    <t>TL5031</t>
  </si>
  <si>
    <t xml:space="preserve">Miniature and Model Drill  </t>
  </si>
  <si>
    <t>5713799503106</t>
  </si>
  <si>
    <t>TL5032</t>
  </si>
  <si>
    <t xml:space="preserve">Precision Side Cutter </t>
  </si>
  <si>
    <t>5713799503205</t>
  </si>
  <si>
    <t>TL5033</t>
  </si>
  <si>
    <t xml:space="preserve">Miniature and Model Files  </t>
  </si>
  <si>
    <t>5713799503304</t>
  </si>
  <si>
    <t>TL5034</t>
  </si>
  <si>
    <t xml:space="preserve">Hobby Knife  </t>
  </si>
  <si>
    <t>5713799503403</t>
  </si>
  <si>
    <t>TL5035</t>
  </si>
  <si>
    <t xml:space="preserve">Tweezers Set  </t>
  </si>
  <si>
    <t>5713799503502</t>
  </si>
  <si>
    <t>TL5036</t>
  </si>
  <si>
    <t xml:space="preserve">Sculpting Tools  </t>
  </si>
  <si>
    <t>5713799503601</t>
  </si>
  <si>
    <t>TL5037</t>
  </si>
  <si>
    <t xml:space="preserve">Green Stuff  </t>
  </si>
  <si>
    <t>5713799503700</t>
  </si>
  <si>
    <t>TL5038</t>
  </si>
  <si>
    <t xml:space="preserve">Miniature &amp; Model Magnets  </t>
  </si>
  <si>
    <t>5713799503809</t>
  </si>
  <si>
    <t>TL5039</t>
  </si>
  <si>
    <t xml:space="preserve">Plastic Frame Cutter  </t>
  </si>
  <si>
    <t>5713799503908</t>
  </si>
  <si>
    <t>TL5040</t>
  </si>
  <si>
    <t xml:space="preserve">Paint Mixing Empty Bottles  </t>
  </si>
  <si>
    <t>5713799504004</t>
  </si>
  <si>
    <t>TL5041</t>
  </si>
  <si>
    <t xml:space="preserve">Mixing Balls  </t>
  </si>
  <si>
    <t>5713799504103</t>
  </si>
  <si>
    <t>TL5042</t>
  </si>
  <si>
    <t xml:space="preserve">Drill Bits  </t>
  </si>
  <si>
    <t>5713799504202</t>
  </si>
  <si>
    <t>TL5047</t>
  </si>
  <si>
    <t>Rangefinder Tape Measure  (CURRENTLY OUT OF STOCK)</t>
  </si>
  <si>
    <t>5713799504707</t>
  </si>
  <si>
    <t>TL5049</t>
  </si>
  <si>
    <t xml:space="preserve">Self-healing Cutting Mat  </t>
  </si>
  <si>
    <t>5713799504905</t>
  </si>
  <si>
    <t>TL5050</t>
  </si>
  <si>
    <t xml:space="preserve">Hobby Tool Kit </t>
  </si>
  <si>
    <t>5713799505001</t>
  </si>
  <si>
    <t>TL5051</t>
  </si>
  <si>
    <t>Army Painter Wet Palette</t>
  </si>
  <si>
    <t>TL5052</t>
  </si>
  <si>
    <t>Wet Palette Hydro Pack (refill)</t>
  </si>
  <si>
    <t>5713799505209</t>
  </si>
  <si>
    <t>TL5057</t>
  </si>
  <si>
    <t>Wet Palette - Gamers Edition</t>
  </si>
  <si>
    <t>TL5058P</t>
  </si>
  <si>
    <t>Wet Palette Hydro Pack (refill) - Gamers Edition</t>
  </si>
  <si>
    <t>TL5055P</t>
  </si>
  <si>
    <t>Wet Palette - Hydro Bundle</t>
  </si>
  <si>
    <t>TL5063P</t>
  </si>
  <si>
    <t>Paint Station (50)</t>
  </si>
  <si>
    <t>BRUSHES</t>
  </si>
  <si>
    <t>BR7001</t>
  </si>
  <si>
    <t>Precise Detail Brush (12)</t>
  </si>
  <si>
    <t>Brushes</t>
  </si>
  <si>
    <t>5713799700109</t>
  </si>
  <si>
    <t>BR7002</t>
  </si>
  <si>
    <t>Highlighting Brush (12)</t>
  </si>
  <si>
    <t>5713799700208</t>
  </si>
  <si>
    <t>BR7003</t>
  </si>
  <si>
    <t>Basecoating Brush (12)</t>
  </si>
  <si>
    <t>5713799700307</t>
  </si>
  <si>
    <t>BR7004</t>
  </si>
  <si>
    <t>Insane Detail Brush (10)</t>
  </si>
  <si>
    <t>5713799700406</t>
  </si>
  <si>
    <t>BR7005</t>
  </si>
  <si>
    <t xml:space="preserve">Detail Brush (10) </t>
  </si>
  <si>
    <t>5713799700505</t>
  </si>
  <si>
    <t>BR7006</t>
  </si>
  <si>
    <t>Character Brush (10)</t>
  </si>
  <si>
    <t>5713799700604</t>
  </si>
  <si>
    <t>BR7007</t>
  </si>
  <si>
    <t xml:space="preserve">Regiment Brush (10) </t>
  </si>
  <si>
    <t>5713799700703</t>
  </si>
  <si>
    <t>BR7008</t>
  </si>
  <si>
    <t>Wargamer Brush - Monster (10)</t>
  </si>
  <si>
    <t>5713799700802</t>
  </si>
  <si>
    <t>BR7009</t>
  </si>
  <si>
    <t>Wargamer Brush - Small Drybrush (10)</t>
  </si>
  <si>
    <t>5713799700901</t>
  </si>
  <si>
    <t>BR7010</t>
  </si>
  <si>
    <t>Wargamer Brush - Large Drybrush (10)</t>
  </si>
  <si>
    <t>5713799701007</t>
  </si>
  <si>
    <t>BR7011</t>
  </si>
  <si>
    <t>Wargamer Brush - Vehicle / Terrain (10)</t>
  </si>
  <si>
    <t>5713799701106</t>
  </si>
  <si>
    <t>BR7014</t>
  </si>
  <si>
    <t>"The Psycho" Brush (10)</t>
  </si>
  <si>
    <t>5713799701403</t>
  </si>
  <si>
    <t>BR7015</t>
  </si>
  <si>
    <t xml:space="preserve">Hobby Brush - Drybrush (12) </t>
  </si>
  <si>
    <t>5713799701502</t>
  </si>
  <si>
    <t>BR7016</t>
  </si>
  <si>
    <t>Hobby Brush - Super Detail (12)</t>
  </si>
  <si>
    <t>5713799701601</t>
  </si>
  <si>
    <t>ST5113</t>
  </si>
  <si>
    <t>Mega Brush Set</t>
  </si>
  <si>
    <t>5713799511309</t>
  </si>
  <si>
    <t>TL5043</t>
  </si>
  <si>
    <t xml:space="preserve">Most Wanted Brush Set  </t>
  </si>
  <si>
    <t>5713799504301</t>
  </si>
  <si>
    <t>TL5044</t>
  </si>
  <si>
    <t xml:space="preserve">Hobby Starter Brush Set  </t>
  </si>
  <si>
    <t>5713799504400</t>
  </si>
  <si>
    <t>TL5054</t>
  </si>
  <si>
    <t>Drybrush Set</t>
  </si>
  <si>
    <t>5713799505407</t>
  </si>
  <si>
    <t>BATTLEFIELD SCENICS</t>
  </si>
  <si>
    <t>BF4111</t>
  </si>
  <si>
    <t xml:space="preserve">Brown Battleground  </t>
  </si>
  <si>
    <t xml:space="preserve">Basing Materials </t>
  </si>
  <si>
    <t>5713799411104</t>
  </si>
  <si>
    <t>BF4112</t>
  </si>
  <si>
    <t xml:space="preserve">Battlefield Snow  </t>
  </si>
  <si>
    <t>5713799411203</t>
  </si>
  <si>
    <t>BF4113</t>
  </si>
  <si>
    <t xml:space="preserve">Battlefield Grass Green </t>
  </si>
  <si>
    <t>5713799411302</t>
  </si>
  <si>
    <t>BF4114</t>
  </si>
  <si>
    <t xml:space="preserve">Battlefield Field Grass </t>
  </si>
  <si>
    <t>5713799411401</t>
  </si>
  <si>
    <t>BF4115</t>
  </si>
  <si>
    <t xml:space="preserve">Battlefield Steppe Grass </t>
  </si>
  <si>
    <t>5713799411500</t>
  </si>
  <si>
    <t>BF4116</t>
  </si>
  <si>
    <t xml:space="preserve">Summer Undergrowth </t>
  </si>
  <si>
    <t>5713799411609</t>
  </si>
  <si>
    <t>BF4117</t>
  </si>
  <si>
    <t xml:space="preserve">Battlefield Rocks  </t>
  </si>
  <si>
    <t>5713799411708</t>
  </si>
  <si>
    <t>BF4118</t>
  </si>
  <si>
    <t xml:space="preserve">Battlefield Razorwire </t>
  </si>
  <si>
    <t>5713799411807</t>
  </si>
  <si>
    <t>BF4221</t>
  </si>
  <si>
    <t xml:space="preserve">Swamp Tuft </t>
  </si>
  <si>
    <t>5713799422100</t>
  </si>
  <si>
    <t>BF4222</t>
  </si>
  <si>
    <t xml:space="preserve">Highland Tuft </t>
  </si>
  <si>
    <t>5713799422209</t>
  </si>
  <si>
    <t>BF4223</t>
  </si>
  <si>
    <t xml:space="preserve">Winter Tuft </t>
  </si>
  <si>
    <t>5713799422308</t>
  </si>
  <si>
    <t>BF4224</t>
  </si>
  <si>
    <t xml:space="preserve">Woodland Tuft </t>
  </si>
  <si>
    <t>5713799422407</t>
  </si>
  <si>
    <t>BF4225</t>
  </si>
  <si>
    <t xml:space="preserve">Frozen Tuft </t>
  </si>
  <si>
    <t>5713799422506</t>
  </si>
  <si>
    <t>BF4226</t>
  </si>
  <si>
    <t xml:space="preserve">Wasteland Tuft </t>
  </si>
  <si>
    <t>5713799422605</t>
  </si>
  <si>
    <t>BF4227</t>
  </si>
  <si>
    <t xml:space="preserve">Mountain Tuft </t>
  </si>
  <si>
    <t>5713799422704</t>
  </si>
  <si>
    <t>BF4228</t>
  </si>
  <si>
    <t xml:space="preserve">Jungle Tuft </t>
  </si>
  <si>
    <t>5713799422803</t>
  </si>
  <si>
    <t>BF4229</t>
  </si>
  <si>
    <t xml:space="preserve">Scorched Tuft </t>
  </si>
  <si>
    <t>5713799422902</t>
  </si>
  <si>
    <t>BF4230</t>
  </si>
  <si>
    <t xml:space="preserve">Deadland Tuft </t>
  </si>
  <si>
    <t>5713799423008</t>
  </si>
  <si>
    <t>BF4231</t>
  </si>
  <si>
    <t xml:space="preserve">Meadow Flowers </t>
  </si>
  <si>
    <t>5713799423107</t>
  </si>
  <si>
    <t>BF4232</t>
  </si>
  <si>
    <t xml:space="preserve">Lowland Shrubs </t>
  </si>
  <si>
    <t>5713799423206</t>
  </si>
  <si>
    <t>BF4301</t>
  </si>
  <si>
    <t xml:space="preserve">Battlefields Basing Set </t>
  </si>
  <si>
    <t>5713799430105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</si>
</sst>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[$$-409]#,##0.00;[Red][$$-409]#,##0.00"/>
    <numFmt numFmtId="165" formatCode="\£#,##0.00;[Red]&quot;-£&quot;#,##0.00"/>
    <numFmt numFmtId="166" formatCode="[$$-409]#,##0.00"/>
    <numFmt numFmtId="167" formatCode="[$£-809]#,##0.00"/>
    <numFmt numFmtId="168" formatCode="&quot;£&quot;#,##0.00"/>
    <numFmt numFmtId="169" formatCode="[$$]#,##0.00"/>
    <numFmt numFmtId="170" formatCode="&quot;$&quot;#,##0.00"/>
    <numFmt numFmtId="171" formatCode="mmmm\ yyyy"/>
  </numFmts>
  <fonts count="59">
    <font>
      <sz val="11"/>
      <color theme="1"/>
      <name val="Arial"/>
      <scheme val="minor"/>
    </font>
    <font>
      <b/>
      <sz val="36"/>
      <color rgb="FF800000"/>
      <name val="Calibri"/>
    </font>
    <font>
      <sz val="11"/>
      <color theme="1"/>
      <name val="Calibri"/>
    </font>
    <font>
      <sz val="14"/>
      <color theme="1"/>
      <name val="Calibri"/>
    </font>
    <font>
      <b/>
      <sz val="14"/>
      <color theme="1"/>
      <name val="Calibri"/>
    </font>
    <font>
      <sz val="11"/>
      <name val="Arial"/>
    </font>
    <font>
      <b/>
      <sz val="28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b/>
      <sz val="16"/>
      <color theme="1"/>
      <name val="Calibri"/>
    </font>
    <font>
      <b/>
      <sz val="11"/>
      <color rgb="FF000000"/>
      <name val="Calibri"/>
    </font>
    <font>
      <b/>
      <u/>
      <sz val="11"/>
      <color rgb="FF000000"/>
      <name val="Calibri"/>
    </font>
    <font>
      <b/>
      <sz val="18"/>
      <color rgb="FFFFFFFF"/>
      <name val="Calibri"/>
    </font>
    <font>
      <b/>
      <sz val="12"/>
      <color rgb="FFFFFFFF"/>
      <name val="Calibri"/>
    </font>
    <font>
      <sz val="11"/>
      <color theme="1"/>
      <name val="Arial"/>
    </font>
    <font>
      <sz val="12"/>
      <color rgb="FF000000"/>
      <name val="Calibri"/>
    </font>
    <font>
      <b/>
      <sz val="12"/>
      <color rgb="FF000000"/>
      <name val="Calibri"/>
    </font>
    <font>
      <b/>
      <i/>
      <sz val="12"/>
      <color theme="0"/>
      <name val="Calibri"/>
    </font>
    <font>
      <b/>
      <sz val="12"/>
      <color theme="0"/>
      <name val="Calibri"/>
    </font>
    <font>
      <sz val="11"/>
      <color rgb="FF000000"/>
      <name val="Arial"/>
    </font>
    <font>
      <sz val="12"/>
      <color rgb="FF141414"/>
      <name val="Calibri"/>
    </font>
    <font>
      <b/>
      <sz val="12"/>
      <color rgb="FF222222"/>
      <name val="Calibri"/>
    </font>
    <font>
      <sz val="12"/>
      <color theme="0"/>
      <name val="Calibri"/>
    </font>
    <font>
      <b/>
      <sz val="18"/>
      <color theme="0"/>
      <name val="Calibri"/>
    </font>
    <font>
      <sz val="18"/>
      <color rgb="FF000000"/>
      <name val="Calibri"/>
    </font>
    <font>
      <sz val="18"/>
      <color theme="1"/>
      <name val="Calibri"/>
    </font>
    <font>
      <sz val="12"/>
      <color rgb="FF000000"/>
      <name val="Arial"/>
    </font>
    <font>
      <sz val="12"/>
      <color rgb="FF222222"/>
      <name val="Calibri"/>
    </font>
    <font>
      <sz val="12"/>
      <color rgb="FF262626"/>
      <name val="Calibri"/>
    </font>
    <font>
      <b/>
      <sz val="12"/>
      <color rgb="FF262626"/>
      <name val="Calibri"/>
    </font>
    <font>
      <sz val="11"/>
      <color rgb="FF000000"/>
      <name val="Calibri"/>
    </font>
    <font>
      <sz val="12"/>
      <color rgb="FFFFFFFF"/>
      <name val="Calibri"/>
    </font>
    <font>
      <sz val="18"/>
      <color theme="0"/>
      <name val="Calibri"/>
    </font>
    <font>
      <sz val="12"/>
      <color theme="1"/>
      <name val="Arial"/>
    </font>
    <font>
      <b/>
      <sz val="18"/>
      <color theme="1"/>
      <name val="Calibri"/>
    </font>
    <font>
      <b/>
      <i/>
      <sz val="12"/>
      <color rgb="FFFFFFFF"/>
      <name val="Calibri"/>
    </font>
    <font>
      <sz val="12"/>
      <color rgb="FFFF0000"/>
      <name val="Calibri"/>
    </font>
    <font>
      <b/>
      <sz val="14"/>
      <color theme="0"/>
      <name val="Calibri"/>
    </font>
    <font>
      <b/>
      <sz val="14"/>
      <color rgb="FFFFFFFF"/>
      <name val="Calibri"/>
    </font>
    <font>
      <b/>
      <sz val="12"/>
      <color theme="1"/>
      <name val="Arial"/>
    </font>
    <font>
      <sz val="12"/>
      <color rgb="FF000000"/>
      <name val="Calibri, Arial"/>
    </font>
    <font>
      <b/>
      <sz val="12"/>
      <color rgb="FF000000"/>
      <name val="Calibri, Arial"/>
    </font>
    <font>
      <b/>
      <sz val="12"/>
      <color rgb="FFFF0000"/>
      <name val="Calibri"/>
    </font>
    <font>
      <b/>
      <sz val="18"/>
      <color rgb="FFFFFFFF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FFFF"/>
      <name val="Calibri"/>
      <family val="2"/>
    </font>
    <font>
      <b/>
      <i/>
      <sz val="14"/>
      <color rgb="FFFFFFFF"/>
      <name val="Calibri"/>
      <family val="2"/>
    </font>
    <font>
      <sz val="11"/>
      <color rgb="FF000000"/>
      <name val="Arial"/>
      <family val="2"/>
    </font>
    <font>
      <b/>
      <sz val="12"/>
      <color rgb="FF222222"/>
      <name val="Calibri"/>
      <family val="2"/>
    </font>
    <font>
      <sz val="12"/>
      <color rgb="FF141414"/>
      <name val="Calibri"/>
      <family val="2"/>
    </font>
    <font>
      <b/>
      <sz val="12"/>
      <color rgb="FF000000"/>
      <name val="Calibri"/>
      <family val="2"/>
    </font>
    <font>
      <b/>
      <sz val="12"/>
      <color rgb="FF222222"/>
      <name val="Calibri"/>
      <charset val="1"/>
    </font>
    <font>
      <b/>
      <sz val="12"/>
      <color rgb="FF141414"/>
      <name val="Calibri"/>
      <charset val="1"/>
    </font>
    <font>
      <sz val="12"/>
      <color theme="1"/>
      <name val="Calibri"/>
      <charset val="1"/>
    </font>
    <font>
      <sz val="12"/>
      <color rgb="FF000000"/>
      <name val="Calibri"/>
      <charset val="1"/>
    </font>
    <font>
      <sz val="12"/>
      <color theme="0"/>
      <name val="Arial"/>
    </font>
  </fonts>
  <fills count="2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rgb="FFFABF8F"/>
        <bgColor rgb="FFFABF8F"/>
      </patternFill>
    </fill>
    <fill>
      <patternFill patternType="solid">
        <fgColor theme="9"/>
        <bgColor theme="9"/>
      </patternFill>
    </fill>
    <fill>
      <patternFill patternType="solid">
        <fgColor rgb="FFCCC0D9"/>
        <bgColor rgb="FFCCC0D9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  <fill>
      <patternFill patternType="solid">
        <fgColor rgb="FFC00000"/>
        <bgColor rgb="FFC0000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FFD320"/>
        <bgColor rgb="FFFFD320"/>
      </patternFill>
    </fill>
    <fill>
      <patternFill patternType="solid">
        <fgColor theme="0"/>
        <bgColor indexed="64"/>
      </patternFill>
    </fill>
    <fill>
      <patternFill patternType="solid">
        <fgColor rgb="FF07F51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7F51F"/>
        <bgColor rgb="FF92D050"/>
      </patternFill>
    </fill>
    <fill>
      <patternFill patternType="solid">
        <fgColor rgb="FF07F51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7F51F"/>
        <bgColor rgb="FF00FF00"/>
      </patternFill>
    </fill>
  </fills>
  <borders count="6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CCCCC"/>
      </left>
      <right/>
      <top style="thin">
        <color rgb="FF000000"/>
      </top>
      <bottom style="thin">
        <color rgb="FF000000"/>
      </bottom>
      <diagonal/>
    </border>
    <border>
      <left style="thin">
        <color rgb="FFCCCCCC"/>
      </left>
      <right/>
      <top style="thin">
        <color rgb="FFCCCCCC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CCCCCC"/>
      </top>
      <bottom style="thin">
        <color rgb="FF000000"/>
      </bottom>
      <diagonal/>
    </border>
    <border>
      <left/>
      <right/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 style="thin">
        <color rgb="FFCCCCCC"/>
      </left>
      <right/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CCCCCC"/>
      </left>
      <right style="thin">
        <color rgb="FF000000"/>
      </right>
      <top style="thin">
        <color rgb="FF000000"/>
      </top>
      <bottom/>
      <diagonal/>
    </border>
  </borders>
  <cellStyleXfs count="1">
    <xf numFmtId="164" fontId="0" fillId="0" borderId="0"/>
  </cellStyleXfs>
  <cellXfs count="1075">
    <xf numFmtId="164" fontId="0" fillId="0" borderId="0" xfId="0"/>
    <xf numFmtId="164" fontId="2" fillId="0" borderId="0" xfId="0" applyFont="1" applyAlignment="1">
      <alignment horizontal="center"/>
    </xf>
    <xf numFmtId="164" fontId="3" fillId="2" borderId="8" xfId="0" applyFont="1" applyFill="1" applyBorder="1" applyAlignment="1">
      <alignment horizontal="center"/>
    </xf>
    <xf numFmtId="164" fontId="4" fillId="2" borderId="9" xfId="0" applyFont="1" applyFill="1" applyBorder="1"/>
    <xf numFmtId="165" fontId="3" fillId="2" borderId="9" xfId="0" applyNumberFormat="1" applyFont="1" applyFill="1" applyBorder="1" applyAlignment="1">
      <alignment horizontal="center"/>
    </xf>
    <xf numFmtId="165" fontId="3" fillId="2" borderId="10" xfId="0" applyNumberFormat="1" applyFont="1" applyFill="1" applyBorder="1" applyAlignment="1">
      <alignment horizontal="center"/>
    </xf>
    <xf numFmtId="164" fontId="10" fillId="0" borderId="0" xfId="0" applyFont="1" applyAlignment="1">
      <alignment horizontal="center"/>
    </xf>
    <xf numFmtId="164" fontId="10" fillId="0" borderId="0" xfId="0" applyFont="1" applyAlignment="1">
      <alignment horizontal="left"/>
    </xf>
    <xf numFmtId="164" fontId="11" fillId="0" borderId="11" xfId="0" applyFont="1" applyBorder="1" applyAlignment="1">
      <alignment horizontal="left" vertical="center"/>
    </xf>
    <xf numFmtId="164" fontId="11" fillId="0" borderId="12" xfId="0" applyFont="1" applyBorder="1" applyAlignment="1">
      <alignment horizontal="left" vertical="center" shrinkToFit="1"/>
    </xf>
    <xf numFmtId="164" fontId="11" fillId="0" borderId="12" xfId="0" applyFont="1" applyBorder="1" applyAlignment="1">
      <alignment horizontal="left" vertical="center"/>
    </xf>
    <xf numFmtId="164" fontId="2" fillId="0" borderId="12" xfId="0" applyFont="1" applyBorder="1" applyAlignment="1">
      <alignment horizontal="left" vertical="center"/>
    </xf>
    <xf numFmtId="164" fontId="2" fillId="0" borderId="13" xfId="0" applyFont="1" applyBorder="1" applyAlignment="1">
      <alignment horizontal="left" vertical="center"/>
    </xf>
    <xf numFmtId="164" fontId="11" fillId="0" borderId="14" xfId="0" applyFont="1" applyBorder="1" applyAlignment="1">
      <alignment horizontal="left" vertical="center"/>
    </xf>
    <xf numFmtId="0" fontId="11" fillId="0" borderId="0" xfId="0" quotePrefix="1" applyNumberFormat="1" applyFont="1" applyAlignment="1">
      <alignment horizontal="left" vertical="center"/>
    </xf>
    <xf numFmtId="164" fontId="11" fillId="0" borderId="0" xfId="0" applyFont="1" applyAlignment="1">
      <alignment horizontal="left" vertical="center"/>
    </xf>
    <xf numFmtId="164" fontId="2" fillId="0" borderId="0" xfId="0" applyFont="1" applyAlignment="1">
      <alignment horizontal="left" vertical="center"/>
    </xf>
    <xf numFmtId="164" fontId="2" fillId="0" borderId="15" xfId="0" applyFont="1" applyBorder="1" applyAlignment="1">
      <alignment horizontal="left" vertical="center"/>
    </xf>
    <xf numFmtId="164" fontId="11" fillId="0" borderId="16" xfId="0" applyFont="1" applyBorder="1" applyAlignment="1">
      <alignment horizontal="left" vertical="center"/>
    </xf>
    <xf numFmtId="164" fontId="11" fillId="0" borderId="17" xfId="0" applyFont="1" applyBorder="1" applyAlignment="1">
      <alignment horizontal="left" vertical="center"/>
    </xf>
    <xf numFmtId="49" fontId="8" fillId="0" borderId="28" xfId="0" applyNumberFormat="1" applyFont="1" applyBorder="1" applyAlignment="1">
      <alignment horizontal="left"/>
    </xf>
    <xf numFmtId="0" fontId="8" fillId="3" borderId="28" xfId="0" applyNumberFormat="1" applyFont="1" applyFill="1" applyBorder="1" applyAlignment="1">
      <alignment horizontal="left"/>
    </xf>
    <xf numFmtId="0" fontId="8" fillId="0" borderId="28" xfId="0" applyNumberFormat="1" applyFont="1" applyBorder="1" applyAlignment="1">
      <alignment horizontal="left"/>
    </xf>
    <xf numFmtId="167" fontId="8" fillId="0" borderId="28" xfId="0" applyNumberFormat="1" applyFont="1" applyBorder="1" applyAlignment="1">
      <alignment horizontal="left"/>
    </xf>
    <xf numFmtId="166" fontId="8" fillId="0" borderId="28" xfId="0" applyNumberFormat="1" applyFont="1" applyBorder="1" applyAlignment="1">
      <alignment horizontal="left"/>
    </xf>
    <xf numFmtId="166" fontId="8" fillId="3" borderId="28" xfId="0" applyNumberFormat="1" applyFont="1" applyFill="1" applyBorder="1" applyAlignment="1">
      <alignment horizontal="left"/>
    </xf>
    <xf numFmtId="1" fontId="8" fillId="3" borderId="28" xfId="0" applyNumberFormat="1" applyFont="1" applyFill="1" applyBorder="1" applyAlignment="1">
      <alignment horizontal="left"/>
    </xf>
    <xf numFmtId="164" fontId="8" fillId="0" borderId="0" xfId="0" applyFont="1" applyAlignment="1">
      <alignment horizontal="left"/>
    </xf>
    <xf numFmtId="49" fontId="13" fillId="9" borderId="28" xfId="0" applyNumberFormat="1" applyFont="1" applyFill="1" applyBorder="1"/>
    <xf numFmtId="164" fontId="13" fillId="9" borderId="28" xfId="0" applyFont="1" applyFill="1" applyBorder="1"/>
    <xf numFmtId="168" fontId="2" fillId="9" borderId="28" xfId="0" applyNumberFormat="1" applyFont="1" applyFill="1" applyBorder="1" applyAlignment="1">
      <alignment horizontal="left"/>
    </xf>
    <xf numFmtId="168" fontId="2" fillId="9" borderId="28" xfId="0" applyNumberFormat="1" applyFont="1" applyFill="1" applyBorder="1"/>
    <xf numFmtId="0" fontId="13" fillId="9" borderId="28" xfId="0" applyNumberFormat="1" applyFont="1" applyFill="1" applyBorder="1"/>
    <xf numFmtId="164" fontId="9" fillId="0" borderId="0" xfId="0" applyFont="1" applyAlignment="1">
      <alignment horizontal="left"/>
    </xf>
    <xf numFmtId="49" fontId="9" fillId="0" borderId="28" xfId="0" applyNumberFormat="1" applyFont="1" applyBorder="1"/>
    <xf numFmtId="169" fontId="9" fillId="0" borderId="28" xfId="0" applyNumberFormat="1" applyFont="1" applyBorder="1" applyAlignment="1">
      <alignment horizontal="left"/>
    </xf>
    <xf numFmtId="169" fontId="9" fillId="0" borderId="28" xfId="0" applyNumberFormat="1" applyFont="1" applyBorder="1" applyAlignment="1">
      <alignment horizontal="left" vertical="center"/>
    </xf>
    <xf numFmtId="3" fontId="16" fillId="12" borderId="28" xfId="0" applyNumberFormat="1" applyFont="1" applyFill="1" applyBorder="1" applyAlignment="1">
      <alignment horizontal="center"/>
    </xf>
    <xf numFmtId="1" fontId="9" fillId="0" borderId="28" xfId="0" applyNumberFormat="1" applyFont="1" applyBorder="1"/>
    <xf numFmtId="170" fontId="9" fillId="0" borderId="28" xfId="0" applyNumberFormat="1" applyFont="1" applyBorder="1" applyAlignment="1">
      <alignment horizontal="left"/>
    </xf>
    <xf numFmtId="170" fontId="9" fillId="12" borderId="28" xfId="0" applyNumberFormat="1" applyFont="1" applyFill="1" applyBorder="1" applyAlignment="1">
      <alignment horizontal="left"/>
    </xf>
    <xf numFmtId="164" fontId="9" fillId="12" borderId="0" xfId="0" applyFont="1" applyFill="1" applyAlignment="1">
      <alignment horizontal="left"/>
    </xf>
    <xf numFmtId="49" fontId="9" fillId="0" borderId="28" xfId="0" applyNumberFormat="1" applyFont="1" applyBorder="1" applyAlignment="1">
      <alignment horizontal="left"/>
    </xf>
    <xf numFmtId="164" fontId="8" fillId="0" borderId="28" xfId="0" applyFont="1" applyBorder="1" applyAlignment="1">
      <alignment horizontal="left"/>
    </xf>
    <xf numFmtId="164" fontId="9" fillId="0" borderId="28" xfId="0" applyFont="1" applyBorder="1" applyAlignment="1">
      <alignment horizontal="left"/>
    </xf>
    <xf numFmtId="164" fontId="20" fillId="0" borderId="0" xfId="0" applyFont="1"/>
    <xf numFmtId="164" fontId="15" fillId="0" borderId="0" xfId="0" applyFont="1"/>
    <xf numFmtId="164" fontId="14" fillId="11" borderId="38" xfId="0" applyFont="1" applyFill="1" applyBorder="1"/>
    <xf numFmtId="164" fontId="14" fillId="11" borderId="39" xfId="0" applyFont="1" applyFill="1" applyBorder="1"/>
    <xf numFmtId="164" fontId="16" fillId="0" borderId="0" xfId="0" applyFont="1"/>
    <xf numFmtId="164" fontId="16" fillId="0" borderId="0" xfId="0" applyFont="1" applyAlignment="1">
      <alignment horizontal="left"/>
    </xf>
    <xf numFmtId="0" fontId="9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left"/>
    </xf>
    <xf numFmtId="166" fontId="9" fillId="0" borderId="0" xfId="0" applyNumberFormat="1" applyFont="1" applyAlignment="1">
      <alignment horizontal="left"/>
    </xf>
    <xf numFmtId="1" fontId="9" fillId="0" borderId="0" xfId="0" applyNumberFormat="1" applyFont="1" applyAlignment="1">
      <alignment horizontal="left"/>
    </xf>
    <xf numFmtId="164" fontId="2" fillId="0" borderId="0" xfId="0" applyFont="1" applyAlignment="1">
      <alignment horizontal="left"/>
    </xf>
    <xf numFmtId="0" fontId="2" fillId="0" borderId="0" xfId="0" applyNumberFormat="1" applyFont="1" applyAlignment="1">
      <alignment horizontal="left"/>
    </xf>
    <xf numFmtId="1" fontId="2" fillId="0" borderId="0" xfId="0" applyNumberFormat="1" applyFont="1"/>
    <xf numFmtId="164" fontId="2" fillId="0" borderId="0" xfId="0" applyFont="1"/>
    <xf numFmtId="0" fontId="2" fillId="0" borderId="0" xfId="0" applyNumberFormat="1" applyFont="1"/>
    <xf numFmtId="10" fontId="2" fillId="0" borderId="0" xfId="0" applyNumberFormat="1" applyFont="1"/>
    <xf numFmtId="49" fontId="8" fillId="0" borderId="28" xfId="0" applyNumberFormat="1" applyFont="1" applyBorder="1" applyAlignment="1">
      <alignment horizontal="left" vertical="center"/>
    </xf>
    <xf numFmtId="0" fontId="8" fillId="0" borderId="28" xfId="0" applyNumberFormat="1" applyFont="1" applyBorder="1" applyAlignment="1">
      <alignment horizontal="left" vertical="center"/>
    </xf>
    <xf numFmtId="166" fontId="8" fillId="0" borderId="28" xfId="0" applyNumberFormat="1" applyFont="1" applyBorder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8" fillId="0" borderId="28" xfId="0" applyNumberFormat="1" applyFont="1" applyBorder="1" applyAlignment="1">
      <alignment horizontal="left" vertical="center"/>
    </xf>
    <xf numFmtId="164" fontId="9" fillId="0" borderId="0" xfId="0" applyFont="1" applyAlignment="1">
      <alignment horizontal="left" vertical="center"/>
    </xf>
    <xf numFmtId="49" fontId="9" fillId="4" borderId="28" xfId="0" applyNumberFormat="1" applyFont="1" applyFill="1" applyBorder="1" applyAlignment="1">
      <alignment horizontal="left" vertical="center"/>
    </xf>
    <xf numFmtId="164" fontId="8" fillId="4" borderId="28" xfId="0" applyFont="1" applyFill="1" applyBorder="1" applyAlignment="1">
      <alignment horizontal="left" vertical="center"/>
    </xf>
    <xf numFmtId="0" fontId="9" fillId="4" borderId="28" xfId="0" applyNumberFormat="1" applyFont="1" applyFill="1" applyBorder="1" applyAlignment="1">
      <alignment horizontal="left" vertical="center"/>
    </xf>
    <xf numFmtId="166" fontId="9" fillId="4" borderId="28" xfId="0" applyNumberFormat="1" applyFont="1" applyFill="1" applyBorder="1" applyAlignment="1">
      <alignment horizontal="left" vertical="center"/>
    </xf>
    <xf numFmtId="1" fontId="9" fillId="4" borderId="28" xfId="0" applyNumberFormat="1" applyFont="1" applyFill="1" applyBorder="1" applyAlignment="1">
      <alignment horizontal="center" vertical="center"/>
    </xf>
    <xf numFmtId="1" fontId="9" fillId="4" borderId="28" xfId="0" applyNumberFormat="1" applyFont="1" applyFill="1" applyBorder="1" applyAlignment="1">
      <alignment horizontal="left" vertical="center"/>
    </xf>
    <xf numFmtId="0" fontId="8" fillId="4" borderId="28" xfId="0" applyNumberFormat="1" applyFont="1" applyFill="1" applyBorder="1" applyAlignment="1">
      <alignment horizontal="left" vertical="center"/>
    </xf>
    <xf numFmtId="164" fontId="9" fillId="4" borderId="28" xfId="0" applyFont="1" applyFill="1" applyBorder="1" applyAlignment="1">
      <alignment horizontal="left"/>
    </xf>
    <xf numFmtId="166" fontId="9" fillId="4" borderId="28" xfId="0" applyNumberFormat="1" applyFont="1" applyFill="1" applyBorder="1" applyAlignment="1">
      <alignment horizontal="left"/>
    </xf>
    <xf numFmtId="0" fontId="16" fillId="4" borderId="28" xfId="0" applyNumberFormat="1" applyFont="1" applyFill="1" applyBorder="1" applyAlignment="1">
      <alignment horizontal="center" vertical="center"/>
    </xf>
    <xf numFmtId="1" fontId="16" fillId="4" borderId="28" xfId="0" applyNumberFormat="1" applyFont="1" applyFill="1" applyBorder="1" applyAlignment="1">
      <alignment horizontal="left"/>
    </xf>
    <xf numFmtId="1" fontId="9" fillId="4" borderId="33" xfId="0" applyNumberFormat="1" applyFont="1" applyFill="1" applyBorder="1" applyAlignment="1">
      <alignment horizontal="center" vertical="center"/>
    </xf>
    <xf numFmtId="166" fontId="9" fillId="4" borderId="33" xfId="0" applyNumberFormat="1" applyFont="1" applyFill="1" applyBorder="1" applyAlignment="1">
      <alignment horizontal="left" vertical="center"/>
    </xf>
    <xf numFmtId="49" fontId="9" fillId="4" borderId="28" xfId="0" applyNumberFormat="1" applyFont="1" applyFill="1" applyBorder="1" applyAlignment="1">
      <alignment horizontal="left"/>
    </xf>
    <xf numFmtId="164" fontId="8" fillId="4" borderId="28" xfId="0" applyFont="1" applyFill="1" applyBorder="1" applyAlignment="1">
      <alignment horizontal="left"/>
    </xf>
    <xf numFmtId="169" fontId="9" fillId="4" borderId="28" xfId="0" applyNumberFormat="1" applyFont="1" applyFill="1" applyBorder="1" applyAlignment="1">
      <alignment horizontal="left"/>
    </xf>
    <xf numFmtId="0" fontId="2" fillId="4" borderId="28" xfId="0" applyNumberFormat="1" applyFont="1" applyFill="1" applyBorder="1" applyAlignment="1">
      <alignment horizontal="center"/>
    </xf>
    <xf numFmtId="1" fontId="9" fillId="4" borderId="28" xfId="0" applyNumberFormat="1" applyFont="1" applyFill="1" applyBorder="1" applyAlignment="1">
      <alignment horizontal="left"/>
    </xf>
    <xf numFmtId="0" fontId="8" fillId="4" borderId="29" xfId="0" applyNumberFormat="1" applyFont="1" applyFill="1" applyBorder="1" applyAlignment="1">
      <alignment horizontal="left" vertical="center"/>
    </xf>
    <xf numFmtId="0" fontId="8" fillId="4" borderId="28" xfId="0" applyNumberFormat="1" applyFont="1" applyFill="1" applyBorder="1" applyAlignment="1">
      <alignment horizontal="left"/>
    </xf>
    <xf numFmtId="0" fontId="9" fillId="4" borderId="28" xfId="0" applyNumberFormat="1" applyFont="1" applyFill="1" applyBorder="1" applyAlignment="1">
      <alignment horizontal="left"/>
    </xf>
    <xf numFmtId="164" fontId="9" fillId="4" borderId="28" xfId="0" applyFont="1" applyFill="1" applyBorder="1" applyAlignment="1">
      <alignment horizontal="left" vertical="center"/>
    </xf>
    <xf numFmtId="169" fontId="9" fillId="4" borderId="28" xfId="0" applyNumberFormat="1" applyFont="1" applyFill="1" applyBorder="1" applyAlignment="1">
      <alignment horizontal="left" vertical="center"/>
    </xf>
    <xf numFmtId="0" fontId="2" fillId="4" borderId="28" xfId="0" applyNumberFormat="1" applyFont="1" applyFill="1" applyBorder="1" applyAlignment="1">
      <alignment horizontal="center" vertical="center"/>
    </xf>
    <xf numFmtId="0" fontId="22" fillId="4" borderId="28" xfId="0" applyNumberFormat="1" applyFont="1" applyFill="1" applyBorder="1" applyAlignment="1">
      <alignment horizontal="left"/>
    </xf>
    <xf numFmtId="170" fontId="9" fillId="4" borderId="28" xfId="0" applyNumberFormat="1" applyFont="1" applyFill="1" applyBorder="1" applyAlignment="1">
      <alignment horizontal="left"/>
    </xf>
    <xf numFmtId="0" fontId="9" fillId="4" borderId="28" xfId="0" applyNumberFormat="1" applyFont="1" applyFill="1" applyBorder="1" applyAlignment="1">
      <alignment horizontal="center"/>
    </xf>
    <xf numFmtId="0" fontId="16" fillId="4" borderId="28" xfId="0" applyNumberFormat="1" applyFont="1" applyFill="1" applyBorder="1" applyAlignment="1">
      <alignment horizontal="left"/>
    </xf>
    <xf numFmtId="164" fontId="17" fillId="4" borderId="28" xfId="0" applyFont="1" applyFill="1" applyBorder="1" applyAlignment="1">
      <alignment horizontal="left"/>
    </xf>
    <xf numFmtId="164" fontId="16" fillId="4" borderId="28" xfId="0" applyFont="1" applyFill="1" applyBorder="1" applyAlignment="1">
      <alignment horizontal="left"/>
    </xf>
    <xf numFmtId="170" fontId="16" fillId="4" borderId="28" xfId="0" applyNumberFormat="1" applyFont="1" applyFill="1" applyBorder="1" applyAlignment="1">
      <alignment horizontal="left"/>
    </xf>
    <xf numFmtId="169" fontId="16" fillId="4" borderId="28" xfId="0" applyNumberFormat="1" applyFont="1" applyFill="1" applyBorder="1" applyAlignment="1">
      <alignment horizontal="left"/>
    </xf>
    <xf numFmtId="0" fontId="16" fillId="4" borderId="28" xfId="0" applyNumberFormat="1" applyFont="1" applyFill="1" applyBorder="1" applyAlignment="1">
      <alignment horizontal="center"/>
    </xf>
    <xf numFmtId="0" fontId="9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166" fontId="9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left" vertical="center"/>
    </xf>
    <xf numFmtId="166" fontId="2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164" fontId="15" fillId="0" borderId="0" xfId="0" applyFont="1" applyAlignment="1">
      <alignment horizontal="center"/>
    </xf>
    <xf numFmtId="0" fontId="17" fillId="0" borderId="28" xfId="0" applyNumberFormat="1" applyFont="1" applyBorder="1" applyAlignment="1">
      <alignment horizontal="left" vertical="center"/>
    </xf>
    <xf numFmtId="164" fontId="26" fillId="0" borderId="0" xfId="0" applyFont="1" applyAlignment="1">
      <alignment horizontal="left" vertical="center"/>
    </xf>
    <xf numFmtId="0" fontId="9" fillId="5" borderId="28" xfId="0" applyNumberFormat="1" applyFont="1" applyFill="1" applyBorder="1" applyAlignment="1">
      <alignment horizontal="left"/>
    </xf>
    <xf numFmtId="164" fontId="8" fillId="5" borderId="28" xfId="0" applyFont="1" applyFill="1" applyBorder="1" applyAlignment="1">
      <alignment horizontal="left"/>
    </xf>
    <xf numFmtId="164" fontId="9" fillId="5" borderId="28" xfId="0" applyFont="1" applyFill="1" applyBorder="1" applyAlignment="1">
      <alignment horizontal="left"/>
    </xf>
    <xf numFmtId="169" fontId="9" fillId="5" borderId="28" xfId="0" applyNumberFormat="1" applyFont="1" applyFill="1" applyBorder="1" applyAlignment="1">
      <alignment horizontal="left"/>
    </xf>
    <xf numFmtId="1" fontId="16" fillId="5" borderId="28" xfId="0" applyNumberFormat="1" applyFont="1" applyFill="1" applyBorder="1" applyAlignment="1">
      <alignment horizontal="center"/>
    </xf>
    <xf numFmtId="1" fontId="16" fillId="4" borderId="28" xfId="0" applyNumberFormat="1" applyFont="1" applyFill="1" applyBorder="1" applyAlignment="1">
      <alignment horizontal="center" vertical="center"/>
    </xf>
    <xf numFmtId="1" fontId="16" fillId="4" borderId="28" xfId="0" applyNumberFormat="1" applyFont="1" applyFill="1" applyBorder="1" applyAlignment="1">
      <alignment horizontal="center"/>
    </xf>
    <xf numFmtId="49" fontId="9" fillId="5" borderId="28" xfId="0" applyNumberFormat="1" applyFont="1" applyFill="1" applyBorder="1" applyAlignment="1">
      <alignment horizontal="left"/>
    </xf>
    <xf numFmtId="0" fontId="8" fillId="5" borderId="28" xfId="0" applyNumberFormat="1" applyFont="1" applyFill="1" applyBorder="1" applyAlignment="1">
      <alignment horizontal="left" vertical="center"/>
    </xf>
    <xf numFmtId="0" fontId="9" fillId="5" borderId="28" xfId="0" applyNumberFormat="1" applyFont="1" applyFill="1" applyBorder="1" applyAlignment="1">
      <alignment horizontal="left" vertical="center"/>
    </xf>
    <xf numFmtId="166" fontId="9" fillId="5" borderId="28" xfId="0" applyNumberFormat="1" applyFont="1" applyFill="1" applyBorder="1" applyAlignment="1">
      <alignment horizontal="left" vertical="center"/>
    </xf>
    <xf numFmtId="1" fontId="16" fillId="5" borderId="28" xfId="0" applyNumberFormat="1" applyFont="1" applyFill="1" applyBorder="1" applyAlignment="1">
      <alignment horizontal="center" vertical="center"/>
    </xf>
    <xf numFmtId="1" fontId="9" fillId="5" borderId="28" xfId="0" applyNumberFormat="1" applyFont="1" applyFill="1" applyBorder="1" applyAlignment="1">
      <alignment horizontal="left" vertical="center"/>
    </xf>
    <xf numFmtId="49" fontId="9" fillId="5" borderId="28" xfId="0" applyNumberFormat="1" applyFont="1" applyFill="1" applyBorder="1" applyAlignment="1">
      <alignment horizontal="left" vertical="center"/>
    </xf>
    <xf numFmtId="49" fontId="9" fillId="6" borderId="28" xfId="0" applyNumberFormat="1" applyFont="1" applyFill="1" applyBorder="1" applyAlignment="1">
      <alignment horizontal="left" vertical="center"/>
    </xf>
    <xf numFmtId="0" fontId="8" fillId="6" borderId="28" xfId="0" applyNumberFormat="1" applyFont="1" applyFill="1" applyBorder="1" applyAlignment="1">
      <alignment horizontal="left" vertical="center"/>
    </xf>
    <xf numFmtId="0" fontId="9" fillId="6" borderId="28" xfId="0" applyNumberFormat="1" applyFont="1" applyFill="1" applyBorder="1" applyAlignment="1">
      <alignment horizontal="left" vertical="center"/>
    </xf>
    <xf numFmtId="166" fontId="9" fillId="6" borderId="28" xfId="0" applyNumberFormat="1" applyFont="1" applyFill="1" applyBorder="1" applyAlignment="1">
      <alignment horizontal="left" vertical="center"/>
    </xf>
    <xf numFmtId="1" fontId="16" fillId="6" borderId="28" xfId="0" applyNumberFormat="1" applyFont="1" applyFill="1" applyBorder="1" applyAlignment="1">
      <alignment horizontal="center" vertical="center"/>
    </xf>
    <xf numFmtId="1" fontId="9" fillId="6" borderId="28" xfId="0" applyNumberFormat="1" applyFont="1" applyFill="1" applyBorder="1" applyAlignment="1">
      <alignment horizontal="left" vertical="center"/>
    </xf>
    <xf numFmtId="49" fontId="9" fillId="6" borderId="28" xfId="0" applyNumberFormat="1" applyFont="1" applyFill="1" applyBorder="1" applyAlignment="1">
      <alignment horizontal="left"/>
    </xf>
    <xf numFmtId="0" fontId="8" fillId="6" borderId="28" xfId="0" applyNumberFormat="1" applyFont="1" applyFill="1" applyBorder="1"/>
    <xf numFmtId="0" fontId="9" fillId="6" borderId="28" xfId="0" applyNumberFormat="1" applyFont="1" applyFill="1" applyBorder="1" applyAlignment="1">
      <alignment horizontal="left"/>
    </xf>
    <xf numFmtId="166" fontId="9" fillId="6" borderId="28" xfId="0" applyNumberFormat="1" applyFont="1" applyFill="1" applyBorder="1" applyAlignment="1">
      <alignment horizontal="left"/>
    </xf>
    <xf numFmtId="1" fontId="16" fillId="6" borderId="28" xfId="0" applyNumberFormat="1" applyFont="1" applyFill="1" applyBorder="1" applyAlignment="1">
      <alignment horizontal="center"/>
    </xf>
    <xf numFmtId="1" fontId="9" fillId="6" borderId="28" xfId="0" applyNumberFormat="1" applyFont="1" applyFill="1" applyBorder="1" applyAlignment="1">
      <alignment horizontal="left"/>
    </xf>
    <xf numFmtId="49" fontId="9" fillId="0" borderId="28" xfId="0" applyNumberFormat="1" applyFont="1" applyBorder="1" applyAlignment="1">
      <alignment horizontal="left" vertical="center"/>
    </xf>
    <xf numFmtId="0" fontId="9" fillId="0" borderId="28" xfId="0" applyNumberFormat="1" applyFont="1" applyBorder="1" applyAlignment="1">
      <alignment horizontal="left" vertical="center"/>
    </xf>
    <xf numFmtId="166" fontId="9" fillId="0" borderId="28" xfId="0" applyNumberFormat="1" applyFont="1" applyBorder="1" applyAlignment="1">
      <alignment horizontal="left" vertical="center"/>
    </xf>
    <xf numFmtId="1" fontId="9" fillId="0" borderId="28" xfId="0" applyNumberFormat="1" applyFont="1" applyBorder="1" applyAlignment="1">
      <alignment horizontal="left" vertical="center"/>
    </xf>
    <xf numFmtId="49" fontId="16" fillId="0" borderId="38" xfId="0" applyNumberFormat="1" applyFont="1" applyBorder="1"/>
    <xf numFmtId="164" fontId="22" fillId="0" borderId="39" xfId="0" applyFont="1" applyBorder="1"/>
    <xf numFmtId="164" fontId="9" fillId="0" borderId="28" xfId="0" applyFont="1" applyBorder="1" applyAlignment="1">
      <alignment horizontal="left" vertical="center"/>
    </xf>
    <xf numFmtId="164" fontId="16" fillId="0" borderId="39" xfId="0" applyFont="1" applyBorder="1" applyAlignment="1">
      <alignment horizontal="left"/>
    </xf>
    <xf numFmtId="1" fontId="27" fillId="0" borderId="39" xfId="0" applyNumberFormat="1" applyFont="1" applyBorder="1" applyAlignment="1">
      <alignment horizontal="center"/>
    </xf>
    <xf numFmtId="1" fontId="16" fillId="0" borderId="39" xfId="0" applyNumberFormat="1" applyFont="1" applyBorder="1" applyAlignment="1">
      <alignment horizontal="left"/>
    </xf>
    <xf numFmtId="164" fontId="8" fillId="5" borderId="28" xfId="0" applyFont="1" applyFill="1" applyBorder="1" applyAlignment="1">
      <alignment horizontal="left" vertical="center"/>
    </xf>
    <xf numFmtId="164" fontId="9" fillId="5" borderId="28" xfId="0" applyFont="1" applyFill="1" applyBorder="1" applyAlignment="1">
      <alignment horizontal="left" vertical="center"/>
    </xf>
    <xf numFmtId="1" fontId="16" fillId="5" borderId="28" xfId="0" applyNumberFormat="1" applyFont="1" applyFill="1" applyBorder="1" applyAlignment="1">
      <alignment horizontal="left" vertical="center"/>
    </xf>
    <xf numFmtId="164" fontId="8" fillId="6" borderId="28" xfId="0" applyFont="1" applyFill="1" applyBorder="1" applyAlignment="1">
      <alignment horizontal="left" vertical="center"/>
    </xf>
    <xf numFmtId="164" fontId="9" fillId="6" borderId="28" xfId="0" applyFont="1" applyFill="1" applyBorder="1" applyAlignment="1">
      <alignment horizontal="left" vertical="center"/>
    </xf>
    <xf numFmtId="1" fontId="16" fillId="6" borderId="28" xfId="0" applyNumberFormat="1" applyFont="1" applyFill="1" applyBorder="1" applyAlignment="1">
      <alignment horizontal="left" vertical="center"/>
    </xf>
    <xf numFmtId="1" fontId="9" fillId="5" borderId="33" xfId="0" applyNumberFormat="1" applyFont="1" applyFill="1" applyBorder="1" applyAlignment="1">
      <alignment horizontal="left" vertical="center"/>
    </xf>
    <xf numFmtId="164" fontId="8" fillId="6" borderId="29" xfId="0" applyFont="1" applyFill="1" applyBorder="1"/>
    <xf numFmtId="164" fontId="9" fillId="6" borderId="29" xfId="0" applyFont="1" applyFill="1" applyBorder="1"/>
    <xf numFmtId="170" fontId="9" fillId="6" borderId="28" xfId="0" applyNumberFormat="1" applyFont="1" applyFill="1" applyBorder="1" applyAlignment="1">
      <alignment horizontal="left"/>
    </xf>
    <xf numFmtId="1" fontId="9" fillId="6" borderId="28" xfId="0" applyNumberFormat="1" applyFont="1" applyFill="1" applyBorder="1" applyAlignment="1">
      <alignment horizontal="center"/>
    </xf>
    <xf numFmtId="0" fontId="9" fillId="0" borderId="28" xfId="0" applyNumberFormat="1" applyFont="1" applyBorder="1" applyAlignment="1">
      <alignment horizontal="left"/>
    </xf>
    <xf numFmtId="1" fontId="9" fillId="0" borderId="28" xfId="0" applyNumberFormat="1" applyFont="1" applyBorder="1" applyAlignment="1">
      <alignment horizontal="center"/>
    </xf>
    <xf numFmtId="1" fontId="9" fillId="0" borderId="38" xfId="0" applyNumberFormat="1" applyFont="1" applyBorder="1" applyAlignment="1">
      <alignment horizontal="left"/>
    </xf>
    <xf numFmtId="1" fontId="16" fillId="0" borderId="38" xfId="0" applyNumberFormat="1" applyFont="1" applyBorder="1" applyAlignment="1">
      <alignment horizontal="left"/>
    </xf>
    <xf numFmtId="164" fontId="17" fillId="0" borderId="39" xfId="0" applyFont="1" applyBorder="1"/>
    <xf numFmtId="164" fontId="22" fillId="0" borderId="28" xfId="0" applyFont="1" applyBorder="1"/>
    <xf numFmtId="164" fontId="16" fillId="0" borderId="28" xfId="0" applyFont="1" applyBorder="1"/>
    <xf numFmtId="164" fontId="16" fillId="0" borderId="28" xfId="0" applyFont="1" applyBorder="1" applyAlignment="1">
      <alignment horizontal="left"/>
    </xf>
    <xf numFmtId="1" fontId="27" fillId="0" borderId="28" xfId="0" applyNumberFormat="1" applyFont="1" applyBorder="1" applyAlignment="1">
      <alignment horizontal="center"/>
    </xf>
    <xf numFmtId="49" fontId="16" fillId="0" borderId="28" xfId="0" applyNumberFormat="1" applyFont="1" applyBorder="1"/>
    <xf numFmtId="166" fontId="16" fillId="0" borderId="28" xfId="0" applyNumberFormat="1" applyFont="1" applyBorder="1" applyAlignment="1">
      <alignment horizontal="left" vertical="center"/>
    </xf>
    <xf numFmtId="170" fontId="16" fillId="0" borderId="28" xfId="0" applyNumberFormat="1" applyFont="1" applyBorder="1" applyAlignment="1">
      <alignment horizontal="left"/>
    </xf>
    <xf numFmtId="164" fontId="16" fillId="0" borderId="39" xfId="0" applyFont="1" applyBorder="1"/>
    <xf numFmtId="166" fontId="9" fillId="0" borderId="28" xfId="0" applyNumberFormat="1" applyFont="1" applyBorder="1" applyAlignment="1">
      <alignment horizontal="left"/>
    </xf>
    <xf numFmtId="1" fontId="16" fillId="0" borderId="28" xfId="0" applyNumberFormat="1" applyFont="1" applyBorder="1" applyAlignment="1">
      <alignment horizontal="center"/>
    </xf>
    <xf numFmtId="164" fontId="8" fillId="0" borderId="28" xfId="0" applyFont="1" applyBorder="1" applyAlignment="1">
      <alignment horizontal="left" vertical="center"/>
    </xf>
    <xf numFmtId="49" fontId="28" fillId="6" borderId="28" xfId="0" applyNumberFormat="1" applyFont="1" applyFill="1" applyBorder="1" applyAlignment="1">
      <alignment horizontal="left"/>
    </xf>
    <xf numFmtId="164" fontId="22" fillId="6" borderId="28" xfId="0" applyFont="1" applyFill="1" applyBorder="1" applyAlignment="1">
      <alignment horizontal="left"/>
    </xf>
    <xf numFmtId="164" fontId="28" fillId="6" borderId="28" xfId="0" applyFont="1" applyFill="1" applyBorder="1" applyAlignment="1">
      <alignment horizontal="left"/>
    </xf>
    <xf numFmtId="169" fontId="16" fillId="6" borderId="28" xfId="0" applyNumberFormat="1" applyFont="1" applyFill="1" applyBorder="1" applyAlignment="1">
      <alignment horizontal="left"/>
    </xf>
    <xf numFmtId="169" fontId="9" fillId="6" borderId="28" xfId="0" applyNumberFormat="1" applyFont="1" applyFill="1" applyBorder="1" applyAlignment="1">
      <alignment horizontal="left"/>
    </xf>
    <xf numFmtId="1" fontId="21" fillId="0" borderId="28" xfId="0" applyNumberFormat="1" applyFont="1" applyBorder="1" applyAlignment="1">
      <alignment horizontal="left" readingOrder="1"/>
    </xf>
    <xf numFmtId="164" fontId="9" fillId="0" borderId="31" xfId="0" applyFont="1" applyBorder="1" applyAlignment="1">
      <alignment horizontal="left" readingOrder="1"/>
    </xf>
    <xf numFmtId="1" fontId="9" fillId="0" borderId="28" xfId="0" applyNumberFormat="1" applyFont="1" applyBorder="1" applyAlignment="1">
      <alignment horizontal="left" readingOrder="1"/>
    </xf>
    <xf numFmtId="0" fontId="29" fillId="0" borderId="38" xfId="0" applyNumberFormat="1" applyFont="1" applyBorder="1" applyAlignment="1">
      <alignment horizontal="left"/>
    </xf>
    <xf numFmtId="170" fontId="16" fillId="0" borderId="39" xfId="0" applyNumberFormat="1" applyFont="1" applyBorder="1" applyAlignment="1">
      <alignment horizontal="left"/>
    </xf>
    <xf numFmtId="169" fontId="16" fillId="0" borderId="39" xfId="0" applyNumberFormat="1" applyFont="1" applyBorder="1" applyAlignment="1">
      <alignment horizontal="left"/>
    </xf>
    <xf numFmtId="1" fontId="16" fillId="0" borderId="39" xfId="0" applyNumberFormat="1" applyFont="1" applyBorder="1" applyAlignment="1">
      <alignment horizontal="center"/>
    </xf>
    <xf numFmtId="164" fontId="8" fillId="0" borderId="28" xfId="0" applyFont="1" applyBorder="1"/>
    <xf numFmtId="0" fontId="28" fillId="0" borderId="28" xfId="0" applyNumberFormat="1" applyFont="1" applyBorder="1" applyAlignment="1">
      <alignment horizontal="left"/>
    </xf>
    <xf numFmtId="164" fontId="22" fillId="0" borderId="28" xfId="0" applyFont="1" applyBorder="1" applyAlignment="1">
      <alignment horizontal="left"/>
    </xf>
    <xf numFmtId="164" fontId="28" fillId="0" borderId="28" xfId="0" applyFont="1" applyBorder="1" applyAlignment="1">
      <alignment horizontal="left"/>
    </xf>
    <xf numFmtId="170" fontId="9" fillId="6" borderId="28" xfId="0" applyNumberFormat="1" applyFont="1" applyFill="1" applyBorder="1" applyAlignment="1">
      <alignment horizontal="left" vertical="center"/>
    </xf>
    <xf numFmtId="169" fontId="9" fillId="0" borderId="38" xfId="0" applyNumberFormat="1" applyFont="1" applyBorder="1" applyAlignment="1">
      <alignment horizontal="left"/>
    </xf>
    <xf numFmtId="1" fontId="31" fillId="0" borderId="28" xfId="0" applyNumberFormat="1" applyFont="1" applyBorder="1" applyAlignment="1">
      <alignment horizontal="center"/>
    </xf>
    <xf numFmtId="1" fontId="2" fillId="0" borderId="28" xfId="0" applyNumberFormat="1" applyFont="1" applyBorder="1"/>
    <xf numFmtId="0" fontId="22" fillId="0" borderId="28" xfId="0" applyNumberFormat="1" applyFont="1" applyBorder="1" applyAlignment="1">
      <alignment horizontal="left"/>
    </xf>
    <xf numFmtId="0" fontId="16" fillId="0" borderId="28" xfId="0" applyNumberFormat="1" applyFont="1" applyBorder="1" applyAlignment="1">
      <alignment horizontal="left"/>
    </xf>
    <xf numFmtId="164" fontId="17" fillId="0" borderId="28" xfId="0" applyFont="1" applyBorder="1" applyAlignment="1">
      <alignment horizontal="left"/>
    </xf>
    <xf numFmtId="170" fontId="9" fillId="0" borderId="38" xfId="0" applyNumberFormat="1" applyFont="1" applyBorder="1" applyAlignment="1">
      <alignment horizontal="left"/>
    </xf>
    <xf numFmtId="170" fontId="9" fillId="0" borderId="28" xfId="0" applyNumberFormat="1" applyFont="1" applyBorder="1" applyAlignment="1">
      <alignment horizontal="left" vertical="center"/>
    </xf>
    <xf numFmtId="170" fontId="9" fillId="4" borderId="28" xfId="0" applyNumberFormat="1" applyFont="1" applyFill="1" applyBorder="1" applyAlignment="1">
      <alignment horizontal="left" vertical="center"/>
    </xf>
    <xf numFmtId="170" fontId="9" fillId="5" borderId="28" xfId="0" applyNumberFormat="1" applyFont="1" applyFill="1" applyBorder="1" applyAlignment="1">
      <alignment horizontal="left" vertical="center"/>
    </xf>
    <xf numFmtId="1" fontId="9" fillId="0" borderId="31" xfId="0" applyNumberFormat="1" applyFont="1" applyBorder="1" applyAlignment="1">
      <alignment horizontal="left" readingOrder="1"/>
    </xf>
    <xf numFmtId="164" fontId="22" fillId="0" borderId="32" xfId="0" applyFont="1" applyBorder="1" applyAlignment="1">
      <alignment horizontal="left" readingOrder="1"/>
    </xf>
    <xf numFmtId="164" fontId="9" fillId="0" borderId="28" xfId="0" applyFont="1" applyBorder="1"/>
    <xf numFmtId="1" fontId="16" fillId="0" borderId="28" xfId="0" applyNumberFormat="1" applyFont="1" applyBorder="1" applyAlignment="1">
      <alignment horizontal="center" vertical="center"/>
    </xf>
    <xf numFmtId="49" fontId="16" fillId="0" borderId="28" xfId="0" applyNumberFormat="1" applyFont="1" applyBorder="1" applyAlignment="1">
      <alignment horizontal="left"/>
    </xf>
    <xf numFmtId="164" fontId="22" fillId="0" borderId="28" xfId="0" applyFont="1" applyBorder="1" applyAlignment="1">
      <alignment horizontal="left" readingOrder="1"/>
    </xf>
    <xf numFmtId="1" fontId="2" fillId="0" borderId="28" xfId="0" applyNumberFormat="1" applyFont="1" applyBorder="1" applyAlignment="1">
      <alignment horizontal="center" vertical="center"/>
    </xf>
    <xf numFmtId="164" fontId="9" fillId="0" borderId="28" xfId="0" applyFont="1" applyBorder="1" applyAlignment="1">
      <alignment horizontal="left" readingOrder="1"/>
    </xf>
    <xf numFmtId="1" fontId="31" fillId="0" borderId="37" xfId="0" applyNumberFormat="1" applyFont="1" applyBorder="1" applyAlignment="1">
      <alignment horizontal="center"/>
    </xf>
    <xf numFmtId="164" fontId="22" fillId="0" borderId="31" xfId="0" applyFont="1" applyBorder="1" applyAlignment="1">
      <alignment horizontal="left" readingOrder="1"/>
    </xf>
    <xf numFmtId="164" fontId="16" fillId="0" borderId="38" xfId="0" applyFont="1" applyBorder="1"/>
    <xf numFmtId="164" fontId="16" fillId="0" borderId="47" xfId="0" applyFont="1" applyBorder="1" applyAlignment="1">
      <alignment horizontal="left"/>
    </xf>
    <xf numFmtId="1" fontId="16" fillId="0" borderId="37" xfId="0" applyNumberFormat="1" applyFont="1" applyBorder="1" applyAlignment="1">
      <alignment horizontal="center"/>
    </xf>
    <xf numFmtId="1" fontId="21" fillId="0" borderId="31" xfId="0" applyNumberFormat="1" applyFont="1" applyBorder="1" applyAlignment="1">
      <alignment horizontal="left" readingOrder="1"/>
    </xf>
    <xf numFmtId="164" fontId="22" fillId="0" borderId="30" xfId="0" applyFont="1" applyBorder="1" applyAlignment="1">
      <alignment horizontal="left" readingOrder="1"/>
    </xf>
    <xf numFmtId="164" fontId="9" fillId="0" borderId="30" xfId="0" applyFont="1" applyBorder="1" applyAlignment="1">
      <alignment horizontal="left" readingOrder="1"/>
    </xf>
    <xf numFmtId="1" fontId="9" fillId="0" borderId="30" xfId="0" applyNumberFormat="1" applyFont="1" applyBorder="1" applyAlignment="1">
      <alignment horizontal="left" readingOrder="1"/>
    </xf>
    <xf numFmtId="49" fontId="9" fillId="6" borderId="33" xfId="0" applyNumberFormat="1" applyFont="1" applyFill="1" applyBorder="1" applyAlignment="1">
      <alignment horizontal="left" vertical="center"/>
    </xf>
    <xf numFmtId="49" fontId="28" fillId="0" borderId="28" xfId="0" applyNumberFormat="1" applyFont="1" applyBorder="1" applyAlignment="1">
      <alignment horizontal="left"/>
    </xf>
    <xf numFmtId="49" fontId="16" fillId="0" borderId="28" xfId="0" applyNumberFormat="1" applyFont="1" applyBorder="1" applyAlignment="1">
      <alignment horizontal="left" vertical="center"/>
    </xf>
    <xf numFmtId="164" fontId="17" fillId="0" borderId="28" xfId="0" applyFont="1" applyBorder="1" applyAlignment="1">
      <alignment horizontal="left" vertical="center"/>
    </xf>
    <xf numFmtId="164" fontId="16" fillId="0" borderId="28" xfId="0" applyFont="1" applyBorder="1" applyAlignment="1">
      <alignment horizontal="left" vertical="center"/>
    </xf>
    <xf numFmtId="0" fontId="8" fillId="6" borderId="28" xfId="0" applyNumberFormat="1" applyFont="1" applyFill="1" applyBorder="1" applyAlignment="1">
      <alignment horizontal="left"/>
    </xf>
    <xf numFmtId="168" fontId="9" fillId="0" borderId="0" xfId="0" applyNumberFormat="1" applyFont="1" applyAlignment="1">
      <alignment horizontal="left" vertical="center"/>
    </xf>
    <xf numFmtId="0" fontId="16" fillId="0" borderId="38" xfId="0" applyNumberFormat="1" applyFont="1" applyBorder="1" applyAlignment="1">
      <alignment horizontal="left"/>
    </xf>
    <xf numFmtId="1" fontId="16" fillId="3" borderId="28" xfId="0" applyNumberFormat="1" applyFont="1" applyFill="1" applyBorder="1" applyAlignment="1">
      <alignment horizontal="left"/>
    </xf>
    <xf numFmtId="1" fontId="31" fillId="4" borderId="28" xfId="0" applyNumberFormat="1" applyFont="1" applyFill="1" applyBorder="1" applyAlignment="1">
      <alignment horizontal="center" vertical="center"/>
    </xf>
    <xf numFmtId="1" fontId="16" fillId="5" borderId="28" xfId="0" applyNumberFormat="1" applyFont="1" applyFill="1" applyBorder="1" applyAlignment="1">
      <alignment horizontal="left"/>
    </xf>
    <xf numFmtId="164" fontId="8" fillId="0" borderId="28" xfId="0" applyFont="1" applyBorder="1" applyAlignment="1">
      <alignment vertical="center"/>
    </xf>
    <xf numFmtId="164" fontId="9" fillId="0" borderId="28" xfId="0" applyFont="1" applyBorder="1" applyAlignment="1">
      <alignment vertical="center"/>
    </xf>
    <xf numFmtId="164" fontId="8" fillId="0" borderId="0" xfId="0" applyFont="1" applyAlignment="1">
      <alignment horizontal="left" vertical="center"/>
    </xf>
    <xf numFmtId="168" fontId="8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1" fontId="16" fillId="0" borderId="28" xfId="0" applyNumberFormat="1" applyFont="1" applyBorder="1" applyAlignment="1">
      <alignment horizontal="left" vertical="center"/>
    </xf>
    <xf numFmtId="1" fontId="9" fillId="0" borderId="30" xfId="0" applyNumberFormat="1" applyFont="1" applyBorder="1" applyAlignment="1">
      <alignment horizontal="center" readingOrder="1"/>
    </xf>
    <xf numFmtId="0" fontId="9" fillId="0" borderId="38" xfId="0" applyNumberFormat="1" applyFont="1" applyBorder="1" applyAlignment="1">
      <alignment horizontal="left"/>
    </xf>
    <xf numFmtId="164" fontId="22" fillId="0" borderId="38" xfId="0" applyFont="1" applyBorder="1" applyAlignment="1">
      <alignment horizontal="left"/>
    </xf>
    <xf numFmtId="164" fontId="9" fillId="0" borderId="38" xfId="0" applyFont="1" applyBorder="1" applyAlignment="1">
      <alignment horizontal="left"/>
    </xf>
    <xf numFmtId="169" fontId="16" fillId="0" borderId="38" xfId="0" applyNumberFormat="1" applyFont="1" applyBorder="1" applyAlignment="1">
      <alignment horizontal="left"/>
    </xf>
    <xf numFmtId="1" fontId="9" fillId="0" borderId="38" xfId="0" applyNumberFormat="1" applyFont="1" applyBorder="1" applyAlignment="1">
      <alignment horizontal="center"/>
    </xf>
    <xf numFmtId="166" fontId="9" fillId="0" borderId="37" xfId="0" applyNumberFormat="1" applyFont="1" applyBorder="1" applyAlignment="1">
      <alignment horizontal="left"/>
    </xf>
    <xf numFmtId="166" fontId="9" fillId="0" borderId="37" xfId="0" applyNumberFormat="1" applyFont="1" applyBorder="1" applyAlignment="1">
      <alignment horizontal="left" vertical="center"/>
    </xf>
    <xf numFmtId="169" fontId="9" fillId="0" borderId="37" xfId="0" applyNumberFormat="1" applyFont="1" applyBorder="1" applyAlignment="1">
      <alignment horizontal="left"/>
    </xf>
    <xf numFmtId="0" fontId="8" fillId="5" borderId="28" xfId="0" applyNumberFormat="1" applyFont="1" applyFill="1" applyBorder="1" applyAlignment="1">
      <alignment horizontal="left"/>
    </xf>
    <xf numFmtId="166" fontId="9" fillId="5" borderId="28" xfId="0" applyNumberFormat="1" applyFont="1" applyFill="1" applyBorder="1" applyAlignment="1">
      <alignment horizontal="left"/>
    </xf>
    <xf numFmtId="1" fontId="9" fillId="5" borderId="28" xfId="0" applyNumberFormat="1" applyFont="1" applyFill="1" applyBorder="1" applyAlignment="1">
      <alignment horizontal="left"/>
    </xf>
    <xf numFmtId="1" fontId="27" fillId="6" borderId="28" xfId="0" applyNumberFormat="1" applyFont="1" applyFill="1" applyBorder="1" applyAlignment="1">
      <alignment horizontal="center"/>
    </xf>
    <xf numFmtId="170" fontId="9" fillId="5" borderId="28" xfId="0" applyNumberFormat="1" applyFont="1" applyFill="1" applyBorder="1" applyAlignment="1">
      <alignment horizontal="left"/>
    </xf>
    <xf numFmtId="1" fontId="9" fillId="5" borderId="28" xfId="0" applyNumberFormat="1" applyFont="1" applyFill="1" applyBorder="1" applyAlignment="1">
      <alignment horizontal="center"/>
    </xf>
    <xf numFmtId="1" fontId="9" fillId="5" borderId="33" xfId="0" applyNumberFormat="1" applyFont="1" applyFill="1" applyBorder="1" applyAlignment="1">
      <alignment horizontal="left"/>
    </xf>
    <xf numFmtId="164" fontId="8" fillId="6" borderId="28" xfId="0" applyFont="1" applyFill="1" applyBorder="1" applyAlignment="1">
      <alignment horizontal="left"/>
    </xf>
    <xf numFmtId="164" fontId="9" fillId="6" borderId="28" xfId="0" applyFont="1" applyFill="1" applyBorder="1" applyAlignment="1">
      <alignment horizontal="left"/>
    </xf>
    <xf numFmtId="1" fontId="31" fillId="6" borderId="28" xfId="0" applyNumberFormat="1" applyFont="1" applyFill="1" applyBorder="1" applyAlignment="1">
      <alignment horizontal="center"/>
    </xf>
    <xf numFmtId="1" fontId="16" fillId="6" borderId="48" xfId="0" applyNumberFormat="1" applyFont="1" applyFill="1" applyBorder="1" applyAlignment="1">
      <alignment horizontal="left"/>
    </xf>
    <xf numFmtId="49" fontId="9" fillId="3" borderId="28" xfId="0" applyNumberFormat="1" applyFont="1" applyFill="1" applyBorder="1" applyAlignment="1">
      <alignment horizontal="left" vertical="center"/>
    </xf>
    <xf numFmtId="164" fontId="8" fillId="3" borderId="28" xfId="0" applyFont="1" applyFill="1" applyBorder="1" applyAlignment="1">
      <alignment horizontal="left" vertical="center"/>
    </xf>
    <xf numFmtId="164" fontId="9" fillId="3" borderId="28" xfId="0" applyFont="1" applyFill="1" applyBorder="1" applyAlignment="1">
      <alignment horizontal="left" vertical="center"/>
    </xf>
    <xf numFmtId="166" fontId="9" fillId="3" borderId="28" xfId="0" applyNumberFormat="1" applyFont="1" applyFill="1" applyBorder="1" applyAlignment="1">
      <alignment horizontal="left" vertical="center"/>
    </xf>
    <xf numFmtId="1" fontId="16" fillId="3" borderId="28" xfId="0" applyNumberFormat="1" applyFont="1" applyFill="1" applyBorder="1" applyAlignment="1">
      <alignment horizontal="center" vertical="center"/>
    </xf>
    <xf numFmtId="1" fontId="9" fillId="3" borderId="28" xfId="0" applyNumberFormat="1" applyFont="1" applyFill="1" applyBorder="1" applyAlignment="1">
      <alignment horizontal="left" vertical="center"/>
    </xf>
    <xf numFmtId="49" fontId="9" fillId="0" borderId="38" xfId="0" applyNumberFormat="1" applyFont="1" applyBorder="1"/>
    <xf numFmtId="164" fontId="8" fillId="0" borderId="39" xfId="0" applyFont="1" applyBorder="1"/>
    <xf numFmtId="164" fontId="9" fillId="0" borderId="39" xfId="0" applyFont="1" applyBorder="1"/>
    <xf numFmtId="164" fontId="16" fillId="0" borderId="38" xfId="0" applyFont="1" applyBorder="1" applyAlignment="1">
      <alignment horizontal="left"/>
    </xf>
    <xf numFmtId="164" fontId="16" fillId="0" borderId="49" xfId="0" applyFont="1" applyBorder="1" applyAlignment="1">
      <alignment horizontal="left"/>
    </xf>
    <xf numFmtId="164" fontId="9" fillId="0" borderId="50" xfId="0" applyFont="1" applyBorder="1"/>
    <xf numFmtId="164" fontId="8" fillId="0" borderId="39" xfId="0" applyFont="1" applyBorder="1" applyAlignment="1">
      <alignment wrapText="1"/>
    </xf>
    <xf numFmtId="171" fontId="8" fillId="0" borderId="28" xfId="0" applyNumberFormat="1" applyFont="1" applyBorder="1" applyAlignment="1">
      <alignment horizontal="left"/>
    </xf>
    <xf numFmtId="1" fontId="23" fillId="0" borderId="28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left"/>
    </xf>
    <xf numFmtId="1" fontId="16" fillId="0" borderId="39" xfId="0" quotePrefix="1" applyNumberFormat="1" applyFont="1" applyBorder="1" applyAlignment="1">
      <alignment horizontal="left"/>
    </xf>
    <xf numFmtId="49" fontId="14" fillId="11" borderId="28" xfId="0" applyNumberFormat="1" applyFont="1" applyFill="1" applyBorder="1"/>
    <xf numFmtId="164" fontId="2" fillId="11" borderId="28" xfId="0" applyFont="1" applyFill="1" applyBorder="1"/>
    <xf numFmtId="164" fontId="2" fillId="11" borderId="28" xfId="0" applyFont="1" applyFill="1" applyBorder="1" applyAlignment="1">
      <alignment horizontal="left"/>
    </xf>
    <xf numFmtId="1" fontId="2" fillId="11" borderId="28" xfId="0" applyNumberFormat="1" applyFont="1" applyFill="1" applyBorder="1" applyAlignment="1">
      <alignment horizontal="left"/>
    </xf>
    <xf numFmtId="1" fontId="31" fillId="11" borderId="28" xfId="0" applyNumberFormat="1" applyFont="1" applyFill="1" applyBorder="1" applyAlignment="1">
      <alignment horizontal="center"/>
    </xf>
    <xf numFmtId="1" fontId="2" fillId="11" borderId="28" xfId="0" applyNumberFormat="1" applyFont="1" applyFill="1" applyBorder="1"/>
    <xf numFmtId="164" fontId="9" fillId="0" borderId="39" xfId="0" applyFont="1" applyBorder="1" applyAlignment="1">
      <alignment horizontal="left"/>
    </xf>
    <xf numFmtId="1" fontId="8" fillId="0" borderId="28" xfId="0" applyNumberFormat="1" applyFont="1" applyBorder="1" applyAlignment="1">
      <alignment horizontal="left"/>
    </xf>
    <xf numFmtId="49" fontId="16" fillId="0" borderId="37" xfId="0" applyNumberFormat="1" applyFont="1" applyBorder="1"/>
    <xf numFmtId="164" fontId="16" fillId="0" borderId="51" xfId="0" applyFont="1" applyBorder="1" applyAlignment="1">
      <alignment horizontal="left"/>
    </xf>
    <xf numFmtId="1" fontId="9" fillId="0" borderId="48" xfId="0" applyNumberFormat="1" applyFont="1" applyBorder="1" applyAlignment="1">
      <alignment horizontal="left"/>
    </xf>
    <xf numFmtId="1" fontId="16" fillId="6" borderId="28" xfId="0" applyNumberFormat="1" applyFont="1" applyFill="1" applyBorder="1" applyAlignment="1">
      <alignment horizontal="left"/>
    </xf>
    <xf numFmtId="1" fontId="16" fillId="12" borderId="28" xfId="0" applyNumberFormat="1" applyFont="1" applyFill="1" applyBorder="1" applyAlignment="1">
      <alignment horizontal="left"/>
    </xf>
    <xf numFmtId="1" fontId="9" fillId="6" borderId="48" xfId="0" applyNumberFormat="1" applyFont="1" applyFill="1" applyBorder="1" applyAlignment="1">
      <alignment horizontal="left"/>
    </xf>
    <xf numFmtId="49" fontId="9" fillId="6" borderId="33" xfId="0" applyNumberFormat="1" applyFont="1" applyFill="1" applyBorder="1" applyAlignment="1">
      <alignment horizontal="left"/>
    </xf>
    <xf numFmtId="164" fontId="8" fillId="6" borderId="33" xfId="0" applyFont="1" applyFill="1" applyBorder="1" applyAlignment="1">
      <alignment horizontal="left"/>
    </xf>
    <xf numFmtId="166" fontId="9" fillId="6" borderId="33" xfId="0" applyNumberFormat="1" applyFont="1" applyFill="1" applyBorder="1" applyAlignment="1">
      <alignment horizontal="left"/>
    </xf>
    <xf numFmtId="166" fontId="9" fillId="6" borderId="33" xfId="0" applyNumberFormat="1" applyFont="1" applyFill="1" applyBorder="1" applyAlignment="1">
      <alignment horizontal="left" vertical="center"/>
    </xf>
    <xf numFmtId="1" fontId="16" fillId="6" borderId="33" xfId="0" applyNumberFormat="1" applyFont="1" applyFill="1" applyBorder="1" applyAlignment="1">
      <alignment horizontal="center"/>
    </xf>
    <xf numFmtId="1" fontId="16" fillId="6" borderId="33" xfId="0" applyNumberFormat="1" applyFont="1" applyFill="1" applyBorder="1" applyAlignment="1">
      <alignment horizontal="left"/>
    </xf>
    <xf numFmtId="0" fontId="29" fillId="0" borderId="28" xfId="0" applyNumberFormat="1" applyFont="1" applyBorder="1" applyAlignment="1">
      <alignment horizontal="left"/>
    </xf>
    <xf numFmtId="166" fontId="16" fillId="0" borderId="28" xfId="0" applyNumberFormat="1" applyFont="1" applyBorder="1" applyAlignment="1">
      <alignment horizontal="left"/>
    </xf>
    <xf numFmtId="164" fontId="17" fillId="0" borderId="38" xfId="0" applyFont="1" applyBorder="1" applyAlignment="1">
      <alignment horizontal="left"/>
    </xf>
    <xf numFmtId="166" fontId="16" fillId="0" borderId="38" xfId="0" applyNumberFormat="1" applyFont="1" applyBorder="1" applyAlignment="1">
      <alignment horizontal="left" vertical="center"/>
    </xf>
    <xf numFmtId="1" fontId="16" fillId="0" borderId="38" xfId="0" applyNumberFormat="1" applyFont="1" applyBorder="1" applyAlignment="1">
      <alignment horizontal="center"/>
    </xf>
    <xf numFmtId="166" fontId="16" fillId="0" borderId="38" xfId="0" applyNumberFormat="1" applyFont="1" applyBorder="1" applyAlignment="1">
      <alignment horizontal="left"/>
    </xf>
    <xf numFmtId="169" fontId="9" fillId="0" borderId="52" xfId="0" applyNumberFormat="1" applyFont="1" applyBorder="1" applyAlignment="1">
      <alignment horizontal="left"/>
    </xf>
    <xf numFmtId="166" fontId="16" fillId="0" borderId="37" xfId="0" applyNumberFormat="1" applyFont="1" applyBorder="1" applyAlignment="1">
      <alignment horizontal="left"/>
    </xf>
    <xf numFmtId="0" fontId="16" fillId="0" borderId="0" xfId="0" applyNumberFormat="1" applyFont="1" applyAlignment="1">
      <alignment horizontal="center" vertical="center"/>
    </xf>
    <xf numFmtId="1" fontId="15" fillId="0" borderId="0" xfId="0" applyNumberFormat="1" applyFont="1"/>
    <xf numFmtId="1" fontId="8" fillId="0" borderId="28" xfId="0" applyNumberFormat="1" applyFont="1" applyBorder="1" applyAlignment="1">
      <alignment horizontal="center"/>
    </xf>
    <xf numFmtId="0" fontId="16" fillId="14" borderId="28" xfId="0" applyNumberFormat="1" applyFont="1" applyFill="1" applyBorder="1" applyAlignment="1">
      <alignment horizontal="left"/>
    </xf>
    <xf numFmtId="164" fontId="17" fillId="14" borderId="28" xfId="0" applyFont="1" applyFill="1" applyBorder="1" applyAlignment="1">
      <alignment horizontal="left"/>
    </xf>
    <xf numFmtId="164" fontId="16" fillId="14" borderId="28" xfId="0" applyFont="1" applyFill="1" applyBorder="1" applyAlignment="1">
      <alignment horizontal="left"/>
    </xf>
    <xf numFmtId="169" fontId="16" fillId="14" borderId="28" xfId="0" applyNumberFormat="1" applyFont="1" applyFill="1" applyBorder="1" applyAlignment="1">
      <alignment horizontal="left"/>
    </xf>
    <xf numFmtId="1" fontId="16" fillId="14" borderId="28" xfId="0" applyNumberFormat="1" applyFont="1" applyFill="1" applyBorder="1" applyAlignment="1">
      <alignment horizontal="center"/>
    </xf>
    <xf numFmtId="1" fontId="16" fillId="14" borderId="28" xfId="0" applyNumberFormat="1" applyFont="1" applyFill="1" applyBorder="1" applyAlignment="1">
      <alignment horizontal="left"/>
    </xf>
    <xf numFmtId="0" fontId="16" fillId="3" borderId="28" xfId="0" applyNumberFormat="1" applyFont="1" applyFill="1" applyBorder="1" applyAlignment="1">
      <alignment horizontal="left"/>
    </xf>
    <xf numFmtId="164" fontId="17" fillId="3" borderId="28" xfId="0" applyFont="1" applyFill="1" applyBorder="1" applyAlignment="1">
      <alignment horizontal="left"/>
    </xf>
    <xf numFmtId="164" fontId="16" fillId="3" borderId="28" xfId="0" applyFont="1" applyFill="1" applyBorder="1" applyAlignment="1">
      <alignment horizontal="left"/>
    </xf>
    <xf numFmtId="169" fontId="16" fillId="3" borderId="28" xfId="0" applyNumberFormat="1" applyFont="1" applyFill="1" applyBorder="1" applyAlignment="1">
      <alignment horizontal="left"/>
    </xf>
    <xf numFmtId="1" fontId="16" fillId="3" borderId="28" xfId="0" applyNumberFormat="1" applyFont="1" applyFill="1" applyBorder="1" applyAlignment="1">
      <alignment horizontal="center"/>
    </xf>
    <xf numFmtId="49" fontId="9" fillId="14" borderId="28" xfId="0" applyNumberFormat="1" applyFont="1" applyFill="1" applyBorder="1" applyAlignment="1">
      <alignment horizontal="left"/>
    </xf>
    <xf numFmtId="164" fontId="8" fillId="14" borderId="28" xfId="0" applyFont="1" applyFill="1" applyBorder="1" applyAlignment="1">
      <alignment horizontal="left"/>
    </xf>
    <xf numFmtId="164" fontId="9" fillId="14" borderId="28" xfId="0" applyFont="1" applyFill="1" applyBorder="1" applyAlignment="1">
      <alignment horizontal="left"/>
    </xf>
    <xf numFmtId="166" fontId="9" fillId="14" borderId="28" xfId="0" applyNumberFormat="1" applyFont="1" applyFill="1" applyBorder="1" applyAlignment="1">
      <alignment horizontal="left"/>
    </xf>
    <xf numFmtId="1" fontId="9" fillId="14" borderId="28" xfId="0" applyNumberFormat="1" applyFont="1" applyFill="1" applyBorder="1" applyAlignment="1">
      <alignment horizontal="center"/>
    </xf>
    <xf numFmtId="1" fontId="9" fillId="14" borderId="28" xfId="0" applyNumberFormat="1" applyFont="1" applyFill="1" applyBorder="1" applyAlignment="1">
      <alignment horizontal="left"/>
    </xf>
    <xf numFmtId="1" fontId="28" fillId="0" borderId="28" xfId="0" applyNumberFormat="1" applyFont="1" applyBorder="1" applyAlignment="1">
      <alignment horizontal="left" wrapText="1" readingOrder="1"/>
    </xf>
    <xf numFmtId="164" fontId="22" fillId="0" borderId="37" xfId="0" applyFont="1" applyBorder="1" applyAlignment="1">
      <alignment horizontal="left" wrapText="1" readingOrder="1"/>
    </xf>
    <xf numFmtId="1" fontId="9" fillId="0" borderId="28" xfId="0" applyNumberFormat="1" applyFont="1" applyBorder="1" applyAlignment="1">
      <alignment horizontal="center" vertical="center"/>
    </xf>
    <xf numFmtId="1" fontId="15" fillId="0" borderId="28" xfId="0" applyNumberFormat="1" applyFont="1" applyBorder="1" applyAlignment="1">
      <alignment horizontal="left"/>
    </xf>
    <xf numFmtId="49" fontId="9" fillId="3" borderId="28" xfId="0" applyNumberFormat="1" applyFont="1" applyFill="1" applyBorder="1" applyAlignment="1">
      <alignment horizontal="left"/>
    </xf>
    <xf numFmtId="164" fontId="8" fillId="3" borderId="28" xfId="0" applyFont="1" applyFill="1" applyBorder="1" applyAlignment="1">
      <alignment horizontal="left"/>
    </xf>
    <xf numFmtId="164" fontId="9" fillId="3" borderId="28" xfId="0" applyFont="1" applyFill="1" applyBorder="1" applyAlignment="1">
      <alignment horizontal="left"/>
    </xf>
    <xf numFmtId="166" fontId="9" fillId="3" borderId="28" xfId="0" applyNumberFormat="1" applyFont="1" applyFill="1" applyBorder="1" applyAlignment="1">
      <alignment horizontal="left"/>
    </xf>
    <xf numFmtId="1" fontId="34" fillId="3" borderId="28" xfId="0" applyNumberFormat="1" applyFont="1" applyFill="1" applyBorder="1" applyAlignment="1">
      <alignment horizontal="center"/>
    </xf>
    <xf numFmtId="1" fontId="9" fillId="3" borderId="28" xfId="0" applyNumberFormat="1" applyFont="1" applyFill="1" applyBorder="1" applyAlignment="1">
      <alignment horizontal="left"/>
    </xf>
    <xf numFmtId="1" fontId="34" fillId="0" borderId="28" xfId="0" applyNumberFormat="1" applyFont="1" applyBorder="1" applyAlignment="1">
      <alignment horizontal="center"/>
    </xf>
    <xf numFmtId="164" fontId="26" fillId="0" borderId="0" xfId="0" applyFont="1" applyAlignment="1">
      <alignment horizontal="left"/>
    </xf>
    <xf numFmtId="0" fontId="9" fillId="3" borderId="28" xfId="0" applyNumberFormat="1" applyFont="1" applyFill="1" applyBorder="1" applyAlignment="1">
      <alignment horizontal="left"/>
    </xf>
    <xf numFmtId="1" fontId="9" fillId="3" borderId="28" xfId="0" applyNumberFormat="1" applyFont="1" applyFill="1" applyBorder="1" applyAlignment="1">
      <alignment horizontal="center"/>
    </xf>
    <xf numFmtId="166" fontId="9" fillId="15" borderId="28" xfId="0" applyNumberFormat="1" applyFont="1" applyFill="1" applyBorder="1" applyAlignment="1">
      <alignment horizontal="left"/>
    </xf>
    <xf numFmtId="1" fontId="9" fillId="15" borderId="28" xfId="0" applyNumberFormat="1" applyFont="1" applyFill="1" applyBorder="1" applyAlignment="1">
      <alignment horizontal="left"/>
    </xf>
    <xf numFmtId="170" fontId="9" fillId="0" borderId="0" xfId="0" applyNumberFormat="1" applyFont="1" applyAlignment="1">
      <alignment horizontal="left"/>
    </xf>
    <xf numFmtId="169" fontId="9" fillId="0" borderId="0" xfId="0" applyNumberFormat="1" applyFont="1" applyAlignment="1">
      <alignment horizontal="left"/>
    </xf>
    <xf numFmtId="1" fontId="9" fillId="0" borderId="0" xfId="0" applyNumberFormat="1" applyFont="1" applyAlignment="1">
      <alignment horizontal="center"/>
    </xf>
    <xf numFmtId="1" fontId="9" fillId="4" borderId="28" xfId="0" applyNumberFormat="1" applyFont="1" applyFill="1" applyBorder="1" applyAlignment="1">
      <alignment horizontal="center"/>
    </xf>
    <xf numFmtId="0" fontId="9" fillId="14" borderId="28" xfId="0" applyNumberFormat="1" applyFont="1" applyFill="1" applyBorder="1" applyAlignment="1">
      <alignment horizontal="left"/>
    </xf>
    <xf numFmtId="0" fontId="22" fillId="14" borderId="28" xfId="0" applyNumberFormat="1" applyFont="1" applyFill="1" applyBorder="1" applyAlignment="1">
      <alignment horizontal="left"/>
    </xf>
    <xf numFmtId="170" fontId="9" fillId="14" borderId="28" xfId="0" applyNumberFormat="1" applyFont="1" applyFill="1" applyBorder="1" applyAlignment="1">
      <alignment horizontal="left"/>
    </xf>
    <xf numFmtId="169" fontId="9" fillId="14" borderId="28" xfId="0" applyNumberFormat="1" applyFont="1" applyFill="1" applyBorder="1" applyAlignment="1">
      <alignment horizontal="left"/>
    </xf>
    <xf numFmtId="164" fontId="8" fillId="14" borderId="28" xfId="0" applyFont="1" applyFill="1" applyBorder="1"/>
    <xf numFmtId="164" fontId="15" fillId="0" borderId="28" xfId="0" applyFont="1" applyBorder="1" applyAlignment="1">
      <alignment horizontal="left"/>
    </xf>
    <xf numFmtId="1" fontId="15" fillId="0" borderId="28" xfId="0" applyNumberFormat="1" applyFont="1" applyBorder="1" applyAlignment="1">
      <alignment horizontal="center"/>
    </xf>
    <xf numFmtId="0" fontId="15" fillId="0" borderId="28" xfId="0" applyNumberFormat="1" applyFont="1" applyBorder="1" applyAlignment="1">
      <alignment horizontal="left"/>
    </xf>
    <xf numFmtId="164" fontId="8" fillId="4" borderId="28" xfId="0" applyFont="1" applyFill="1" applyBorder="1"/>
    <xf numFmtId="164" fontId="22" fillId="14" borderId="28" xfId="0" applyFont="1" applyFill="1" applyBorder="1"/>
    <xf numFmtId="1" fontId="2" fillId="14" borderId="28" xfId="0" applyNumberFormat="1" applyFont="1" applyFill="1" applyBorder="1" applyAlignment="1">
      <alignment horizontal="center"/>
    </xf>
    <xf numFmtId="0" fontId="28" fillId="14" borderId="28" xfId="0" applyNumberFormat="1" applyFont="1" applyFill="1" applyBorder="1" applyAlignment="1">
      <alignment horizontal="left"/>
    </xf>
    <xf numFmtId="1" fontId="16" fillId="14" borderId="33" xfId="0" applyNumberFormat="1" applyFont="1" applyFill="1" applyBorder="1" applyAlignment="1">
      <alignment horizontal="left"/>
    </xf>
    <xf numFmtId="0" fontId="14" fillId="11" borderId="28" xfId="0" applyNumberFormat="1" applyFont="1" applyFill="1" applyBorder="1" applyAlignment="1">
      <alignment horizontal="left"/>
    </xf>
    <xf numFmtId="169" fontId="9" fillId="3" borderId="28" xfId="0" applyNumberFormat="1" applyFont="1" applyFill="1" applyBorder="1" applyAlignment="1">
      <alignment horizontal="left"/>
    </xf>
    <xf numFmtId="1" fontId="2" fillId="0" borderId="28" xfId="0" applyNumberFormat="1" applyFont="1" applyBorder="1" applyAlignment="1">
      <alignment horizontal="center"/>
    </xf>
    <xf numFmtId="164" fontId="22" fillId="0" borderId="0" xfId="0" applyFont="1"/>
    <xf numFmtId="164" fontId="14" fillId="11" borderId="28" xfId="0" applyFont="1" applyFill="1" applyBorder="1" applyAlignment="1">
      <alignment horizontal="left"/>
    </xf>
    <xf numFmtId="164" fontId="9" fillId="11" borderId="28" xfId="0" applyFont="1" applyFill="1" applyBorder="1" applyAlignment="1">
      <alignment horizontal="left"/>
    </xf>
    <xf numFmtId="169" fontId="9" fillId="11" borderId="28" xfId="0" applyNumberFormat="1" applyFont="1" applyFill="1" applyBorder="1" applyAlignment="1">
      <alignment horizontal="left"/>
    </xf>
    <xf numFmtId="169" fontId="16" fillId="11" borderId="28" xfId="0" applyNumberFormat="1" applyFont="1" applyFill="1" applyBorder="1" applyAlignment="1">
      <alignment horizontal="left"/>
    </xf>
    <xf numFmtId="1" fontId="9" fillId="11" borderId="28" xfId="0" applyNumberFormat="1" applyFont="1" applyFill="1" applyBorder="1" applyAlignment="1">
      <alignment horizontal="center"/>
    </xf>
    <xf numFmtId="170" fontId="16" fillId="14" borderId="28" xfId="0" applyNumberFormat="1" applyFont="1" applyFill="1" applyBorder="1" applyAlignment="1">
      <alignment horizontal="left"/>
    </xf>
    <xf numFmtId="164" fontId="22" fillId="0" borderId="39" xfId="0" applyFont="1" applyBorder="1" applyAlignment="1">
      <alignment horizontal="left"/>
    </xf>
    <xf numFmtId="170" fontId="2" fillId="0" borderId="38" xfId="0" applyNumberFormat="1" applyFont="1" applyBorder="1" applyAlignment="1">
      <alignment horizontal="left"/>
    </xf>
    <xf numFmtId="0" fontId="17" fillId="14" borderId="28" xfId="0" applyNumberFormat="1" applyFont="1" applyFill="1" applyBorder="1" applyAlignment="1">
      <alignment horizontal="left"/>
    </xf>
    <xf numFmtId="0" fontId="17" fillId="0" borderId="28" xfId="0" applyNumberFormat="1" applyFont="1" applyBorder="1" applyAlignment="1">
      <alignment horizontal="left"/>
    </xf>
    <xf numFmtId="164" fontId="17" fillId="0" borderId="28" xfId="0" applyFont="1" applyBorder="1"/>
    <xf numFmtId="49" fontId="9" fillId="0" borderId="38" xfId="0" applyNumberFormat="1" applyFont="1" applyBorder="1" applyAlignment="1">
      <alignment horizontal="left" wrapText="1"/>
    </xf>
    <xf numFmtId="164" fontId="17" fillId="0" borderId="39" xfId="0" applyFont="1" applyBorder="1" applyAlignment="1">
      <alignment horizontal="left" wrapText="1"/>
    </xf>
    <xf numFmtId="164" fontId="16" fillId="0" borderId="39" xfId="0" applyFont="1" applyBorder="1" applyAlignment="1">
      <alignment horizontal="left" wrapText="1"/>
    </xf>
    <xf numFmtId="168" fontId="16" fillId="0" borderId="28" xfId="0" applyNumberFormat="1" applyFont="1" applyBorder="1" applyAlignment="1">
      <alignment horizontal="left"/>
    </xf>
    <xf numFmtId="1" fontId="16" fillId="16" borderId="28" xfId="0" applyNumberFormat="1" applyFont="1" applyFill="1" applyBorder="1" applyAlignment="1">
      <alignment horizontal="left"/>
    </xf>
    <xf numFmtId="168" fontId="9" fillId="0" borderId="28" xfId="0" applyNumberFormat="1" applyFont="1" applyBorder="1" applyAlignment="1">
      <alignment horizontal="left"/>
    </xf>
    <xf numFmtId="1" fontId="34" fillId="14" borderId="28" xfId="0" applyNumberFormat="1" applyFont="1" applyFill="1" applyBorder="1" applyAlignment="1">
      <alignment horizontal="center"/>
    </xf>
    <xf numFmtId="49" fontId="9" fillId="14" borderId="33" xfId="0" applyNumberFormat="1" applyFont="1" applyFill="1" applyBorder="1" applyAlignment="1">
      <alignment horizontal="left"/>
    </xf>
    <xf numFmtId="164" fontId="8" fillId="14" borderId="33" xfId="0" applyFont="1" applyFill="1" applyBorder="1" applyAlignment="1">
      <alignment horizontal="left"/>
    </xf>
    <xf numFmtId="164" fontId="9" fillId="14" borderId="33" xfId="0" applyFont="1" applyFill="1" applyBorder="1" applyAlignment="1">
      <alignment horizontal="left"/>
    </xf>
    <xf numFmtId="166" fontId="9" fillId="14" borderId="33" xfId="0" applyNumberFormat="1" applyFont="1" applyFill="1" applyBorder="1" applyAlignment="1">
      <alignment horizontal="left"/>
    </xf>
    <xf numFmtId="1" fontId="9" fillId="14" borderId="33" xfId="0" applyNumberFormat="1" applyFont="1" applyFill="1" applyBorder="1" applyAlignment="1">
      <alignment horizontal="center"/>
    </xf>
    <xf numFmtId="1" fontId="9" fillId="14" borderId="33" xfId="0" applyNumberFormat="1" applyFont="1" applyFill="1" applyBorder="1" applyAlignment="1">
      <alignment horizontal="left"/>
    </xf>
    <xf numFmtId="49" fontId="9" fillId="0" borderId="38" xfId="0" applyNumberFormat="1" applyFont="1" applyBorder="1" applyAlignment="1">
      <alignment horizontal="left"/>
    </xf>
    <xf numFmtId="164" fontId="8" fillId="0" borderId="38" xfId="0" applyFont="1" applyBorder="1" applyAlignment="1">
      <alignment horizontal="left"/>
    </xf>
    <xf numFmtId="166" fontId="9" fillId="0" borderId="38" xfId="0" applyNumberFormat="1" applyFont="1" applyBorder="1" applyAlignment="1">
      <alignment horizontal="left"/>
    </xf>
    <xf numFmtId="164" fontId="8" fillId="3" borderId="28" xfId="0" applyFont="1" applyFill="1" applyBorder="1"/>
    <xf numFmtId="164" fontId="9" fillId="3" borderId="28" xfId="0" applyFont="1" applyFill="1" applyBorder="1"/>
    <xf numFmtId="0" fontId="8" fillId="14" borderId="28" xfId="0" applyNumberFormat="1" applyFont="1" applyFill="1" applyBorder="1" applyAlignment="1">
      <alignment horizontal="left"/>
    </xf>
    <xf numFmtId="0" fontId="2" fillId="0" borderId="28" xfId="0" applyNumberFormat="1" applyFont="1" applyBorder="1"/>
    <xf numFmtId="49" fontId="9" fillId="8" borderId="28" xfId="0" applyNumberFormat="1" applyFont="1" applyFill="1" applyBorder="1" applyAlignment="1">
      <alignment horizontal="left"/>
    </xf>
    <xf numFmtId="1" fontId="8" fillId="8" borderId="28" xfId="0" applyNumberFormat="1" applyFont="1" applyFill="1" applyBorder="1" applyAlignment="1">
      <alignment horizontal="left"/>
    </xf>
    <xf numFmtId="1" fontId="9" fillId="8" borderId="28" xfId="0" applyNumberFormat="1" applyFont="1" applyFill="1" applyBorder="1" applyAlignment="1">
      <alignment horizontal="left"/>
    </xf>
    <xf numFmtId="170" fontId="9" fillId="8" borderId="28" xfId="0" applyNumberFormat="1" applyFont="1" applyFill="1" applyBorder="1" applyAlignment="1">
      <alignment horizontal="left"/>
    </xf>
    <xf numFmtId="166" fontId="9" fillId="8" borderId="28" xfId="0" applyNumberFormat="1" applyFont="1" applyFill="1" applyBorder="1" applyAlignment="1">
      <alignment horizontal="left"/>
    </xf>
    <xf numFmtId="1" fontId="9" fillId="8" borderId="28" xfId="0" applyNumberFormat="1" applyFont="1" applyFill="1" applyBorder="1" applyAlignment="1">
      <alignment horizontal="center"/>
    </xf>
    <xf numFmtId="0" fontId="9" fillId="8" borderId="28" xfId="0" applyNumberFormat="1" applyFont="1" applyFill="1" applyBorder="1" applyAlignment="1">
      <alignment horizontal="left"/>
    </xf>
    <xf numFmtId="164" fontId="22" fillId="8" borderId="28" xfId="0" applyFont="1" applyFill="1" applyBorder="1" applyAlignment="1">
      <alignment horizontal="left"/>
    </xf>
    <xf numFmtId="164" fontId="9" fillId="8" borderId="28" xfId="0" applyFont="1" applyFill="1" applyBorder="1" applyAlignment="1">
      <alignment horizontal="left"/>
    </xf>
    <xf numFmtId="169" fontId="16" fillId="8" borderId="28" xfId="0" applyNumberFormat="1" applyFont="1" applyFill="1" applyBorder="1" applyAlignment="1">
      <alignment horizontal="left"/>
    </xf>
    <xf numFmtId="169" fontId="9" fillId="8" borderId="28" xfId="0" applyNumberFormat="1" applyFont="1" applyFill="1" applyBorder="1" applyAlignment="1">
      <alignment horizontal="left"/>
    </xf>
    <xf numFmtId="1" fontId="8" fillId="0" borderId="0" xfId="0" applyNumberFormat="1" applyFont="1" applyAlignment="1">
      <alignment horizontal="left"/>
    </xf>
    <xf numFmtId="1" fontId="29" fillId="0" borderId="0" xfId="0" applyNumberFormat="1" applyFont="1" applyAlignment="1">
      <alignment horizontal="left"/>
    </xf>
    <xf numFmtId="164" fontId="8" fillId="8" borderId="28" xfId="0" applyFont="1" applyFill="1" applyBorder="1" applyAlignment="1">
      <alignment horizontal="left"/>
    </xf>
    <xf numFmtId="1" fontId="2" fillId="8" borderId="28" xfId="0" applyNumberFormat="1" applyFont="1" applyFill="1" applyBorder="1" applyAlignment="1">
      <alignment horizontal="center"/>
    </xf>
    <xf numFmtId="164" fontId="15" fillId="0" borderId="0" xfId="0" applyFont="1" applyAlignment="1">
      <alignment horizontal="left"/>
    </xf>
    <xf numFmtId="1" fontId="9" fillId="12" borderId="28" xfId="0" applyNumberFormat="1" applyFont="1" applyFill="1" applyBorder="1" applyAlignment="1">
      <alignment horizontal="left" readingOrder="1"/>
    </xf>
    <xf numFmtId="164" fontId="8" fillId="12" borderId="28" xfId="0" applyFont="1" applyFill="1" applyBorder="1" applyAlignment="1">
      <alignment horizontal="left" readingOrder="1"/>
    </xf>
    <xf numFmtId="164" fontId="9" fillId="12" borderId="28" xfId="0" applyFont="1" applyFill="1" applyBorder="1" applyAlignment="1">
      <alignment horizontal="left" readingOrder="1"/>
    </xf>
    <xf numFmtId="164" fontId="16" fillId="12" borderId="29" xfId="0" applyFont="1" applyFill="1" applyBorder="1" applyAlignment="1">
      <alignment horizontal="left"/>
    </xf>
    <xf numFmtId="164" fontId="16" fillId="12" borderId="28" xfId="0" applyFont="1" applyFill="1" applyBorder="1" applyAlignment="1">
      <alignment horizontal="left"/>
    </xf>
    <xf numFmtId="169" fontId="16" fillId="12" borderId="28" xfId="0" applyNumberFormat="1" applyFont="1" applyFill="1" applyBorder="1" applyAlignment="1">
      <alignment horizontal="left"/>
    </xf>
    <xf numFmtId="164" fontId="20" fillId="12" borderId="0" xfId="0" applyFont="1" applyFill="1"/>
    <xf numFmtId="1" fontId="9" fillId="12" borderId="31" xfId="0" applyNumberFormat="1" applyFont="1" applyFill="1" applyBorder="1" applyAlignment="1">
      <alignment horizontal="left" readingOrder="1"/>
    </xf>
    <xf numFmtId="164" fontId="8" fillId="12" borderId="31" xfId="0" applyFont="1" applyFill="1" applyBorder="1" applyAlignment="1">
      <alignment horizontal="left" readingOrder="1"/>
    </xf>
    <xf numFmtId="164" fontId="9" fillId="12" borderId="31" xfId="0" applyFont="1" applyFill="1" applyBorder="1" applyAlignment="1">
      <alignment horizontal="left" readingOrder="1"/>
    </xf>
    <xf numFmtId="1" fontId="29" fillId="0" borderId="28" xfId="0" applyNumberFormat="1" applyFont="1" applyBorder="1" applyAlignment="1">
      <alignment horizontal="left"/>
    </xf>
    <xf numFmtId="1" fontId="16" fillId="8" borderId="28" xfId="0" applyNumberFormat="1" applyFont="1" applyFill="1" applyBorder="1" applyAlignment="1">
      <alignment horizontal="left"/>
    </xf>
    <xf numFmtId="1" fontId="19" fillId="11" borderId="28" xfId="0" applyNumberFormat="1" applyFont="1" applyFill="1" applyBorder="1" applyAlignment="1">
      <alignment horizontal="left"/>
    </xf>
    <xf numFmtId="0" fontId="22" fillId="3" borderId="28" xfId="0" applyNumberFormat="1" applyFont="1" applyFill="1" applyBorder="1" applyAlignment="1">
      <alignment horizontal="left"/>
    </xf>
    <xf numFmtId="170" fontId="9" fillId="3" borderId="28" xfId="0" applyNumberFormat="1" applyFont="1" applyFill="1" applyBorder="1" applyAlignment="1">
      <alignment horizontal="left"/>
    </xf>
    <xf numFmtId="164" fontId="9" fillId="15" borderId="28" xfId="0" applyFont="1" applyFill="1" applyBorder="1" applyAlignment="1">
      <alignment horizontal="left"/>
    </xf>
    <xf numFmtId="1" fontId="15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left"/>
    </xf>
    <xf numFmtId="164" fontId="15" fillId="11" borderId="28" xfId="0" applyFont="1" applyFill="1" applyBorder="1" applyAlignment="1">
      <alignment horizontal="left"/>
    </xf>
    <xf numFmtId="164" fontId="23" fillId="0" borderId="0" xfId="0" applyFont="1" applyAlignment="1">
      <alignment horizontal="left"/>
    </xf>
    <xf numFmtId="49" fontId="16" fillId="0" borderId="49" xfId="0" applyNumberFormat="1" applyFont="1" applyBorder="1" applyAlignment="1">
      <alignment horizontal="left"/>
    </xf>
    <xf numFmtId="169" fontId="9" fillId="0" borderId="39" xfId="0" applyNumberFormat="1" applyFont="1" applyBorder="1" applyAlignment="1">
      <alignment horizontal="left"/>
    </xf>
    <xf numFmtId="1" fontId="9" fillId="0" borderId="39" xfId="0" applyNumberFormat="1" applyFont="1" applyBorder="1" applyAlignment="1">
      <alignment horizontal="left"/>
    </xf>
    <xf numFmtId="164" fontId="21" fillId="0" borderId="28" xfId="0" applyFont="1" applyBorder="1" applyAlignment="1">
      <alignment horizontal="left" readingOrder="1"/>
    </xf>
    <xf numFmtId="1" fontId="16" fillId="0" borderId="37" xfId="0" applyNumberFormat="1" applyFont="1" applyBorder="1" applyAlignment="1">
      <alignment horizontal="left"/>
    </xf>
    <xf numFmtId="1" fontId="21" fillId="0" borderId="47" xfId="0" applyNumberFormat="1" applyFont="1" applyBorder="1" applyAlignment="1">
      <alignment horizontal="left" readingOrder="1"/>
    </xf>
    <xf numFmtId="1" fontId="17" fillId="0" borderId="28" xfId="0" applyNumberFormat="1" applyFont="1" applyBorder="1" applyAlignment="1">
      <alignment horizontal="left"/>
    </xf>
    <xf numFmtId="164" fontId="37" fillId="0" borderId="0" xfId="0" applyFont="1" applyAlignment="1">
      <alignment horizontal="left"/>
    </xf>
    <xf numFmtId="49" fontId="16" fillId="12" borderId="28" xfId="0" applyNumberFormat="1" applyFont="1" applyFill="1" applyBorder="1" applyAlignment="1">
      <alignment horizontal="left"/>
    </xf>
    <xf numFmtId="164" fontId="17" fillId="12" borderId="28" xfId="0" applyFont="1" applyFill="1" applyBorder="1" applyAlignment="1">
      <alignment horizontal="left"/>
    </xf>
    <xf numFmtId="169" fontId="16" fillId="0" borderId="28" xfId="0" applyNumberFormat="1" applyFont="1" applyBorder="1" applyAlignment="1">
      <alignment horizontal="left"/>
    </xf>
    <xf numFmtId="1" fontId="16" fillId="0" borderId="28" xfId="0" applyNumberFormat="1" applyFont="1" applyBorder="1" applyAlignment="1">
      <alignment horizontal="left"/>
    </xf>
    <xf numFmtId="49" fontId="16" fillId="12" borderId="38" xfId="0" applyNumberFormat="1" applyFont="1" applyFill="1" applyBorder="1" applyAlignment="1">
      <alignment horizontal="left"/>
    </xf>
    <xf numFmtId="164" fontId="17" fillId="12" borderId="39" xfId="0" applyFont="1" applyFill="1" applyBorder="1" applyAlignment="1">
      <alignment horizontal="left"/>
    </xf>
    <xf numFmtId="49" fontId="16" fillId="12" borderId="0" xfId="0" applyNumberFormat="1" applyFont="1" applyFill="1" applyAlignment="1">
      <alignment horizontal="left"/>
    </xf>
    <xf numFmtId="164" fontId="17" fillId="12" borderId="0" xfId="0" applyFont="1" applyFill="1" applyAlignment="1">
      <alignment horizontal="left"/>
    </xf>
    <xf numFmtId="169" fontId="16" fillId="0" borderId="0" xfId="0" applyNumberFormat="1" applyFont="1" applyAlignment="1">
      <alignment horizontal="left"/>
    </xf>
    <xf numFmtId="1" fontId="16" fillId="0" borderId="0" xfId="0" applyNumberFormat="1" applyFont="1" applyAlignment="1">
      <alignment horizontal="left"/>
    </xf>
    <xf numFmtId="164" fontId="14" fillId="11" borderId="28" xfId="0" applyFont="1" applyFill="1" applyBorder="1" applyAlignment="1">
      <alignment horizontal="left" wrapText="1"/>
    </xf>
    <xf numFmtId="168" fontId="15" fillId="11" borderId="28" xfId="0" applyNumberFormat="1" applyFont="1" applyFill="1" applyBorder="1" applyAlignment="1">
      <alignment horizontal="left"/>
    </xf>
    <xf numFmtId="1" fontId="15" fillId="11" borderId="28" xfId="0" applyNumberFormat="1" applyFont="1" applyFill="1" applyBorder="1" applyAlignment="1">
      <alignment horizontal="left"/>
    </xf>
    <xf numFmtId="1" fontId="9" fillId="0" borderId="28" xfId="0" applyNumberFormat="1" applyFont="1" applyBorder="1" applyAlignment="1">
      <alignment horizontal="left"/>
    </xf>
    <xf numFmtId="2" fontId="9" fillId="0" borderId="28" xfId="0" applyNumberFormat="1" applyFont="1" applyBorder="1" applyAlignment="1">
      <alignment horizontal="left"/>
    </xf>
    <xf numFmtId="0" fontId="8" fillId="11" borderId="28" xfId="0" applyNumberFormat="1" applyFont="1" applyFill="1" applyBorder="1" applyAlignment="1">
      <alignment horizontal="left"/>
    </xf>
    <xf numFmtId="166" fontId="9" fillId="11" borderId="28" xfId="0" applyNumberFormat="1" applyFont="1" applyFill="1" applyBorder="1" applyAlignment="1">
      <alignment horizontal="left"/>
    </xf>
    <xf numFmtId="1" fontId="9" fillId="11" borderId="28" xfId="0" applyNumberFormat="1" applyFont="1" applyFill="1" applyBorder="1" applyAlignment="1">
      <alignment horizontal="left"/>
    </xf>
    <xf numFmtId="49" fontId="9" fillId="11" borderId="28" xfId="0" applyNumberFormat="1" applyFont="1" applyFill="1" applyBorder="1" applyAlignment="1">
      <alignment horizontal="left"/>
    </xf>
    <xf numFmtId="164" fontId="16" fillId="9" borderId="53" xfId="0" applyFont="1" applyFill="1" applyBorder="1"/>
    <xf numFmtId="164" fontId="17" fillId="0" borderId="47" xfId="0" applyFont="1" applyBorder="1"/>
    <xf numFmtId="164" fontId="9" fillId="0" borderId="28" xfId="0" applyFont="1" applyBorder="1" applyAlignment="1">
      <alignment horizontal="left" wrapText="1"/>
    </xf>
    <xf numFmtId="164" fontId="17" fillId="0" borderId="28" xfId="0" applyFont="1" applyBorder="1" applyAlignment="1">
      <alignment wrapText="1"/>
    </xf>
    <xf numFmtId="164" fontId="17" fillId="0" borderId="38" xfId="0" applyFont="1" applyBorder="1" applyAlignment="1">
      <alignment wrapText="1"/>
    </xf>
    <xf numFmtId="1" fontId="16" fillId="0" borderId="47" xfId="0" applyNumberFormat="1" applyFont="1" applyBorder="1" applyAlignment="1">
      <alignment horizontal="left"/>
    </xf>
    <xf numFmtId="164" fontId="16" fillId="0" borderId="47" xfId="0" applyFont="1" applyBorder="1"/>
    <xf numFmtId="2" fontId="9" fillId="12" borderId="28" xfId="0" applyNumberFormat="1" applyFont="1" applyFill="1" applyBorder="1" applyAlignment="1">
      <alignment horizontal="left"/>
    </xf>
    <xf numFmtId="2" fontId="9" fillId="11" borderId="28" xfId="0" applyNumberFormat="1" applyFont="1" applyFill="1" applyBorder="1" applyAlignment="1">
      <alignment horizontal="left"/>
    </xf>
    <xf numFmtId="0" fontId="15" fillId="0" borderId="0" xfId="0" applyNumberFormat="1" applyFont="1" applyAlignment="1">
      <alignment horizontal="left"/>
    </xf>
    <xf numFmtId="1" fontId="8" fillId="11" borderId="28" xfId="0" applyNumberFormat="1" applyFont="1" applyFill="1" applyBorder="1" applyAlignment="1">
      <alignment horizontal="left"/>
    </xf>
    <xf numFmtId="166" fontId="8" fillId="11" borderId="28" xfId="0" applyNumberFormat="1" applyFont="1" applyFill="1" applyBorder="1" applyAlignment="1">
      <alignment horizontal="left"/>
    </xf>
    <xf numFmtId="2" fontId="8" fillId="11" borderId="28" xfId="0" applyNumberFormat="1" applyFont="1" applyFill="1" applyBorder="1" applyAlignment="1">
      <alignment horizontal="left"/>
    </xf>
    <xf numFmtId="164" fontId="40" fillId="0" borderId="28" xfId="0" applyFont="1" applyBorder="1" applyAlignment="1">
      <alignment horizontal="left"/>
    </xf>
    <xf numFmtId="164" fontId="8" fillId="15" borderId="28" xfId="0" applyFont="1" applyFill="1" applyBorder="1" applyAlignment="1">
      <alignment horizontal="left"/>
    </xf>
    <xf numFmtId="2" fontId="9" fillId="15" borderId="28" xfId="0" applyNumberFormat="1" applyFont="1" applyFill="1" applyBorder="1" applyAlignment="1">
      <alignment horizontal="left"/>
    </xf>
    <xf numFmtId="169" fontId="16" fillId="0" borderId="37" xfId="0" applyNumberFormat="1" applyFont="1" applyBorder="1" applyAlignment="1">
      <alignment horizontal="left"/>
    </xf>
    <xf numFmtId="1" fontId="21" fillId="0" borderId="28" xfId="0" applyNumberFormat="1" applyFont="1" applyBorder="1" applyAlignment="1">
      <alignment horizontal="left"/>
    </xf>
    <xf numFmtId="164" fontId="7" fillId="11" borderId="28" xfId="0" applyFont="1" applyFill="1" applyBorder="1" applyAlignment="1">
      <alignment horizontal="left"/>
    </xf>
    <xf numFmtId="166" fontId="2" fillId="11" borderId="28" xfId="0" applyNumberFormat="1" applyFont="1" applyFill="1" applyBorder="1" applyAlignment="1">
      <alignment horizontal="left"/>
    </xf>
    <xf numFmtId="164" fontId="3" fillId="2" borderId="4" xfId="0" applyFont="1" applyFill="1" applyBorder="1" applyAlignment="1">
      <alignment horizontal="center"/>
    </xf>
    <xf numFmtId="164" fontId="4" fillId="2" borderId="5" xfId="0" applyFont="1" applyFill="1" applyBorder="1"/>
    <xf numFmtId="165" fontId="3" fillId="2" borderId="6" xfId="0" applyNumberFormat="1" applyFont="1" applyFill="1" applyBorder="1" applyAlignment="1">
      <alignment horizontal="center"/>
    </xf>
    <xf numFmtId="164" fontId="4" fillId="2" borderId="54" xfId="0" applyFont="1" applyFill="1" applyBorder="1"/>
    <xf numFmtId="165" fontId="3" fillId="2" borderId="3" xfId="0" applyNumberFormat="1" applyFont="1" applyFill="1" applyBorder="1" applyAlignment="1">
      <alignment horizontal="center"/>
    </xf>
    <xf numFmtId="0" fontId="2" fillId="2" borderId="54" xfId="0" applyNumberFormat="1" applyFont="1" applyFill="1" applyBorder="1"/>
    <xf numFmtId="166" fontId="2" fillId="2" borderId="54" xfId="0" applyNumberFormat="1" applyFont="1" applyFill="1" applyBorder="1"/>
    <xf numFmtId="164" fontId="3" fillId="2" borderId="7" xfId="0" applyFont="1" applyFill="1" applyBorder="1"/>
    <xf numFmtId="164" fontId="3" fillId="2" borderId="54" xfId="0" applyFont="1" applyFill="1" applyBorder="1"/>
    <xf numFmtId="164" fontId="2" fillId="2" borderId="3" xfId="0" applyFont="1" applyFill="1" applyBorder="1"/>
    <xf numFmtId="164" fontId="4" fillId="2" borderId="54" xfId="0" applyFont="1" applyFill="1" applyBorder="1" applyAlignment="1">
      <alignment horizontal="center" vertical="center"/>
    </xf>
    <xf numFmtId="166" fontId="3" fillId="2" borderId="54" xfId="0" applyNumberFormat="1" applyFont="1" applyFill="1" applyBorder="1" applyAlignment="1">
      <alignment horizontal="center" vertical="center"/>
    </xf>
    <xf numFmtId="164" fontId="2" fillId="2" borderId="7" xfId="0" applyFont="1" applyFill="1" applyBorder="1"/>
    <xf numFmtId="164" fontId="2" fillId="2" borderId="54" xfId="0" applyFont="1" applyFill="1" applyBorder="1"/>
    <xf numFmtId="166" fontId="3" fillId="2" borderId="54" xfId="0" applyNumberFormat="1" applyFont="1" applyFill="1" applyBorder="1" applyAlignment="1">
      <alignment horizontal="center"/>
    </xf>
    <xf numFmtId="1" fontId="14" fillId="10" borderId="54" xfId="0" applyNumberFormat="1" applyFont="1" applyFill="1" applyBorder="1" applyAlignment="1">
      <alignment horizontal="left"/>
    </xf>
    <xf numFmtId="164" fontId="15" fillId="11" borderId="39" xfId="0" applyFont="1" applyFill="1" applyBorder="1"/>
    <xf numFmtId="1" fontId="15" fillId="11" borderId="39" xfId="0" applyNumberFormat="1" applyFont="1" applyFill="1" applyBorder="1"/>
    <xf numFmtId="49" fontId="14" fillId="11" borderId="54" xfId="0" applyNumberFormat="1" applyFont="1" applyFill="1" applyBorder="1" applyAlignment="1">
      <alignment horizontal="left"/>
    </xf>
    <xf numFmtId="164" fontId="18" fillId="11" borderId="54" xfId="0" applyFont="1" applyFill="1" applyBorder="1" applyAlignment="1">
      <alignment horizontal="left"/>
    </xf>
    <xf numFmtId="0" fontId="19" fillId="11" borderId="54" xfId="0" applyNumberFormat="1" applyFont="1" applyFill="1" applyBorder="1" applyAlignment="1">
      <alignment horizontal="left"/>
    </xf>
    <xf numFmtId="169" fontId="19" fillId="11" borderId="54" xfId="0" applyNumberFormat="1" applyFont="1" applyFill="1" applyBorder="1" applyAlignment="1">
      <alignment horizontal="left"/>
    </xf>
    <xf numFmtId="1" fontId="19" fillId="11" borderId="54" xfId="0" applyNumberFormat="1" applyFont="1" applyFill="1" applyBorder="1" applyAlignment="1">
      <alignment horizontal="left"/>
    </xf>
    <xf numFmtId="164" fontId="8" fillId="0" borderId="29" xfId="0" applyFont="1" applyBorder="1"/>
    <xf numFmtId="164" fontId="9" fillId="0" borderId="29" xfId="0" applyFont="1" applyBorder="1"/>
    <xf numFmtId="49" fontId="9" fillId="0" borderId="33" xfId="0" applyNumberFormat="1" applyFont="1" applyBorder="1" applyAlignment="1">
      <alignment horizontal="left"/>
    </xf>
    <xf numFmtId="164" fontId="8" fillId="0" borderId="34" xfId="0" applyFont="1" applyBorder="1"/>
    <xf numFmtId="164" fontId="9" fillId="0" borderId="33" xfId="0" applyFont="1" applyBorder="1" applyAlignment="1">
      <alignment horizontal="left"/>
    </xf>
    <xf numFmtId="169" fontId="9" fillId="0" borderId="33" xfId="0" applyNumberFormat="1" applyFont="1" applyBorder="1" applyAlignment="1">
      <alignment horizontal="left"/>
    </xf>
    <xf numFmtId="1" fontId="9" fillId="0" borderId="33" xfId="0" applyNumberFormat="1" applyFont="1" applyBorder="1" applyAlignment="1">
      <alignment horizontal="left"/>
    </xf>
    <xf numFmtId="164" fontId="2" fillId="0" borderId="10" xfId="0" applyFont="1" applyBorder="1"/>
    <xf numFmtId="49" fontId="19" fillId="11" borderId="54" xfId="0" applyNumberFormat="1" applyFont="1" applyFill="1" applyBorder="1" applyAlignment="1">
      <alignment horizontal="left" vertical="center"/>
    </xf>
    <xf numFmtId="0" fontId="19" fillId="11" borderId="54" xfId="0" applyNumberFormat="1" applyFont="1" applyFill="1" applyBorder="1" applyAlignment="1">
      <alignment horizontal="left" vertical="center"/>
    </xf>
    <xf numFmtId="0" fontId="23" fillId="11" borderId="54" xfId="0" applyNumberFormat="1" applyFont="1" applyFill="1" applyBorder="1" applyAlignment="1">
      <alignment horizontal="left" vertical="center"/>
    </xf>
    <xf numFmtId="166" fontId="23" fillId="11" borderId="54" xfId="0" applyNumberFormat="1" applyFont="1" applyFill="1" applyBorder="1" applyAlignment="1">
      <alignment horizontal="left" vertical="center"/>
    </xf>
    <xf numFmtId="1" fontId="23" fillId="11" borderId="54" xfId="0" applyNumberFormat="1" applyFont="1" applyFill="1" applyBorder="1" applyAlignment="1">
      <alignment horizontal="center" vertical="center"/>
    </xf>
    <xf numFmtId="166" fontId="19" fillId="11" borderId="54" xfId="0" applyNumberFormat="1" applyFont="1" applyFill="1" applyBorder="1" applyAlignment="1">
      <alignment horizontal="left" vertical="center"/>
    </xf>
    <xf numFmtId="1" fontId="23" fillId="11" borderId="54" xfId="0" applyNumberFormat="1" applyFont="1" applyFill="1" applyBorder="1" applyAlignment="1">
      <alignment horizontal="left" vertical="center"/>
    </xf>
    <xf numFmtId="1" fontId="19" fillId="11" borderId="54" xfId="0" applyNumberFormat="1" applyFont="1" applyFill="1" applyBorder="1" applyAlignment="1">
      <alignment horizontal="center" vertical="center"/>
    </xf>
    <xf numFmtId="164" fontId="23" fillId="11" borderId="54" xfId="0" applyFont="1" applyFill="1" applyBorder="1" applyAlignment="1">
      <alignment horizontal="left" vertical="center"/>
    </xf>
    <xf numFmtId="1" fontId="19" fillId="11" borderId="54" xfId="0" applyNumberFormat="1" applyFont="1" applyFill="1" applyBorder="1" applyAlignment="1">
      <alignment horizontal="left" vertical="center"/>
    </xf>
    <xf numFmtId="166" fontId="8" fillId="2" borderId="54" xfId="0" applyNumberFormat="1" applyFont="1" applyFill="1" applyBorder="1" applyAlignment="1">
      <alignment horizontal="left" vertical="center"/>
    </xf>
    <xf numFmtId="1" fontId="9" fillId="2" borderId="54" xfId="0" applyNumberFormat="1" applyFont="1" applyFill="1" applyBorder="1" applyAlignment="1">
      <alignment horizontal="center" vertical="center"/>
    </xf>
    <xf numFmtId="49" fontId="24" fillId="10" borderId="54" xfId="0" applyNumberFormat="1" applyFont="1" applyFill="1" applyBorder="1" applyAlignment="1">
      <alignment horizontal="left" vertical="center"/>
    </xf>
    <xf numFmtId="0" fontId="24" fillId="10" borderId="54" xfId="0" applyNumberFormat="1" applyFont="1" applyFill="1" applyBorder="1" applyAlignment="1">
      <alignment horizontal="left" vertical="center"/>
    </xf>
    <xf numFmtId="166" fontId="24" fillId="10" borderId="54" xfId="0" applyNumberFormat="1" applyFont="1" applyFill="1" applyBorder="1" applyAlignment="1">
      <alignment horizontal="left" vertical="center"/>
    </xf>
    <xf numFmtId="0" fontId="25" fillId="10" borderId="54" xfId="0" applyNumberFormat="1" applyFont="1" applyFill="1" applyBorder="1" applyAlignment="1">
      <alignment horizontal="center" vertical="center"/>
    </xf>
    <xf numFmtId="1" fontId="24" fillId="10" borderId="54" xfId="0" applyNumberFormat="1" applyFont="1" applyFill="1" applyBorder="1" applyAlignment="1">
      <alignment horizontal="left" vertical="center"/>
    </xf>
    <xf numFmtId="0" fontId="16" fillId="11" borderId="54" xfId="0" applyNumberFormat="1" applyFont="1" applyFill="1" applyBorder="1" applyAlignment="1">
      <alignment horizontal="center" vertical="center"/>
    </xf>
    <xf numFmtId="169" fontId="9" fillId="6" borderId="37" xfId="0" applyNumberFormat="1" applyFont="1" applyFill="1" applyBorder="1" applyAlignment="1">
      <alignment horizontal="left"/>
    </xf>
    <xf numFmtId="164" fontId="16" fillId="0" borderId="29" xfId="0" applyFont="1" applyBorder="1"/>
    <xf numFmtId="1" fontId="16" fillId="0" borderId="34" xfId="0" applyNumberFormat="1" applyFont="1" applyBorder="1" applyAlignment="1">
      <alignment horizontal="center"/>
    </xf>
    <xf numFmtId="49" fontId="14" fillId="11" borderId="54" xfId="0" applyNumberFormat="1" applyFont="1" applyFill="1" applyBorder="1" applyAlignment="1">
      <alignment horizontal="left" vertical="center"/>
    </xf>
    <xf numFmtId="0" fontId="18" fillId="11" borderId="54" xfId="0" applyNumberFormat="1" applyFont="1" applyFill="1" applyBorder="1" applyAlignment="1">
      <alignment horizontal="left" vertical="center"/>
    </xf>
    <xf numFmtId="164" fontId="17" fillId="0" borderId="29" xfId="0" applyFont="1" applyBorder="1"/>
    <xf numFmtId="1" fontId="16" fillId="11" borderId="54" xfId="0" applyNumberFormat="1" applyFont="1" applyFill="1" applyBorder="1" applyAlignment="1">
      <alignment horizontal="center" vertical="center"/>
    </xf>
    <xf numFmtId="164" fontId="16" fillId="0" borderId="29" xfId="0" applyFont="1" applyBorder="1" applyAlignment="1">
      <alignment horizontal="left"/>
    </xf>
    <xf numFmtId="164" fontId="30" fillId="12" borderId="39" xfId="0" applyFont="1" applyFill="1" applyBorder="1" applyAlignment="1">
      <alignment horizontal="left"/>
    </xf>
    <xf numFmtId="0" fontId="9" fillId="0" borderId="33" xfId="0" applyNumberFormat="1" applyFont="1" applyBorder="1" applyAlignment="1">
      <alignment horizontal="left"/>
    </xf>
    <xf numFmtId="164" fontId="22" fillId="0" borderId="33" xfId="0" applyFont="1" applyBorder="1" applyAlignment="1">
      <alignment horizontal="left"/>
    </xf>
    <xf numFmtId="169" fontId="16" fillId="0" borderId="33" xfId="0" applyNumberFormat="1" applyFont="1" applyBorder="1" applyAlignment="1">
      <alignment horizontal="left"/>
    </xf>
    <xf numFmtId="1" fontId="9" fillId="0" borderId="33" xfId="0" applyNumberFormat="1" applyFont="1" applyBorder="1" applyAlignment="1">
      <alignment horizontal="center"/>
    </xf>
    <xf numFmtId="170" fontId="19" fillId="11" borderId="54" xfId="0" applyNumberFormat="1" applyFont="1" applyFill="1" applyBorder="1" applyAlignment="1">
      <alignment horizontal="left" vertical="center"/>
    </xf>
    <xf numFmtId="164" fontId="9" fillId="0" borderId="29" xfId="0" applyFont="1" applyBorder="1" applyAlignment="1">
      <alignment horizontal="left"/>
    </xf>
    <xf numFmtId="1" fontId="16" fillId="0" borderId="29" xfId="0" applyNumberFormat="1" applyFont="1" applyBorder="1" applyAlignment="1">
      <alignment horizontal="center"/>
    </xf>
    <xf numFmtId="164" fontId="16" fillId="0" borderId="34" xfId="0" applyFont="1" applyBorder="1" applyAlignment="1">
      <alignment horizontal="left"/>
    </xf>
    <xf numFmtId="166" fontId="9" fillId="6" borderId="37" xfId="0" applyNumberFormat="1" applyFont="1" applyFill="1" applyBorder="1" applyAlignment="1">
      <alignment horizontal="left" vertical="center"/>
    </xf>
    <xf numFmtId="170" fontId="9" fillId="0" borderId="33" xfId="0" applyNumberFormat="1" applyFont="1" applyBorder="1" applyAlignment="1">
      <alignment horizontal="left"/>
    </xf>
    <xf numFmtId="164" fontId="19" fillId="11" borderId="54" xfId="0" applyFont="1" applyFill="1" applyBorder="1" applyAlignment="1">
      <alignment horizontal="left" vertical="center"/>
    </xf>
    <xf numFmtId="49" fontId="14" fillId="11" borderId="51" xfId="0" applyNumberFormat="1" applyFont="1" applyFill="1" applyBorder="1"/>
    <xf numFmtId="164" fontId="15" fillId="11" borderId="51" xfId="0" applyFont="1" applyFill="1" applyBorder="1"/>
    <xf numFmtId="1" fontId="15" fillId="11" borderId="51" xfId="0" applyNumberFormat="1" applyFont="1" applyFill="1" applyBorder="1" applyAlignment="1">
      <alignment horizontal="center"/>
    </xf>
    <xf numFmtId="1" fontId="15" fillId="11" borderId="51" xfId="0" applyNumberFormat="1" applyFont="1" applyFill="1" applyBorder="1"/>
    <xf numFmtId="166" fontId="16" fillId="0" borderId="29" xfId="0" applyNumberFormat="1" applyFont="1" applyBorder="1" applyAlignment="1">
      <alignment horizontal="left" vertical="center"/>
    </xf>
    <xf numFmtId="1" fontId="9" fillId="0" borderId="29" xfId="0" applyNumberFormat="1" applyFont="1" applyBorder="1" applyAlignment="1">
      <alignment horizontal="left"/>
    </xf>
    <xf numFmtId="1" fontId="9" fillId="0" borderId="33" xfId="0" applyNumberFormat="1" applyFont="1" applyBorder="1" applyAlignment="1">
      <alignment horizontal="left" vertical="center"/>
    </xf>
    <xf numFmtId="164" fontId="14" fillId="11" borderId="54" xfId="0" applyFont="1" applyFill="1" applyBorder="1"/>
    <xf numFmtId="164" fontId="32" fillId="11" borderId="54" xfId="0" applyFont="1" applyFill="1" applyBorder="1"/>
    <xf numFmtId="164" fontId="16" fillId="12" borderId="39" xfId="0" applyFont="1" applyFill="1" applyBorder="1"/>
    <xf numFmtId="1" fontId="16" fillId="12" borderId="38" xfId="0" applyNumberFormat="1" applyFont="1" applyFill="1" applyBorder="1" applyAlignment="1">
      <alignment horizontal="left"/>
    </xf>
    <xf numFmtId="164" fontId="17" fillId="12" borderId="39" xfId="0" applyFont="1" applyFill="1" applyBorder="1"/>
    <xf numFmtId="164" fontId="16" fillId="12" borderId="39" xfId="0" applyFont="1" applyFill="1" applyBorder="1" applyAlignment="1">
      <alignment horizontal="left"/>
    </xf>
    <xf numFmtId="1" fontId="16" fillId="12" borderId="39" xfId="0" applyNumberFormat="1" applyFont="1" applyFill="1" applyBorder="1" applyAlignment="1">
      <alignment horizontal="center"/>
    </xf>
    <xf numFmtId="1" fontId="16" fillId="12" borderId="39" xfId="0" applyNumberFormat="1" applyFont="1" applyFill="1" applyBorder="1" applyAlignment="1">
      <alignment horizontal="left"/>
    </xf>
    <xf numFmtId="1" fontId="16" fillId="12" borderId="39" xfId="0" quotePrefix="1" applyNumberFormat="1" applyFont="1" applyFill="1" applyBorder="1" applyAlignment="1">
      <alignment horizontal="left"/>
    </xf>
    <xf numFmtId="1" fontId="14" fillId="11" borderId="54" xfId="0" applyNumberFormat="1" applyFont="1" applyFill="1" applyBorder="1" applyAlignment="1">
      <alignment horizontal="left"/>
    </xf>
    <xf numFmtId="164" fontId="32" fillId="11" borderId="54" xfId="0" applyFont="1" applyFill="1" applyBorder="1" applyAlignment="1">
      <alignment horizontal="left"/>
    </xf>
    <xf numFmtId="1" fontId="32" fillId="11" borderId="54" xfId="0" applyNumberFormat="1" applyFont="1" applyFill="1" applyBorder="1" applyAlignment="1">
      <alignment horizontal="center"/>
    </xf>
    <xf numFmtId="1" fontId="16" fillId="0" borderId="29" xfId="0" applyNumberFormat="1" applyFont="1" applyBorder="1" applyAlignment="1">
      <alignment horizontal="left"/>
    </xf>
    <xf numFmtId="164" fontId="24" fillId="10" borderId="54" xfId="0" applyFont="1" applyFill="1" applyBorder="1" applyAlignment="1">
      <alignment horizontal="left" vertical="center"/>
    </xf>
    <xf numFmtId="164" fontId="33" fillId="10" borderId="54" xfId="0" applyFont="1" applyFill="1" applyBorder="1" applyAlignment="1">
      <alignment horizontal="left" vertical="center"/>
    </xf>
    <xf numFmtId="166" fontId="33" fillId="10" borderId="54" xfId="0" applyNumberFormat="1" applyFont="1" applyFill="1" applyBorder="1" applyAlignment="1">
      <alignment horizontal="left" vertical="center"/>
    </xf>
    <xf numFmtId="1" fontId="25" fillId="10" borderId="54" xfId="0" applyNumberFormat="1" applyFont="1" applyFill="1" applyBorder="1" applyAlignment="1">
      <alignment horizontal="center" vertical="center"/>
    </xf>
    <xf numFmtId="1" fontId="33" fillId="10" borderId="54" xfId="0" applyNumberFormat="1" applyFont="1" applyFill="1" applyBorder="1" applyAlignment="1">
      <alignment horizontal="left" vertical="center"/>
    </xf>
    <xf numFmtId="164" fontId="9" fillId="4" borderId="39" xfId="0" applyFont="1" applyFill="1" applyBorder="1" applyAlignment="1">
      <alignment horizontal="left"/>
    </xf>
    <xf numFmtId="49" fontId="9" fillId="0" borderId="33" xfId="0" applyNumberFormat="1" applyFont="1" applyBorder="1" applyAlignment="1">
      <alignment horizontal="left" vertical="center"/>
    </xf>
    <xf numFmtId="164" fontId="8" fillId="0" borderId="33" xfId="0" applyFont="1" applyBorder="1" applyAlignment="1">
      <alignment horizontal="left" vertical="center"/>
    </xf>
    <xf numFmtId="164" fontId="9" fillId="0" borderId="33" xfId="0" applyFont="1" applyBorder="1" applyAlignment="1">
      <alignment horizontal="left" vertical="center"/>
    </xf>
    <xf numFmtId="166" fontId="9" fillId="0" borderId="33" xfId="0" applyNumberFormat="1" applyFont="1" applyBorder="1" applyAlignment="1">
      <alignment horizontal="left" vertical="center"/>
    </xf>
    <xf numFmtId="1" fontId="16" fillId="0" borderId="33" xfId="0" applyNumberFormat="1" applyFont="1" applyBorder="1" applyAlignment="1">
      <alignment horizontal="center" vertical="center"/>
    </xf>
    <xf numFmtId="1" fontId="27" fillId="0" borderId="29" xfId="0" applyNumberFormat="1" applyFont="1" applyBorder="1" applyAlignment="1">
      <alignment horizontal="center"/>
    </xf>
    <xf numFmtId="1" fontId="16" fillId="0" borderId="33" xfId="0" applyNumberFormat="1" applyFont="1" applyBorder="1" applyAlignment="1">
      <alignment horizontal="center"/>
    </xf>
    <xf numFmtId="0" fontId="16" fillId="0" borderId="33" xfId="0" applyNumberFormat="1" applyFont="1" applyBorder="1" applyAlignment="1">
      <alignment horizontal="left"/>
    </xf>
    <xf numFmtId="164" fontId="17" fillId="0" borderId="33" xfId="0" applyFont="1" applyBorder="1" applyAlignment="1">
      <alignment horizontal="left"/>
    </xf>
    <xf numFmtId="1" fontId="16" fillId="0" borderId="33" xfId="0" applyNumberFormat="1" applyFont="1" applyBorder="1" applyAlignment="1">
      <alignment horizontal="left"/>
    </xf>
    <xf numFmtId="0" fontId="9" fillId="0" borderId="29" xfId="0" applyNumberFormat="1" applyFont="1" applyBorder="1" applyAlignment="1">
      <alignment horizontal="left"/>
    </xf>
    <xf numFmtId="164" fontId="19" fillId="10" borderId="54" xfId="0" applyFont="1" applyFill="1" applyBorder="1" applyAlignment="1">
      <alignment horizontal="left" vertical="center"/>
    </xf>
    <xf numFmtId="164" fontId="23" fillId="10" borderId="54" xfId="0" applyFont="1" applyFill="1" applyBorder="1" applyAlignment="1">
      <alignment horizontal="left" vertical="center"/>
    </xf>
    <xf numFmtId="166" fontId="23" fillId="10" borderId="54" xfId="0" applyNumberFormat="1" applyFont="1" applyFill="1" applyBorder="1" applyAlignment="1">
      <alignment horizontal="left" vertical="center"/>
    </xf>
    <xf numFmtId="1" fontId="16" fillId="10" borderId="54" xfId="0" applyNumberFormat="1" applyFont="1" applyFill="1" applyBorder="1" applyAlignment="1">
      <alignment horizontal="center" vertical="center"/>
    </xf>
    <xf numFmtId="1" fontId="23" fillId="10" borderId="54" xfId="0" applyNumberFormat="1" applyFont="1" applyFill="1" applyBorder="1" applyAlignment="1">
      <alignment horizontal="left" vertical="center"/>
    </xf>
    <xf numFmtId="0" fontId="16" fillId="2" borderId="54" xfId="0" applyNumberFormat="1" applyFont="1" applyFill="1" applyBorder="1" applyAlignment="1">
      <alignment horizontal="center" vertical="center"/>
    </xf>
    <xf numFmtId="49" fontId="24" fillId="10" borderId="54" xfId="0" applyNumberFormat="1" applyFont="1" applyFill="1" applyBorder="1" applyAlignment="1">
      <alignment horizontal="left"/>
    </xf>
    <xf numFmtId="0" fontId="24" fillId="10" borderId="54" xfId="0" applyNumberFormat="1" applyFont="1" applyFill="1" applyBorder="1" applyAlignment="1">
      <alignment horizontal="left"/>
    </xf>
    <xf numFmtId="0" fontId="33" fillId="10" borderId="54" xfId="0" applyNumberFormat="1" applyFont="1" applyFill="1" applyBorder="1" applyAlignment="1">
      <alignment horizontal="left"/>
    </xf>
    <xf numFmtId="166" fontId="33" fillId="10" borderId="54" xfId="0" applyNumberFormat="1" applyFont="1" applyFill="1" applyBorder="1" applyAlignment="1">
      <alignment horizontal="left"/>
    </xf>
    <xf numFmtId="0" fontId="33" fillId="10" borderId="54" xfId="0" applyNumberFormat="1" applyFont="1" applyFill="1" applyBorder="1" applyAlignment="1">
      <alignment horizontal="center"/>
    </xf>
    <xf numFmtId="1" fontId="33" fillId="10" borderId="54" xfId="0" applyNumberFormat="1" applyFont="1" applyFill="1" applyBorder="1" applyAlignment="1">
      <alignment horizontal="left"/>
    </xf>
    <xf numFmtId="49" fontId="19" fillId="11" borderId="54" xfId="0" applyNumberFormat="1" applyFont="1" applyFill="1" applyBorder="1" applyAlignment="1">
      <alignment horizontal="left"/>
    </xf>
    <xf numFmtId="164" fontId="23" fillId="11" borderId="54" xfId="0" applyFont="1" applyFill="1" applyBorder="1" applyAlignment="1">
      <alignment horizontal="left"/>
    </xf>
    <xf numFmtId="166" fontId="23" fillId="11" borderId="54" xfId="0" applyNumberFormat="1" applyFont="1" applyFill="1" applyBorder="1" applyAlignment="1">
      <alignment horizontal="left"/>
    </xf>
    <xf numFmtId="1" fontId="23" fillId="11" borderId="54" xfId="0" applyNumberFormat="1" applyFont="1" applyFill="1" applyBorder="1" applyAlignment="1">
      <alignment horizontal="center"/>
    </xf>
    <xf numFmtId="1" fontId="23" fillId="11" borderId="54" xfId="0" applyNumberFormat="1" applyFont="1" applyFill="1" applyBorder="1" applyAlignment="1">
      <alignment horizontal="left"/>
    </xf>
    <xf numFmtId="164" fontId="9" fillId="3" borderId="54" xfId="0" applyFont="1" applyFill="1" applyBorder="1" applyAlignment="1">
      <alignment horizontal="left"/>
    </xf>
    <xf numFmtId="164" fontId="15" fillId="3" borderId="54" xfId="0" applyFont="1" applyFill="1" applyBorder="1"/>
    <xf numFmtId="164" fontId="8" fillId="0" borderId="33" xfId="0" applyFont="1" applyBorder="1" applyAlignment="1">
      <alignment horizontal="left"/>
    </xf>
    <xf numFmtId="166" fontId="9" fillId="0" borderId="33" xfId="0" applyNumberFormat="1" applyFont="1" applyBorder="1" applyAlignment="1">
      <alignment horizontal="left"/>
    </xf>
    <xf numFmtId="0" fontId="23" fillId="11" borderId="54" xfId="0" applyNumberFormat="1" applyFont="1" applyFill="1" applyBorder="1" applyAlignment="1">
      <alignment horizontal="left"/>
    </xf>
    <xf numFmtId="164" fontId="19" fillId="11" borderId="54" xfId="0" applyFont="1" applyFill="1" applyBorder="1" applyAlignment="1">
      <alignment horizontal="left"/>
    </xf>
    <xf numFmtId="166" fontId="19" fillId="11" borderId="54" xfId="0" applyNumberFormat="1" applyFont="1" applyFill="1" applyBorder="1" applyAlignment="1">
      <alignment horizontal="left"/>
    </xf>
    <xf numFmtId="164" fontId="17" fillId="0" borderId="34" xfId="0" applyFont="1" applyBorder="1"/>
    <xf numFmtId="1" fontId="9" fillId="0" borderId="33" xfId="0" applyNumberFormat="1" applyFont="1" applyBorder="1" applyAlignment="1">
      <alignment horizontal="center" vertical="center"/>
    </xf>
    <xf numFmtId="164" fontId="15" fillId="0" borderId="33" xfId="0" applyFont="1" applyBorder="1"/>
    <xf numFmtId="49" fontId="13" fillId="10" borderId="54" xfId="0" applyNumberFormat="1" applyFont="1" applyFill="1" applyBorder="1" applyAlignment="1">
      <alignment horizontal="left"/>
    </xf>
    <xf numFmtId="1" fontId="33" fillId="10" borderId="54" xfId="0" applyNumberFormat="1" applyFont="1" applyFill="1" applyBorder="1" applyAlignment="1">
      <alignment horizontal="center"/>
    </xf>
    <xf numFmtId="164" fontId="33" fillId="10" borderId="54" xfId="0" applyFont="1" applyFill="1" applyBorder="1" applyAlignment="1">
      <alignment horizontal="left"/>
    </xf>
    <xf numFmtId="0" fontId="8" fillId="0" borderId="33" xfId="0" applyNumberFormat="1" applyFont="1" applyBorder="1" applyAlignment="1">
      <alignment horizontal="left"/>
    </xf>
    <xf numFmtId="166" fontId="24" fillId="10" borderId="54" xfId="0" applyNumberFormat="1" applyFont="1" applyFill="1" applyBorder="1" applyAlignment="1">
      <alignment horizontal="left"/>
    </xf>
    <xf numFmtId="1" fontId="24" fillId="10" borderId="54" xfId="0" applyNumberFormat="1" applyFont="1" applyFill="1" applyBorder="1" applyAlignment="1">
      <alignment horizontal="center"/>
    </xf>
    <xf numFmtId="1" fontId="24" fillId="10" borderId="54" xfId="0" applyNumberFormat="1" applyFont="1" applyFill="1" applyBorder="1" applyAlignment="1">
      <alignment horizontal="left"/>
    </xf>
    <xf numFmtId="49" fontId="19" fillId="11" borderId="54" xfId="0" applyNumberFormat="1" applyFont="1" applyFill="1" applyBorder="1" applyAlignment="1">
      <alignment horizontal="left" wrapText="1"/>
    </xf>
    <xf numFmtId="168" fontId="23" fillId="11" borderId="54" xfId="0" applyNumberFormat="1" applyFont="1" applyFill="1" applyBorder="1" applyAlignment="1">
      <alignment horizontal="left"/>
    </xf>
    <xf numFmtId="164" fontId="22" fillId="0" borderId="29" xfId="0" applyFont="1" applyBorder="1"/>
    <xf numFmtId="49" fontId="14" fillId="11" borderId="51" xfId="0" applyNumberFormat="1" applyFont="1" applyFill="1" applyBorder="1" applyAlignment="1">
      <alignment wrapText="1"/>
    </xf>
    <xf numFmtId="168" fontId="15" fillId="11" borderId="51" xfId="0" applyNumberFormat="1" applyFont="1" applyFill="1" applyBorder="1"/>
    <xf numFmtId="0" fontId="9" fillId="14" borderId="38" xfId="0" applyNumberFormat="1" applyFont="1" applyFill="1" applyBorder="1" applyAlignment="1">
      <alignment horizontal="left"/>
    </xf>
    <xf numFmtId="164" fontId="8" fillId="14" borderId="39" xfId="0" applyFont="1" applyFill="1" applyBorder="1" applyAlignment="1">
      <alignment horizontal="left"/>
    </xf>
    <xf numFmtId="164" fontId="9" fillId="14" borderId="39" xfId="0" applyFont="1" applyFill="1" applyBorder="1" applyAlignment="1">
      <alignment horizontal="left"/>
    </xf>
    <xf numFmtId="170" fontId="9" fillId="14" borderId="38" xfId="0" applyNumberFormat="1" applyFont="1" applyFill="1" applyBorder="1" applyAlignment="1">
      <alignment horizontal="left"/>
    </xf>
    <xf numFmtId="1" fontId="9" fillId="14" borderId="39" xfId="0" applyNumberFormat="1" applyFont="1" applyFill="1" applyBorder="1" applyAlignment="1">
      <alignment horizontal="left"/>
    </xf>
    <xf numFmtId="49" fontId="14" fillId="11" borderId="51" xfId="0" applyNumberFormat="1" applyFont="1" applyFill="1" applyBorder="1" applyAlignment="1">
      <alignment horizontal="left" wrapText="1"/>
    </xf>
    <xf numFmtId="164" fontId="18" fillId="11" borderId="51" xfId="0" applyFont="1" applyFill="1" applyBorder="1" applyAlignment="1">
      <alignment horizontal="left"/>
    </xf>
    <xf numFmtId="168" fontId="23" fillId="11" borderId="51" xfId="0" applyNumberFormat="1" applyFont="1" applyFill="1" applyBorder="1" applyAlignment="1">
      <alignment horizontal="left"/>
    </xf>
    <xf numFmtId="166" fontId="23" fillId="11" borderId="51" xfId="0" applyNumberFormat="1" applyFont="1" applyFill="1" applyBorder="1" applyAlignment="1">
      <alignment horizontal="left"/>
    </xf>
    <xf numFmtId="1" fontId="23" fillId="11" borderId="51" xfId="0" applyNumberFormat="1" applyFont="1" applyFill="1" applyBorder="1" applyAlignment="1">
      <alignment horizontal="center"/>
    </xf>
    <xf numFmtId="164" fontId="23" fillId="11" borderId="51" xfId="0" applyFont="1" applyFill="1" applyBorder="1" applyAlignment="1">
      <alignment horizontal="left"/>
    </xf>
    <xf numFmtId="164" fontId="8" fillId="14" borderId="54" xfId="0" applyFont="1" applyFill="1" applyBorder="1"/>
    <xf numFmtId="164" fontId="22" fillId="14" borderId="54" xfId="0" applyFont="1" applyFill="1" applyBorder="1"/>
    <xf numFmtId="164" fontId="14" fillId="11" borderId="51" xfId="0" applyFont="1" applyFill="1" applyBorder="1"/>
    <xf numFmtId="0" fontId="14" fillId="11" borderId="54" xfId="0" applyNumberFormat="1" applyFont="1" applyFill="1" applyBorder="1" applyAlignment="1">
      <alignment horizontal="left"/>
    </xf>
    <xf numFmtId="49" fontId="9" fillId="14" borderId="38" xfId="0" applyNumberFormat="1" applyFont="1" applyFill="1" applyBorder="1" applyAlignment="1">
      <alignment horizontal="left"/>
    </xf>
    <xf numFmtId="164" fontId="8" fillId="14" borderId="38" xfId="0" applyFont="1" applyFill="1" applyBorder="1" applyAlignment="1">
      <alignment horizontal="left"/>
    </xf>
    <xf numFmtId="164" fontId="9" fillId="14" borderId="38" xfId="0" applyFont="1" applyFill="1" applyBorder="1" applyAlignment="1">
      <alignment horizontal="left"/>
    </xf>
    <xf numFmtId="166" fontId="9" fillId="14" borderId="38" xfId="0" applyNumberFormat="1" applyFont="1" applyFill="1" applyBorder="1" applyAlignment="1">
      <alignment horizontal="left"/>
    </xf>
    <xf numFmtId="1" fontId="9" fillId="14" borderId="38" xfId="0" applyNumberFormat="1" applyFont="1" applyFill="1" applyBorder="1" applyAlignment="1">
      <alignment horizontal="center"/>
    </xf>
    <xf numFmtId="1" fontId="9" fillId="14" borderId="38" xfId="0" applyNumberFormat="1" applyFont="1" applyFill="1" applyBorder="1" applyAlignment="1">
      <alignment horizontal="left"/>
    </xf>
    <xf numFmtId="1" fontId="34" fillId="0" borderId="33" xfId="0" applyNumberFormat="1" applyFont="1" applyBorder="1" applyAlignment="1">
      <alignment horizontal="center"/>
    </xf>
    <xf numFmtId="49" fontId="9" fillId="14" borderId="54" xfId="0" applyNumberFormat="1" applyFont="1" applyFill="1" applyBorder="1" applyAlignment="1">
      <alignment horizontal="left"/>
    </xf>
    <xf numFmtId="49" fontId="9" fillId="3" borderId="38" xfId="0" applyNumberFormat="1" applyFont="1" applyFill="1" applyBorder="1" applyAlignment="1">
      <alignment horizontal="left"/>
    </xf>
    <xf numFmtId="164" fontId="8" fillId="3" borderId="38" xfId="0" applyFont="1" applyFill="1" applyBorder="1" applyAlignment="1">
      <alignment horizontal="left"/>
    </xf>
    <xf numFmtId="164" fontId="9" fillId="3" borderId="38" xfId="0" applyFont="1" applyFill="1" applyBorder="1" applyAlignment="1">
      <alignment horizontal="left"/>
    </xf>
    <xf numFmtId="166" fontId="9" fillId="3" borderId="38" xfId="0" applyNumberFormat="1" applyFont="1" applyFill="1" applyBorder="1" applyAlignment="1">
      <alignment horizontal="left"/>
    </xf>
    <xf numFmtId="1" fontId="9" fillId="3" borderId="38" xfId="0" applyNumberFormat="1" applyFont="1" applyFill="1" applyBorder="1" applyAlignment="1">
      <alignment horizontal="center"/>
    </xf>
    <xf numFmtId="1" fontId="9" fillId="3" borderId="38" xfId="0" applyNumberFormat="1" applyFont="1" applyFill="1" applyBorder="1" applyAlignment="1">
      <alignment horizontal="left"/>
    </xf>
    <xf numFmtId="164" fontId="24" fillId="10" borderId="54" xfId="0" applyFont="1" applyFill="1" applyBorder="1" applyAlignment="1">
      <alignment horizontal="left"/>
    </xf>
    <xf numFmtId="166" fontId="8" fillId="2" borderId="54" xfId="0" applyNumberFormat="1" applyFont="1" applyFill="1" applyBorder="1" applyAlignment="1">
      <alignment horizontal="left"/>
    </xf>
    <xf numFmtId="1" fontId="8" fillId="2" borderId="54" xfId="0" applyNumberFormat="1" applyFont="1" applyFill="1" applyBorder="1" applyAlignment="1">
      <alignment horizontal="center"/>
    </xf>
    <xf numFmtId="49" fontId="8" fillId="0" borderId="33" xfId="0" applyNumberFormat="1" applyFont="1" applyBorder="1" applyAlignment="1">
      <alignment horizontal="left"/>
    </xf>
    <xf numFmtId="1" fontId="8" fillId="0" borderId="33" xfId="0" applyNumberFormat="1" applyFont="1" applyBorder="1" applyAlignment="1">
      <alignment horizontal="left"/>
    </xf>
    <xf numFmtId="166" fontId="8" fillId="0" borderId="33" xfId="0" applyNumberFormat="1" applyFont="1" applyBorder="1" applyAlignment="1">
      <alignment horizontal="left"/>
    </xf>
    <xf numFmtId="1" fontId="8" fillId="0" borderId="33" xfId="0" applyNumberFormat="1" applyFont="1" applyBorder="1" applyAlignment="1">
      <alignment horizontal="center"/>
    </xf>
    <xf numFmtId="1" fontId="26" fillId="10" borderId="54" xfId="0" applyNumberFormat="1" applyFont="1" applyFill="1" applyBorder="1" applyAlignment="1">
      <alignment horizontal="left"/>
    </xf>
    <xf numFmtId="166" fontId="26" fillId="10" borderId="54" xfId="0" applyNumberFormat="1" applyFont="1" applyFill="1" applyBorder="1" applyAlignment="1">
      <alignment horizontal="left"/>
    </xf>
    <xf numFmtId="1" fontId="26" fillId="10" borderId="54" xfId="0" applyNumberFormat="1" applyFont="1" applyFill="1" applyBorder="1" applyAlignment="1">
      <alignment horizontal="center"/>
    </xf>
    <xf numFmtId="1" fontId="9" fillId="11" borderId="54" xfId="0" applyNumberFormat="1" applyFont="1" applyFill="1" applyBorder="1" applyAlignment="1">
      <alignment horizontal="center"/>
    </xf>
    <xf numFmtId="164" fontId="9" fillId="12" borderId="39" xfId="0" applyFont="1" applyFill="1" applyBorder="1" applyAlignment="1">
      <alignment horizontal="left"/>
    </xf>
    <xf numFmtId="1" fontId="9" fillId="8" borderId="54" xfId="0" applyNumberFormat="1" applyFont="1" applyFill="1" applyBorder="1" applyAlignment="1">
      <alignment horizontal="left"/>
    </xf>
    <xf numFmtId="1" fontId="35" fillId="10" borderId="54" xfId="0" applyNumberFormat="1" applyFont="1" applyFill="1" applyBorder="1" applyAlignment="1">
      <alignment horizontal="left"/>
    </xf>
    <xf numFmtId="1" fontId="13" fillId="10" borderId="54" xfId="0" applyNumberFormat="1" applyFont="1" applyFill="1" applyBorder="1" applyAlignment="1">
      <alignment horizontal="left"/>
    </xf>
    <xf numFmtId="164" fontId="36" fillId="11" borderId="54" xfId="0" applyFont="1" applyFill="1" applyBorder="1" applyAlignment="1">
      <alignment horizontal="left"/>
    </xf>
    <xf numFmtId="1" fontId="9" fillId="2" borderId="54" xfId="0" applyNumberFormat="1" applyFont="1" applyFill="1" applyBorder="1" applyAlignment="1">
      <alignment horizontal="center"/>
    </xf>
    <xf numFmtId="0" fontId="13" fillId="10" borderId="54" xfId="0" applyNumberFormat="1" applyFont="1" applyFill="1" applyBorder="1" applyAlignment="1">
      <alignment horizontal="left"/>
    </xf>
    <xf numFmtId="164" fontId="14" fillId="11" borderId="54" xfId="0" applyFont="1" applyFill="1" applyBorder="1" applyAlignment="1">
      <alignment horizontal="left"/>
    </xf>
    <xf numFmtId="164" fontId="16" fillId="0" borderId="33" xfId="0" applyFont="1" applyBorder="1" applyAlignment="1">
      <alignment horizontal="left"/>
    </xf>
    <xf numFmtId="2" fontId="19" fillId="11" borderId="54" xfId="0" applyNumberFormat="1" applyFont="1" applyFill="1" applyBorder="1" applyAlignment="1">
      <alignment horizontal="left"/>
    </xf>
    <xf numFmtId="2" fontId="23" fillId="11" borderId="54" xfId="0" applyNumberFormat="1" applyFont="1" applyFill="1" applyBorder="1" applyAlignment="1">
      <alignment horizontal="left"/>
    </xf>
    <xf numFmtId="0" fontId="14" fillId="11" borderId="38" xfId="0" applyNumberFormat="1" applyFont="1" applyFill="1" applyBorder="1" applyAlignment="1">
      <alignment horizontal="left"/>
    </xf>
    <xf numFmtId="164" fontId="38" fillId="11" borderId="54" xfId="0" applyFont="1" applyFill="1" applyBorder="1" applyAlignment="1">
      <alignment horizontal="center"/>
    </xf>
    <xf numFmtId="164" fontId="39" fillId="11" borderId="54" xfId="0" applyFont="1" applyFill="1" applyBorder="1" applyAlignment="1">
      <alignment horizontal="center"/>
    </xf>
    <xf numFmtId="164" fontId="17" fillId="12" borderId="29" xfId="0" applyFont="1" applyFill="1" applyBorder="1" applyAlignment="1">
      <alignment horizontal="left"/>
    </xf>
    <xf numFmtId="171" fontId="14" fillId="11" borderId="54" xfId="0" applyNumberFormat="1" applyFont="1" applyFill="1" applyBorder="1" applyAlignment="1">
      <alignment horizontal="left"/>
    </xf>
    <xf numFmtId="1" fontId="8" fillId="2" borderId="54" xfId="0" applyNumberFormat="1" applyFont="1" applyFill="1" applyBorder="1" applyAlignment="1">
      <alignment horizontal="left"/>
    </xf>
    <xf numFmtId="1" fontId="24" fillId="10" borderId="51" xfId="0" applyNumberFormat="1" applyFont="1" applyFill="1" applyBorder="1" applyAlignment="1">
      <alignment horizontal="left"/>
    </xf>
    <xf numFmtId="0" fontId="13" fillId="10" borderId="51" xfId="0" applyNumberFormat="1" applyFont="1" applyFill="1" applyBorder="1" applyAlignment="1">
      <alignment horizontal="left"/>
    </xf>
    <xf numFmtId="0" fontId="26" fillId="10" borderId="51" xfId="0" applyNumberFormat="1" applyFont="1" applyFill="1" applyBorder="1" applyAlignment="1">
      <alignment horizontal="left"/>
    </xf>
    <xf numFmtId="166" fontId="26" fillId="10" borderId="51" xfId="0" applyNumberFormat="1" applyFont="1" applyFill="1" applyBorder="1" applyAlignment="1">
      <alignment horizontal="left"/>
    </xf>
    <xf numFmtId="1" fontId="26" fillId="10" borderId="51" xfId="0" applyNumberFormat="1" applyFont="1" applyFill="1" applyBorder="1" applyAlignment="1">
      <alignment horizontal="left"/>
    </xf>
    <xf numFmtId="49" fontId="9" fillId="10" borderId="51" xfId="0" applyNumberFormat="1" applyFont="1" applyFill="1" applyBorder="1" applyAlignment="1">
      <alignment horizontal="left"/>
    </xf>
    <xf numFmtId="164" fontId="25" fillId="9" borderId="51" xfId="0" applyFont="1" applyFill="1" applyBorder="1"/>
    <xf numFmtId="0" fontId="26" fillId="10" borderId="54" xfId="0" applyNumberFormat="1" applyFont="1" applyFill="1" applyBorder="1" applyAlignment="1">
      <alignment horizontal="left"/>
    </xf>
    <xf numFmtId="49" fontId="9" fillId="10" borderId="54" xfId="0" applyNumberFormat="1" applyFont="1" applyFill="1" applyBorder="1" applyAlignment="1">
      <alignment horizontal="left"/>
    </xf>
    <xf numFmtId="49" fontId="32" fillId="11" borderId="54" xfId="0" applyNumberFormat="1" applyFont="1" applyFill="1" applyBorder="1" applyAlignment="1">
      <alignment horizontal="left"/>
    </xf>
    <xf numFmtId="49" fontId="23" fillId="11" borderId="54" xfId="0" applyNumberFormat="1" applyFont="1" applyFill="1" applyBorder="1" applyAlignment="1">
      <alignment horizontal="left"/>
    </xf>
    <xf numFmtId="0" fontId="32" fillId="11" borderId="50" xfId="0" applyNumberFormat="1" applyFont="1" applyFill="1" applyBorder="1" applyAlignment="1">
      <alignment horizontal="left"/>
    </xf>
    <xf numFmtId="0" fontId="14" fillId="11" borderId="50" xfId="0" applyNumberFormat="1" applyFont="1" applyFill="1" applyBorder="1" applyAlignment="1">
      <alignment horizontal="left"/>
    </xf>
    <xf numFmtId="0" fontId="9" fillId="11" borderId="50" xfId="0" applyNumberFormat="1" applyFont="1" applyFill="1" applyBorder="1" applyAlignment="1">
      <alignment horizontal="left"/>
    </xf>
    <xf numFmtId="166" fontId="9" fillId="11" borderId="50" xfId="0" applyNumberFormat="1" applyFont="1" applyFill="1" applyBorder="1" applyAlignment="1">
      <alignment horizontal="left"/>
    </xf>
    <xf numFmtId="1" fontId="9" fillId="11" borderId="50" xfId="0" applyNumberFormat="1" applyFont="1" applyFill="1" applyBorder="1" applyAlignment="1">
      <alignment horizontal="left"/>
    </xf>
    <xf numFmtId="2" fontId="9" fillId="12" borderId="38" xfId="0" applyNumberFormat="1" applyFont="1" applyFill="1" applyBorder="1" applyAlignment="1">
      <alignment horizontal="left"/>
    </xf>
    <xf numFmtId="0" fontId="8" fillId="11" borderId="54" xfId="0" applyNumberFormat="1" applyFont="1" applyFill="1" applyBorder="1" applyAlignment="1">
      <alignment horizontal="left"/>
    </xf>
    <xf numFmtId="166" fontId="8" fillId="11" borderId="54" xfId="0" applyNumberFormat="1" applyFont="1" applyFill="1" applyBorder="1" applyAlignment="1">
      <alignment horizontal="left"/>
    </xf>
    <xf numFmtId="1" fontId="8" fillId="11" borderId="54" xfId="0" applyNumberFormat="1" applyFont="1" applyFill="1" applyBorder="1" applyAlignment="1">
      <alignment horizontal="left"/>
    </xf>
    <xf numFmtId="2" fontId="8" fillId="11" borderId="54" xfId="0" applyNumberFormat="1" applyFont="1" applyFill="1" applyBorder="1" applyAlignment="1">
      <alignment horizontal="left"/>
    </xf>
    <xf numFmtId="1" fontId="8" fillId="2" borderId="54" xfId="0" applyNumberFormat="1" applyFont="1" applyFill="1" applyBorder="1" applyAlignment="1">
      <alignment horizontal="left" vertical="center"/>
    </xf>
    <xf numFmtId="164" fontId="16" fillId="0" borderId="54" xfId="0" applyFont="1" applyBorder="1" applyAlignment="1">
      <alignment horizontal="left"/>
    </xf>
    <xf numFmtId="3" fontId="16" fillId="12" borderId="54" xfId="0" applyNumberFormat="1" applyFont="1" applyFill="1" applyBorder="1" applyAlignment="1">
      <alignment horizontal="center"/>
    </xf>
    <xf numFmtId="169" fontId="16" fillId="0" borderId="54" xfId="0" applyNumberFormat="1" applyFont="1" applyBorder="1" applyAlignment="1">
      <alignment horizontal="left"/>
    </xf>
    <xf numFmtId="1" fontId="9" fillId="0" borderId="54" xfId="0" applyNumberFormat="1" applyFont="1" applyBorder="1" applyAlignment="1">
      <alignment horizontal="left" readingOrder="1"/>
    </xf>
    <xf numFmtId="164" fontId="2" fillId="0" borderId="54" xfId="0" applyFont="1" applyBorder="1"/>
    <xf numFmtId="164" fontId="20" fillId="0" borderId="54" xfId="0" applyFont="1" applyBorder="1"/>
    <xf numFmtId="1" fontId="21" fillId="0" borderId="36" xfId="0" applyNumberFormat="1" applyFont="1" applyBorder="1" applyAlignment="1">
      <alignment horizontal="left" readingOrder="1"/>
    </xf>
    <xf numFmtId="1" fontId="9" fillId="0" borderId="38" xfId="0" applyNumberFormat="1" applyFont="1" applyBorder="1"/>
    <xf numFmtId="164" fontId="0" fillId="0" borderId="0" xfId="0"/>
    <xf numFmtId="1" fontId="16" fillId="17" borderId="28" xfId="0" applyNumberFormat="1" applyFont="1" applyFill="1" applyBorder="1" applyAlignment="1">
      <alignment horizontal="left"/>
    </xf>
    <xf numFmtId="164" fontId="9" fillId="0" borderId="0" xfId="0" applyFont="1" applyFill="1" applyAlignment="1">
      <alignment horizontal="left" vertical="center"/>
    </xf>
    <xf numFmtId="164" fontId="9" fillId="0" borderId="0" xfId="0" applyFont="1" applyFill="1" applyAlignment="1">
      <alignment horizontal="left"/>
    </xf>
    <xf numFmtId="164" fontId="0" fillId="0" borderId="0" xfId="0" applyFill="1"/>
    <xf numFmtId="164" fontId="47" fillId="0" borderId="28" xfId="0" applyFont="1" applyFill="1" applyBorder="1" applyAlignment="1"/>
    <xf numFmtId="164" fontId="17" fillId="0" borderId="28" xfId="0" applyFont="1" applyFill="1" applyBorder="1" applyAlignment="1"/>
    <xf numFmtId="166" fontId="9" fillId="0" borderId="28" xfId="0" applyNumberFormat="1" applyFont="1" applyFill="1" applyBorder="1" applyAlignment="1">
      <alignment horizontal="left"/>
    </xf>
    <xf numFmtId="2" fontId="9" fillId="0" borderId="28" xfId="0" applyNumberFormat="1" applyFont="1" applyFill="1" applyBorder="1" applyAlignment="1">
      <alignment horizontal="left"/>
    </xf>
    <xf numFmtId="164" fontId="9" fillId="0" borderId="54" xfId="0" applyFont="1" applyFill="1" applyBorder="1" applyAlignment="1">
      <alignment horizontal="left" vertical="center"/>
    </xf>
    <xf numFmtId="164" fontId="9" fillId="0" borderId="54" xfId="0" applyFont="1" applyBorder="1" applyAlignment="1">
      <alignment horizontal="left" vertical="center"/>
    </xf>
    <xf numFmtId="0" fontId="32" fillId="11" borderId="54" xfId="0" applyNumberFormat="1" applyFont="1" applyFill="1" applyBorder="1" applyAlignment="1">
      <alignment horizontal="left"/>
    </xf>
    <xf numFmtId="0" fontId="9" fillId="11" borderId="54" xfId="0" applyNumberFormat="1" applyFont="1" applyFill="1" applyBorder="1" applyAlignment="1">
      <alignment horizontal="left"/>
    </xf>
    <xf numFmtId="166" fontId="9" fillId="11" borderId="54" xfId="0" applyNumberFormat="1" applyFont="1" applyFill="1" applyBorder="1" applyAlignment="1">
      <alignment horizontal="left"/>
    </xf>
    <xf numFmtId="164" fontId="16" fillId="0" borderId="28" xfId="0" applyFont="1" applyFill="1" applyBorder="1" applyAlignment="1">
      <alignment horizontal="left"/>
    </xf>
    <xf numFmtId="164" fontId="16" fillId="0" borderId="37" xfId="0" applyFont="1" applyBorder="1"/>
    <xf numFmtId="166" fontId="9" fillId="0" borderId="29" xfId="0" applyNumberFormat="1" applyFont="1" applyFill="1" applyBorder="1" applyAlignment="1">
      <alignment horizontal="left"/>
    </xf>
    <xf numFmtId="166" fontId="16" fillId="0" borderId="29" xfId="0" applyNumberFormat="1" applyFont="1" applyBorder="1" applyAlignment="1">
      <alignment horizontal="left"/>
    </xf>
    <xf numFmtId="49" fontId="9" fillId="0" borderId="28" xfId="0" applyNumberFormat="1" applyFont="1" applyFill="1" applyBorder="1"/>
    <xf numFmtId="164" fontId="8" fillId="0" borderId="29" xfId="0" applyFont="1" applyFill="1" applyBorder="1"/>
    <xf numFmtId="164" fontId="9" fillId="0" borderId="29" xfId="0" applyFont="1" applyFill="1" applyBorder="1"/>
    <xf numFmtId="169" fontId="9" fillId="0" borderId="28" xfId="0" applyNumberFormat="1" applyFont="1" applyFill="1" applyBorder="1" applyAlignment="1">
      <alignment horizontal="left"/>
    </xf>
    <xf numFmtId="169" fontId="9" fillId="0" borderId="28" xfId="0" applyNumberFormat="1" applyFont="1" applyFill="1" applyBorder="1" applyAlignment="1">
      <alignment horizontal="left" vertical="center"/>
    </xf>
    <xf numFmtId="170" fontId="9" fillId="0" borderId="28" xfId="0" applyNumberFormat="1" applyFont="1" applyFill="1" applyBorder="1" applyAlignment="1">
      <alignment horizontal="left"/>
    </xf>
    <xf numFmtId="3" fontId="16" fillId="0" borderId="28" xfId="0" applyNumberFormat="1" applyFont="1" applyFill="1" applyBorder="1" applyAlignment="1">
      <alignment horizontal="center"/>
    </xf>
    <xf numFmtId="1" fontId="9" fillId="0" borderId="28" xfId="0" applyNumberFormat="1" applyFont="1" applyFill="1" applyBorder="1"/>
    <xf numFmtId="164" fontId="48" fillId="11" borderId="29" xfId="0" applyFont="1" applyFill="1" applyBorder="1" applyAlignment="1"/>
    <xf numFmtId="164" fontId="50" fillId="0" borderId="54" xfId="0" applyFont="1" applyFill="1" applyBorder="1" applyAlignment="1"/>
    <xf numFmtId="164" fontId="49" fillId="11" borderId="39" xfId="0" applyFont="1" applyFill="1" applyBorder="1" applyAlignment="1"/>
    <xf numFmtId="164" fontId="48" fillId="11" borderId="39" xfId="0" applyFont="1" applyFill="1" applyBorder="1" applyAlignment="1"/>
    <xf numFmtId="164" fontId="44" fillId="9" borderId="54" xfId="0" applyFont="1" applyFill="1" applyBorder="1" applyAlignment="1"/>
    <xf numFmtId="164" fontId="47" fillId="0" borderId="54" xfId="0" applyFont="1" applyFill="1" applyBorder="1" applyAlignment="1"/>
    <xf numFmtId="1" fontId="52" fillId="0" borderId="38" xfId="0" applyNumberFormat="1" applyFont="1" applyFill="1" applyBorder="1" applyAlignment="1">
      <alignment horizontal="left"/>
    </xf>
    <xf numFmtId="164" fontId="51" fillId="0" borderId="39" xfId="0" applyFont="1" applyFill="1" applyBorder="1" applyAlignment="1"/>
    <xf numFmtId="164" fontId="47" fillId="0" borderId="39" xfId="0" applyFont="1" applyFill="1" applyBorder="1" applyAlignment="1"/>
    <xf numFmtId="164" fontId="47" fillId="0" borderId="39" xfId="0" applyFont="1" applyFill="1" applyBorder="1" applyAlignment="1">
      <alignment horizontal="left"/>
    </xf>
    <xf numFmtId="1" fontId="47" fillId="0" borderId="39" xfId="0" applyNumberFormat="1" applyFont="1" applyFill="1" applyBorder="1" applyAlignment="1">
      <alignment horizontal="center"/>
    </xf>
    <xf numFmtId="1" fontId="47" fillId="0" borderId="39" xfId="0" applyNumberFormat="1" applyFont="1" applyFill="1" applyBorder="1" applyAlignment="1">
      <alignment horizontal="left"/>
    </xf>
    <xf numFmtId="1" fontId="47" fillId="0" borderId="38" xfId="0" applyNumberFormat="1" applyFont="1" applyFill="1" applyBorder="1" applyAlignment="1">
      <alignment horizontal="left"/>
    </xf>
    <xf numFmtId="164" fontId="53" fillId="0" borderId="39" xfId="0" applyFont="1" applyFill="1" applyBorder="1" applyAlignment="1"/>
    <xf numFmtId="164" fontId="47" fillId="0" borderId="47" xfId="0" applyFont="1" applyFill="1" applyBorder="1" applyAlignment="1">
      <alignment horizontal="left" readingOrder="1"/>
    </xf>
    <xf numFmtId="164" fontId="47" fillId="0" borderId="47" xfId="0" applyFont="1" applyFill="1" applyBorder="1" applyAlignment="1">
      <alignment horizontal="left"/>
    </xf>
    <xf numFmtId="1" fontId="50" fillId="0" borderId="38" xfId="0" applyNumberFormat="1" applyFont="1" applyFill="1" applyBorder="1" applyAlignment="1">
      <alignment horizontal="left"/>
    </xf>
    <xf numFmtId="164" fontId="47" fillId="0" borderId="50" xfId="0" applyFont="1" applyFill="1" applyBorder="1" applyAlignment="1"/>
    <xf numFmtId="170" fontId="9" fillId="18" borderId="28" xfId="0" applyNumberFormat="1" applyFont="1" applyFill="1" applyBorder="1" applyAlignment="1">
      <alignment horizontal="left"/>
    </xf>
    <xf numFmtId="169" fontId="9" fillId="18" borderId="28" xfId="0" applyNumberFormat="1" applyFont="1" applyFill="1" applyBorder="1" applyAlignment="1">
      <alignment horizontal="left"/>
    </xf>
    <xf numFmtId="164" fontId="16" fillId="18" borderId="28" xfId="0" applyFont="1" applyFill="1" applyBorder="1" applyAlignment="1">
      <alignment horizontal="left"/>
    </xf>
    <xf numFmtId="169" fontId="16" fillId="18" borderId="28" xfId="0" applyNumberFormat="1" applyFont="1" applyFill="1" applyBorder="1" applyAlignment="1">
      <alignment horizontal="left"/>
    </xf>
    <xf numFmtId="164" fontId="16" fillId="18" borderId="28" xfId="0" applyFont="1" applyFill="1" applyBorder="1"/>
    <xf numFmtId="164" fontId="17" fillId="18" borderId="28" xfId="0" applyFont="1" applyFill="1" applyBorder="1"/>
    <xf numFmtId="3" fontId="16" fillId="18" borderId="28" xfId="0" applyNumberFormat="1" applyFont="1" applyFill="1" applyBorder="1" applyAlignment="1">
      <alignment horizontal="center"/>
    </xf>
    <xf numFmtId="169" fontId="16" fillId="18" borderId="33" xfId="0" applyNumberFormat="1" applyFont="1" applyFill="1" applyBorder="1" applyAlignment="1">
      <alignment horizontal="left"/>
    </xf>
    <xf numFmtId="1" fontId="16" fillId="18" borderId="28" xfId="0" applyNumberFormat="1" applyFont="1" applyFill="1" applyBorder="1" applyAlignment="1">
      <alignment horizontal="left"/>
    </xf>
    <xf numFmtId="49" fontId="9" fillId="18" borderId="28" xfId="0" applyNumberFormat="1" applyFont="1" applyFill="1" applyBorder="1"/>
    <xf numFmtId="164" fontId="8" fillId="18" borderId="29" xfId="0" applyFont="1" applyFill="1" applyBorder="1"/>
    <xf numFmtId="164" fontId="9" fillId="18" borderId="29" xfId="0" applyFont="1" applyFill="1" applyBorder="1"/>
    <xf numFmtId="169" fontId="9" fillId="18" borderId="28" xfId="0" applyNumberFormat="1" applyFont="1" applyFill="1" applyBorder="1" applyAlignment="1">
      <alignment horizontal="left" vertical="center"/>
    </xf>
    <xf numFmtId="1" fontId="9" fillId="18" borderId="28" xfId="0" applyNumberFormat="1" applyFont="1" applyFill="1" applyBorder="1"/>
    <xf numFmtId="164" fontId="48" fillId="11" borderId="47" xfId="0" applyFont="1" applyFill="1" applyBorder="1" applyAlignment="1"/>
    <xf numFmtId="164" fontId="21" fillId="0" borderId="28" xfId="0" applyFont="1" applyFill="1" applyBorder="1" applyAlignment="1">
      <alignment readingOrder="1"/>
    </xf>
    <xf numFmtId="164" fontId="17" fillId="0" borderId="57" xfId="0" applyFont="1" applyFill="1" applyBorder="1" applyAlignment="1">
      <alignment readingOrder="1"/>
    </xf>
    <xf numFmtId="164" fontId="16" fillId="0" borderId="33" xfId="0" applyFont="1" applyFill="1" applyBorder="1" applyAlignment="1"/>
    <xf numFmtId="164" fontId="16" fillId="0" borderId="59" xfId="0" applyFont="1" applyFill="1" applyBorder="1" applyAlignment="1"/>
    <xf numFmtId="164" fontId="20" fillId="0" borderId="54" xfId="0" applyFont="1" applyFill="1" applyBorder="1" applyAlignment="1"/>
    <xf numFmtId="164" fontId="21" fillId="0" borderId="31" xfId="0" applyFont="1" applyFill="1" applyBorder="1" applyAlignment="1">
      <alignment readingOrder="1"/>
    </xf>
    <xf numFmtId="164" fontId="17" fillId="0" borderId="32" xfId="0" applyFont="1" applyFill="1" applyBorder="1" applyAlignment="1">
      <alignment readingOrder="1"/>
    </xf>
    <xf numFmtId="164" fontId="16" fillId="0" borderId="34" xfId="0" applyFont="1" applyFill="1" applyBorder="1" applyAlignment="1"/>
    <xf numFmtId="164" fontId="16" fillId="0" borderId="38" xfId="0" applyFont="1" applyFill="1" applyBorder="1" applyAlignment="1"/>
    <xf numFmtId="164" fontId="16" fillId="0" borderId="29" xfId="0" applyFont="1" applyFill="1" applyBorder="1" applyAlignment="1">
      <alignment horizontal="left" readingOrder="1"/>
    </xf>
    <xf numFmtId="164" fontId="16" fillId="0" borderId="29" xfId="0" applyFont="1" applyFill="1" applyBorder="1" applyAlignment="1">
      <alignment horizontal="left"/>
    </xf>
    <xf numFmtId="164" fontId="16" fillId="0" borderId="39" xfId="0" applyFont="1" applyFill="1" applyBorder="1" applyAlignment="1">
      <alignment horizontal="left" readingOrder="1"/>
    </xf>
    <xf numFmtId="164" fontId="16" fillId="0" borderId="39" xfId="0" applyFont="1" applyFill="1" applyBorder="1" applyAlignment="1">
      <alignment horizontal="left"/>
    </xf>
    <xf numFmtId="49" fontId="8" fillId="19" borderId="37" xfId="0" applyNumberFormat="1" applyFont="1" applyFill="1" applyBorder="1"/>
    <xf numFmtId="0" fontId="5" fillId="19" borderId="51" xfId="0" applyNumberFormat="1" applyFont="1" applyFill="1" applyBorder="1"/>
    <xf numFmtId="0" fontId="5" fillId="19" borderId="29" xfId="0" applyNumberFormat="1" applyFont="1" applyFill="1" applyBorder="1"/>
    <xf numFmtId="164" fontId="48" fillId="11" borderId="38" xfId="0" applyFont="1" applyFill="1" applyBorder="1" applyAlignment="1"/>
    <xf numFmtId="164" fontId="16" fillId="20" borderId="39" xfId="0" applyFont="1" applyFill="1" applyBorder="1" applyAlignment="1"/>
    <xf numFmtId="164" fontId="16" fillId="20" borderId="39" xfId="0" applyFont="1" applyFill="1" applyBorder="1" applyAlignment="1">
      <alignment horizontal="left"/>
    </xf>
    <xf numFmtId="164" fontId="48" fillId="11" borderId="49" xfId="0" applyFont="1" applyFill="1" applyBorder="1" applyAlignment="1"/>
    <xf numFmtId="164" fontId="49" fillId="11" borderId="47" xfId="0" applyFont="1" applyFill="1" applyBorder="1" applyAlignment="1"/>
    <xf numFmtId="164" fontId="48" fillId="11" borderId="34" xfId="0" applyFont="1" applyFill="1" applyBorder="1" applyAlignment="1"/>
    <xf numFmtId="1" fontId="9" fillId="0" borderId="38" xfId="0" quotePrefix="1" applyNumberFormat="1" applyFont="1" applyBorder="1" applyAlignment="1">
      <alignment horizontal="left"/>
    </xf>
    <xf numFmtId="1" fontId="9" fillId="0" borderId="28" xfId="0" applyNumberFormat="1" applyFont="1" applyFill="1" applyBorder="1" applyAlignment="1">
      <alignment horizontal="left"/>
    </xf>
    <xf numFmtId="164" fontId="8" fillId="0" borderId="28" xfId="0" applyFont="1" applyFill="1" applyBorder="1" applyAlignment="1">
      <alignment horizontal="left"/>
    </xf>
    <xf numFmtId="164" fontId="9" fillId="0" borderId="28" xfId="0" applyFont="1" applyFill="1" applyBorder="1" applyAlignment="1">
      <alignment horizontal="left"/>
    </xf>
    <xf numFmtId="166" fontId="16" fillId="0" borderId="28" xfId="0" applyNumberFormat="1" applyFont="1" applyFill="1" applyBorder="1" applyAlignment="1">
      <alignment horizontal="left"/>
    </xf>
    <xf numFmtId="2" fontId="9" fillId="0" borderId="38" xfId="0" applyNumberFormat="1" applyFont="1" applyFill="1" applyBorder="1" applyAlignment="1">
      <alignment horizontal="left"/>
    </xf>
    <xf numFmtId="1" fontId="47" fillId="0" borderId="55" xfId="0" applyNumberFormat="1" applyFont="1" applyFill="1" applyBorder="1" applyAlignment="1">
      <alignment horizontal="left" readingOrder="1"/>
    </xf>
    <xf numFmtId="164" fontId="51" fillId="0" borderId="56" xfId="0" applyFont="1" applyFill="1" applyBorder="1" applyAlignment="1">
      <alignment readingOrder="1"/>
    </xf>
    <xf numFmtId="164" fontId="47" fillId="0" borderId="56" xfId="0" applyFont="1" applyFill="1" applyBorder="1" applyAlignment="1"/>
    <xf numFmtId="164" fontId="47" fillId="0" borderId="56" xfId="0" applyFont="1" applyFill="1" applyBorder="1" applyAlignment="1">
      <alignment horizontal="left" readingOrder="1"/>
    </xf>
    <xf numFmtId="164" fontId="47" fillId="0" borderId="56" xfId="0" applyFont="1" applyFill="1" applyBorder="1" applyAlignment="1">
      <alignment horizontal="left"/>
    </xf>
    <xf numFmtId="1" fontId="47" fillId="0" borderId="56" xfId="0" applyNumberFormat="1" applyFont="1" applyFill="1" applyBorder="1" applyAlignment="1">
      <alignment readingOrder="1"/>
    </xf>
    <xf numFmtId="1" fontId="52" fillId="0" borderId="55" xfId="0" applyNumberFormat="1" applyFont="1" applyFill="1" applyBorder="1" applyAlignment="1">
      <alignment horizontal="left" readingOrder="1"/>
    </xf>
    <xf numFmtId="1" fontId="47" fillId="0" borderId="38" xfId="0" applyNumberFormat="1" applyFont="1" applyFill="1" applyBorder="1" applyAlignment="1">
      <alignment horizontal="left" readingOrder="1"/>
    </xf>
    <xf numFmtId="164" fontId="51" fillId="0" borderId="35" xfId="0" applyFont="1" applyFill="1" applyBorder="1" applyAlignment="1">
      <alignment readingOrder="1"/>
    </xf>
    <xf numFmtId="164" fontId="47" fillId="0" borderId="38" xfId="0" applyFont="1" applyFill="1" applyBorder="1" applyAlignment="1">
      <alignment horizontal="left"/>
    </xf>
    <xf numFmtId="1" fontId="47" fillId="0" borderId="39" xfId="0" applyNumberFormat="1" applyFont="1" applyFill="1" applyBorder="1" applyAlignment="1">
      <alignment horizontal="left" readingOrder="1"/>
    </xf>
    <xf numFmtId="164" fontId="53" fillId="0" borderId="35" xfId="0" applyFont="1" applyFill="1" applyBorder="1" applyAlignment="1">
      <alignment readingOrder="1"/>
    </xf>
    <xf numFmtId="164" fontId="47" fillId="0" borderId="38" xfId="0" applyFont="1" applyFill="1" applyBorder="1" applyAlignment="1">
      <alignment horizontal="left" readingOrder="1"/>
    </xf>
    <xf numFmtId="164" fontId="51" fillId="0" borderId="39" xfId="0" applyFont="1" applyFill="1" applyBorder="1" applyAlignment="1">
      <alignment readingOrder="1"/>
    </xf>
    <xf numFmtId="164" fontId="47" fillId="0" borderId="39" xfId="0" applyFont="1" applyFill="1" applyBorder="1" applyAlignment="1">
      <alignment horizontal="left" readingOrder="1"/>
    </xf>
    <xf numFmtId="1" fontId="50" fillId="0" borderId="38" xfId="0" applyNumberFormat="1" applyFont="1" applyFill="1" applyBorder="1" applyAlignment="1"/>
    <xf numFmtId="164" fontId="47" fillId="0" borderId="34" xfId="0" applyFont="1" applyFill="1" applyBorder="1" applyAlignment="1">
      <alignment horizontal="left" readingOrder="1"/>
    </xf>
    <xf numFmtId="164" fontId="47" fillId="0" borderId="34" xfId="0" applyFont="1" applyFill="1" applyBorder="1" applyAlignment="1">
      <alignment horizontal="left"/>
    </xf>
    <xf numFmtId="164" fontId="26" fillId="0" borderId="0" xfId="0" applyFont="1" applyFill="1" applyAlignment="1">
      <alignment horizontal="left" vertical="center"/>
    </xf>
    <xf numFmtId="1" fontId="47" fillId="0" borderId="39" xfId="0" applyNumberFormat="1" applyFont="1" applyFill="1" applyBorder="1" applyAlignment="1">
      <alignment readingOrder="1"/>
    </xf>
    <xf numFmtId="164" fontId="47" fillId="0" borderId="39" xfId="0" applyFont="1" applyFill="1" applyBorder="1" applyAlignment="1">
      <alignment readingOrder="1"/>
    </xf>
    <xf numFmtId="164" fontId="44" fillId="9" borderId="40" xfId="0" applyFont="1" applyFill="1" applyBorder="1" applyAlignment="1"/>
    <xf numFmtId="164" fontId="16" fillId="0" borderId="38" xfId="0" applyFont="1" applyFill="1" applyBorder="1" applyAlignment="1">
      <alignment horizontal="left"/>
    </xf>
    <xf numFmtId="164" fontId="54" fillId="17" borderId="32" xfId="0" applyFont="1" applyFill="1" applyBorder="1" applyAlignment="1">
      <alignment readingOrder="1"/>
    </xf>
    <xf numFmtId="164" fontId="47" fillId="17" borderId="39" xfId="0" applyFont="1" applyFill="1" applyBorder="1" applyAlignment="1"/>
    <xf numFmtId="1" fontId="21" fillId="17" borderId="31" xfId="0" applyNumberFormat="1" applyFont="1" applyFill="1" applyBorder="1" applyAlignment="1">
      <alignment horizontal="left" readingOrder="1"/>
    </xf>
    <xf numFmtId="166" fontId="9" fillId="17" borderId="28" xfId="0" applyNumberFormat="1" applyFont="1" applyFill="1" applyBorder="1" applyAlignment="1">
      <alignment horizontal="left" vertical="center"/>
    </xf>
    <xf numFmtId="1" fontId="16" fillId="17" borderId="28" xfId="0" applyNumberFormat="1" applyFont="1" applyFill="1" applyBorder="1" applyAlignment="1">
      <alignment horizontal="center" vertical="center"/>
    </xf>
    <xf numFmtId="166" fontId="9" fillId="17" borderId="37" xfId="0" applyNumberFormat="1" applyFont="1" applyFill="1" applyBorder="1" applyAlignment="1">
      <alignment horizontal="left" vertical="center"/>
    </xf>
    <xf numFmtId="1" fontId="9" fillId="17" borderId="28" xfId="0" applyNumberFormat="1" applyFont="1" applyFill="1" applyBorder="1" applyAlignment="1">
      <alignment horizontal="left" vertical="center"/>
    </xf>
    <xf numFmtId="164" fontId="54" fillId="17" borderId="30" xfId="0" applyFont="1" applyFill="1" applyBorder="1" applyAlignment="1">
      <alignment readingOrder="1"/>
    </xf>
    <xf numFmtId="1" fontId="21" fillId="17" borderId="28" xfId="0" applyNumberFormat="1" applyFont="1" applyFill="1" applyBorder="1" applyAlignment="1">
      <alignment horizontal="left" readingOrder="1"/>
    </xf>
    <xf numFmtId="164" fontId="51" fillId="17" borderId="60" xfId="0" applyFont="1" applyFill="1" applyBorder="1" applyAlignment="1">
      <alignment wrapText="1"/>
    </xf>
    <xf numFmtId="164" fontId="47" fillId="17" borderId="29" xfId="0" applyFont="1" applyFill="1" applyBorder="1" applyAlignment="1"/>
    <xf numFmtId="164" fontId="51" fillId="17" borderId="56" xfId="0" applyFont="1" applyFill="1" applyBorder="1" applyAlignment="1">
      <alignment wrapText="1"/>
    </xf>
    <xf numFmtId="1" fontId="52" fillId="17" borderId="59" xfId="0" applyNumberFormat="1" applyFont="1" applyFill="1" applyBorder="1" applyAlignment="1">
      <alignment horizontal="left" wrapText="1"/>
    </xf>
    <xf numFmtId="1" fontId="47" fillId="17" borderId="55" xfId="0" applyNumberFormat="1" applyFont="1" applyFill="1" applyBorder="1" applyAlignment="1">
      <alignment horizontal="left" wrapText="1"/>
    </xf>
    <xf numFmtId="164" fontId="22" fillId="17" borderId="57" xfId="0" applyFont="1" applyFill="1" applyBorder="1" applyAlignment="1">
      <alignment readingOrder="1"/>
    </xf>
    <xf numFmtId="164" fontId="22" fillId="17" borderId="58" xfId="0" applyFont="1" applyFill="1" applyBorder="1" applyAlignment="1">
      <alignment readingOrder="1"/>
    </xf>
    <xf numFmtId="164" fontId="47" fillId="0" borderId="47" xfId="0" applyFont="1" applyFill="1" applyBorder="1" applyAlignment="1"/>
    <xf numFmtId="49" fontId="9" fillId="18" borderId="28" xfId="0" applyNumberFormat="1" applyFont="1" applyFill="1" applyBorder="1" applyAlignment="1">
      <alignment horizontal="left" vertical="center"/>
    </xf>
    <xf numFmtId="0" fontId="8" fillId="18" borderId="28" xfId="0" applyNumberFormat="1" applyFont="1" applyFill="1" applyBorder="1" applyAlignment="1">
      <alignment horizontal="left" vertical="center"/>
    </xf>
    <xf numFmtId="164" fontId="9" fillId="18" borderId="28" xfId="0" applyFont="1" applyFill="1" applyBorder="1" applyAlignment="1">
      <alignment horizontal="left"/>
    </xf>
    <xf numFmtId="166" fontId="9" fillId="18" borderId="28" xfId="0" applyNumberFormat="1" applyFont="1" applyFill="1" applyBorder="1" applyAlignment="1">
      <alignment horizontal="left"/>
    </xf>
    <xf numFmtId="166" fontId="9" fillId="18" borderId="28" xfId="0" applyNumberFormat="1" applyFont="1" applyFill="1" applyBorder="1" applyAlignment="1">
      <alignment horizontal="left" vertical="center"/>
    </xf>
    <xf numFmtId="0" fontId="16" fillId="18" borderId="28" xfId="0" applyNumberFormat="1" applyFont="1" applyFill="1" applyBorder="1" applyAlignment="1">
      <alignment horizontal="center" vertical="center"/>
    </xf>
    <xf numFmtId="1" fontId="16" fillId="18" borderId="38" xfId="0" applyNumberFormat="1" applyFont="1" applyFill="1" applyBorder="1" applyAlignment="1">
      <alignment horizontal="left"/>
    </xf>
    <xf numFmtId="164" fontId="17" fillId="18" borderId="39" xfId="0" applyFont="1" applyFill="1" applyBorder="1"/>
    <xf numFmtId="164" fontId="16" fillId="18" borderId="39" xfId="0" applyFont="1" applyFill="1" applyBorder="1"/>
    <xf numFmtId="164" fontId="16" fillId="18" borderId="39" xfId="0" applyFont="1" applyFill="1" applyBorder="1" applyAlignment="1">
      <alignment horizontal="left"/>
    </xf>
    <xf numFmtId="1" fontId="16" fillId="18" borderId="39" xfId="0" applyNumberFormat="1" applyFont="1" applyFill="1" applyBorder="1" applyAlignment="1">
      <alignment horizontal="center"/>
    </xf>
    <xf numFmtId="164" fontId="8" fillId="0" borderId="34" xfId="0" applyFont="1" applyBorder="1" applyAlignment="1">
      <alignment horizontal="left"/>
    </xf>
    <xf numFmtId="9" fontId="2" fillId="0" borderId="0" xfId="0" applyNumberFormat="1" applyFont="1"/>
    <xf numFmtId="164" fontId="17" fillId="0" borderId="39" xfId="0" applyFont="1" applyFill="1" applyBorder="1" applyAlignment="1"/>
    <xf numFmtId="164" fontId="16" fillId="0" borderId="39" xfId="0" applyFont="1" applyFill="1" applyBorder="1" applyAlignment="1"/>
    <xf numFmtId="164" fontId="16" fillId="0" borderId="29" xfId="0" applyFont="1" applyFill="1" applyBorder="1" applyAlignment="1"/>
    <xf numFmtId="164" fontId="47" fillId="0" borderId="38" xfId="0" applyFont="1" applyFill="1" applyBorder="1" applyAlignment="1"/>
    <xf numFmtId="1" fontId="16" fillId="0" borderId="38" xfId="0" applyNumberFormat="1" applyFont="1" applyFill="1" applyBorder="1" applyAlignment="1">
      <alignment horizontal="left"/>
    </xf>
    <xf numFmtId="1" fontId="21" fillId="0" borderId="28" xfId="0" applyNumberFormat="1" applyFont="1" applyFill="1" applyBorder="1" applyAlignment="1">
      <alignment horizontal="left" readingOrder="1"/>
    </xf>
    <xf numFmtId="164" fontId="54" fillId="0" borderId="30" xfId="0" applyFont="1" applyFill="1" applyBorder="1" applyAlignment="1">
      <alignment readingOrder="1"/>
    </xf>
    <xf numFmtId="164" fontId="9" fillId="0" borderId="28" xfId="0" applyFont="1" applyFill="1" applyBorder="1" applyAlignment="1">
      <alignment readingOrder="1"/>
    </xf>
    <xf numFmtId="164" fontId="56" fillId="0" borderId="28" xfId="0" applyFont="1" applyFill="1" applyBorder="1" applyAlignment="1">
      <alignment horizontal="left" readingOrder="1"/>
    </xf>
    <xf numFmtId="1" fontId="21" fillId="0" borderId="31" xfId="0" applyNumberFormat="1" applyFont="1" applyFill="1" applyBorder="1" applyAlignment="1">
      <alignment horizontal="left" readingOrder="1"/>
    </xf>
    <xf numFmtId="164" fontId="55" fillId="0" borderId="32" xfId="0" applyFont="1" applyFill="1" applyBorder="1" applyAlignment="1">
      <alignment readingOrder="1"/>
    </xf>
    <xf numFmtId="164" fontId="9" fillId="0" borderId="31" xfId="0" applyFont="1" applyFill="1" applyBorder="1" applyAlignment="1">
      <alignment readingOrder="1"/>
    </xf>
    <xf numFmtId="164" fontId="54" fillId="0" borderId="32" xfId="0" applyFont="1" applyFill="1" applyBorder="1" applyAlignment="1">
      <alignment readingOrder="1"/>
    </xf>
    <xf numFmtId="164" fontId="9" fillId="0" borderId="31" xfId="0" applyFont="1" applyFill="1" applyBorder="1" applyAlignment="1">
      <alignment horizontal="left" readingOrder="1"/>
    </xf>
    <xf numFmtId="164" fontId="56" fillId="0" borderId="31" xfId="0" applyFont="1" applyFill="1" applyBorder="1" applyAlignment="1">
      <alignment horizontal="left" readingOrder="1"/>
    </xf>
    <xf numFmtId="164" fontId="57" fillId="0" borderId="61" xfId="0" applyFont="1" applyFill="1" applyBorder="1" applyAlignment="1">
      <alignment horizontal="left" readingOrder="1"/>
    </xf>
    <xf numFmtId="164" fontId="47" fillId="0" borderId="38" xfId="0" applyFont="1" applyFill="1" applyBorder="1" applyAlignment="1">
      <alignment readingOrder="1"/>
    </xf>
    <xf numFmtId="164" fontId="54" fillId="0" borderId="30" xfId="0" applyFont="1" applyFill="1" applyBorder="1" applyAlignment="1">
      <alignment horizontal="left" readingOrder="1"/>
    </xf>
    <xf numFmtId="164" fontId="54" fillId="0" borderId="32" xfId="0" applyFont="1" applyFill="1" applyBorder="1" applyAlignment="1">
      <alignment horizontal="left" readingOrder="1"/>
    </xf>
    <xf numFmtId="1" fontId="47" fillId="0" borderId="47" xfId="0" applyNumberFormat="1" applyFont="1" applyFill="1" applyBorder="1" applyAlignment="1">
      <alignment readingOrder="1"/>
    </xf>
    <xf numFmtId="164" fontId="22" fillId="0" borderId="57" xfId="0" applyFont="1" applyFill="1" applyBorder="1" applyAlignment="1">
      <alignment readingOrder="1"/>
    </xf>
    <xf numFmtId="164" fontId="47" fillId="0" borderId="28" xfId="0" applyFont="1" applyFill="1" applyBorder="1" applyAlignment="1">
      <alignment horizontal="left"/>
    </xf>
    <xf numFmtId="1" fontId="56" fillId="0" borderId="28" xfId="0" applyNumberFormat="1" applyFont="1" applyFill="1" applyBorder="1" applyAlignment="1">
      <alignment horizontal="left" readingOrder="1"/>
    </xf>
    <xf numFmtId="164" fontId="22" fillId="0" borderId="58" xfId="0" applyFont="1" applyFill="1" applyBorder="1" applyAlignment="1">
      <alignment readingOrder="1"/>
    </xf>
    <xf numFmtId="1" fontId="56" fillId="0" borderId="31" xfId="0" applyNumberFormat="1" applyFont="1" applyFill="1" applyBorder="1" applyAlignment="1">
      <alignment horizontal="left" readingOrder="1"/>
    </xf>
    <xf numFmtId="164" fontId="54" fillId="0" borderId="28" xfId="0" applyFont="1" applyFill="1" applyBorder="1" applyAlignment="1">
      <alignment readingOrder="1"/>
    </xf>
    <xf numFmtId="164" fontId="54" fillId="0" borderId="31" xfId="0" applyFont="1" applyFill="1" applyBorder="1" applyAlignment="1">
      <alignment readingOrder="1"/>
    </xf>
    <xf numFmtId="164" fontId="16" fillId="0" borderId="28" xfId="0" applyFont="1" applyFill="1" applyBorder="1" applyAlignment="1"/>
    <xf numFmtId="164" fontId="17" fillId="0" borderId="29" xfId="0" applyFont="1" applyFill="1" applyBorder="1" applyAlignment="1"/>
    <xf numFmtId="1" fontId="16" fillId="0" borderId="29" xfId="0" applyNumberFormat="1" applyFont="1" applyFill="1" applyBorder="1" applyAlignment="1">
      <alignment horizontal="center"/>
    </xf>
    <xf numFmtId="169" fontId="23" fillId="22" borderId="28" xfId="0" applyNumberFormat="1" applyFont="1" applyFill="1" applyBorder="1" applyAlignment="1">
      <alignment horizontal="left"/>
    </xf>
    <xf numFmtId="166" fontId="16" fillId="18" borderId="28" xfId="0" applyNumberFormat="1" applyFont="1" applyFill="1" applyBorder="1" applyAlignment="1">
      <alignment horizontal="left" vertical="center"/>
    </xf>
    <xf numFmtId="49" fontId="23" fillId="22" borderId="28" xfId="0" applyNumberFormat="1" applyFont="1" applyFill="1" applyBorder="1" applyAlignment="1">
      <alignment horizontal="left" vertical="center"/>
    </xf>
    <xf numFmtId="164" fontId="19" fillId="22" borderId="28" xfId="0" applyFont="1" applyFill="1" applyBorder="1" applyAlignment="1">
      <alignment horizontal="left" vertical="center"/>
    </xf>
    <xf numFmtId="164" fontId="23" fillId="22" borderId="28" xfId="0" applyFont="1" applyFill="1" applyBorder="1" applyAlignment="1">
      <alignment horizontal="left" vertical="center"/>
    </xf>
    <xf numFmtId="166" fontId="23" fillId="22" borderId="28" xfId="0" applyNumberFormat="1" applyFont="1" applyFill="1" applyBorder="1" applyAlignment="1">
      <alignment horizontal="left" vertical="center"/>
    </xf>
    <xf numFmtId="1" fontId="23" fillId="22" borderId="28" xfId="0" applyNumberFormat="1" applyFont="1" applyFill="1" applyBorder="1" applyAlignment="1">
      <alignment horizontal="center" vertical="center"/>
    </xf>
    <xf numFmtId="1" fontId="23" fillId="22" borderId="28" xfId="0" applyNumberFormat="1" applyFont="1" applyFill="1" applyBorder="1" applyAlignment="1">
      <alignment horizontal="left" vertical="center"/>
    </xf>
    <xf numFmtId="1" fontId="47" fillId="21" borderId="39" xfId="0" applyNumberFormat="1" applyFont="1" applyFill="1" applyBorder="1" applyAlignment="1">
      <alignment horizontal="center"/>
    </xf>
    <xf numFmtId="0" fontId="23" fillId="22" borderId="28" xfId="0" applyNumberFormat="1" applyFont="1" applyFill="1" applyBorder="1" applyAlignment="1">
      <alignment horizontal="left" vertical="center"/>
    </xf>
    <xf numFmtId="0" fontId="19" fillId="22" borderId="28" xfId="0" applyNumberFormat="1" applyFont="1" applyFill="1" applyBorder="1" applyAlignment="1">
      <alignment horizontal="left" vertical="center"/>
    </xf>
    <xf numFmtId="164" fontId="23" fillId="22" borderId="28" xfId="0" applyFont="1" applyFill="1" applyBorder="1" applyAlignment="1">
      <alignment horizontal="left"/>
    </xf>
    <xf numFmtId="166" fontId="23" fillId="22" borderId="28" xfId="0" applyNumberFormat="1" applyFont="1" applyFill="1" applyBorder="1" applyAlignment="1">
      <alignment horizontal="left"/>
    </xf>
    <xf numFmtId="0" fontId="23" fillId="22" borderId="28" xfId="0" applyNumberFormat="1" applyFont="1" applyFill="1" applyBorder="1" applyAlignment="1">
      <alignment horizontal="center" vertical="center"/>
    </xf>
    <xf numFmtId="0" fontId="23" fillId="22" borderId="28" xfId="0" applyNumberFormat="1" applyFont="1" applyFill="1" applyBorder="1" applyAlignment="1">
      <alignment horizontal="left"/>
    </xf>
    <xf numFmtId="164" fontId="19" fillId="22" borderId="28" xfId="0" applyFont="1" applyFill="1" applyBorder="1" applyAlignment="1">
      <alignment horizontal="left"/>
    </xf>
    <xf numFmtId="1" fontId="23" fillId="22" borderId="28" xfId="0" applyNumberFormat="1" applyFont="1" applyFill="1" applyBorder="1" applyAlignment="1">
      <alignment horizontal="center"/>
    </xf>
    <xf numFmtId="1" fontId="23" fillId="22" borderId="54" xfId="0" applyNumberFormat="1" applyFont="1" applyFill="1" applyBorder="1" applyAlignment="1">
      <alignment horizontal="left"/>
    </xf>
    <xf numFmtId="1" fontId="47" fillId="0" borderId="49" xfId="0" applyNumberFormat="1" applyFont="1" applyFill="1" applyBorder="1" applyAlignment="1">
      <alignment horizontal="left"/>
    </xf>
    <xf numFmtId="164" fontId="17" fillId="0" borderId="47" xfId="0" applyFont="1" applyFill="1" applyBorder="1" applyAlignment="1"/>
    <xf numFmtId="169" fontId="16" fillId="0" borderId="33" xfId="0" applyNumberFormat="1" applyFont="1" applyFill="1" applyBorder="1" applyAlignment="1">
      <alignment horizontal="left"/>
    </xf>
    <xf numFmtId="164" fontId="22" fillId="0" borderId="30" xfId="0" applyFont="1" applyFill="1" applyBorder="1" applyAlignment="1">
      <alignment horizontal="left" readingOrder="1"/>
    </xf>
    <xf numFmtId="164" fontId="22" fillId="0" borderId="30" xfId="0" applyFont="1" applyFill="1" applyBorder="1" applyAlignment="1">
      <alignment readingOrder="1"/>
    </xf>
    <xf numFmtId="1" fontId="47" fillId="0" borderId="50" xfId="0" applyNumberFormat="1" applyFont="1" applyFill="1" applyBorder="1" applyAlignment="1">
      <alignment horizontal="center"/>
    </xf>
    <xf numFmtId="169" fontId="16" fillId="0" borderId="28" xfId="0" applyNumberFormat="1" applyFont="1" applyFill="1" applyBorder="1" applyAlignment="1">
      <alignment horizontal="left"/>
    </xf>
    <xf numFmtId="164" fontId="47" fillId="18" borderId="28" xfId="0" applyFont="1" applyFill="1" applyBorder="1" applyAlignment="1">
      <alignment horizontal="left"/>
    </xf>
    <xf numFmtId="164" fontId="22" fillId="18" borderId="30" xfId="0" applyFont="1" applyFill="1" applyBorder="1" applyAlignment="1">
      <alignment horizontal="left" readingOrder="1"/>
    </xf>
    <xf numFmtId="164" fontId="22" fillId="18" borderId="32" xfId="0" applyFont="1" applyFill="1" applyBorder="1" applyAlignment="1">
      <alignment horizontal="left" readingOrder="1"/>
    </xf>
    <xf numFmtId="164" fontId="47" fillId="0" borderId="28" xfId="0" applyFont="1" applyFill="1" applyBorder="1" applyAlignment="1">
      <alignment horizontal="left" readingOrder="1"/>
    </xf>
    <xf numFmtId="170" fontId="9" fillId="0" borderId="29" xfId="0" applyNumberFormat="1" applyFont="1" applyFill="1" applyBorder="1" applyAlignment="1">
      <alignment horizontal="left"/>
    </xf>
    <xf numFmtId="164" fontId="0" fillId="0" borderId="28" xfId="0" applyFill="1" applyBorder="1"/>
    <xf numFmtId="164" fontId="56" fillId="0" borderId="62" xfId="0" applyFont="1" applyFill="1" applyBorder="1" applyAlignment="1">
      <alignment horizontal="left" readingOrder="1"/>
    </xf>
    <xf numFmtId="169" fontId="9" fillId="0" borderId="37" xfId="0" applyNumberFormat="1" applyFont="1" applyFill="1" applyBorder="1" applyAlignment="1">
      <alignment horizontal="left"/>
    </xf>
    <xf numFmtId="164" fontId="44" fillId="0" borderId="28" xfId="0" applyFont="1" applyFill="1" applyBorder="1" applyAlignment="1"/>
    <xf numFmtId="1" fontId="47" fillId="0" borderId="28" xfId="0" applyNumberFormat="1" applyFont="1" applyFill="1" applyBorder="1" applyAlignment="1">
      <alignment horizontal="center"/>
    </xf>
    <xf numFmtId="170" fontId="9" fillId="0" borderId="51" xfId="0" applyNumberFormat="1" applyFont="1" applyFill="1" applyBorder="1" applyAlignment="1">
      <alignment horizontal="left"/>
    </xf>
    <xf numFmtId="169" fontId="9" fillId="0" borderId="34" xfId="0" applyNumberFormat="1" applyFont="1" applyBorder="1" applyAlignment="1">
      <alignment horizontal="left"/>
    </xf>
    <xf numFmtId="169" fontId="9" fillId="0" borderId="51" xfId="0" applyNumberFormat="1" applyFont="1" applyFill="1" applyBorder="1" applyAlignment="1">
      <alignment horizontal="left"/>
    </xf>
    <xf numFmtId="164" fontId="22" fillId="0" borderId="28" xfId="0" applyFont="1" applyFill="1" applyBorder="1" applyAlignment="1">
      <alignment readingOrder="1"/>
    </xf>
    <xf numFmtId="1" fontId="21" fillId="0" borderId="63" xfId="0" applyNumberFormat="1" applyFont="1" applyFill="1" applyBorder="1" applyAlignment="1">
      <alignment horizontal="left" readingOrder="1"/>
    </xf>
    <xf numFmtId="164" fontId="22" fillId="0" borderId="64" xfId="0" applyFont="1" applyFill="1" applyBorder="1" applyAlignment="1">
      <alignment readingOrder="1"/>
    </xf>
    <xf numFmtId="164" fontId="0" fillId="0" borderId="38" xfId="0" applyFill="1" applyBorder="1"/>
    <xf numFmtId="164" fontId="56" fillId="0" borderId="50" xfId="0" applyFont="1" applyFill="1" applyBorder="1" applyAlignment="1">
      <alignment horizontal="left" readingOrder="1"/>
    </xf>
    <xf numFmtId="170" fontId="9" fillId="0" borderId="39" xfId="0" applyNumberFormat="1" applyFont="1" applyFill="1" applyBorder="1" applyAlignment="1">
      <alignment horizontal="left"/>
    </xf>
    <xf numFmtId="164" fontId="56" fillId="0" borderId="51" xfId="0" applyFont="1" applyFill="1" applyBorder="1" applyAlignment="1">
      <alignment horizontal="left" readingOrder="1"/>
    </xf>
    <xf numFmtId="1" fontId="21" fillId="0" borderId="38" xfId="0" applyNumberFormat="1" applyFont="1" applyFill="1" applyBorder="1" applyAlignment="1">
      <alignment horizontal="left" readingOrder="1"/>
    </xf>
    <xf numFmtId="164" fontId="22" fillId="0" borderId="50" xfId="0" applyFont="1" applyFill="1" applyBorder="1" applyAlignment="1">
      <alignment readingOrder="1"/>
    </xf>
    <xf numFmtId="164" fontId="44" fillId="0" borderId="39" xfId="0" applyFont="1" applyFill="1" applyBorder="1" applyAlignment="1"/>
    <xf numFmtId="164" fontId="22" fillId="18" borderId="35" xfId="0" applyFont="1" applyFill="1" applyBorder="1" applyAlignment="1">
      <alignment horizontal="left" readingOrder="1"/>
    </xf>
    <xf numFmtId="164" fontId="16" fillId="0" borderId="50" xfId="0" applyFont="1" applyFill="1" applyBorder="1" applyAlignment="1">
      <alignment horizontal="left"/>
    </xf>
    <xf numFmtId="166" fontId="16" fillId="0" borderId="28" xfId="0" applyNumberFormat="1" applyFont="1" applyFill="1" applyBorder="1" applyAlignment="1">
      <alignment horizontal="left" vertical="center"/>
    </xf>
    <xf numFmtId="166" fontId="9" fillId="0" borderId="28" xfId="0" applyNumberFormat="1" applyFont="1" applyFill="1" applyBorder="1" applyAlignment="1">
      <alignment horizontal="left" vertical="center"/>
    </xf>
    <xf numFmtId="164" fontId="22" fillId="0" borderId="32" xfId="0" applyFont="1" applyFill="1" applyBorder="1" applyAlignment="1">
      <alignment readingOrder="1"/>
    </xf>
    <xf numFmtId="164" fontId="22" fillId="0" borderId="32" xfId="0" applyFont="1" applyFill="1" applyBorder="1" applyAlignment="1">
      <alignment horizontal="left" readingOrder="1"/>
    </xf>
    <xf numFmtId="1" fontId="16" fillId="0" borderId="28" xfId="0" applyNumberFormat="1" applyFont="1" applyFill="1" applyBorder="1" applyAlignment="1">
      <alignment horizontal="left"/>
    </xf>
    <xf numFmtId="164" fontId="17" fillId="0" borderId="28" xfId="0" applyFont="1" applyFill="1" applyBorder="1"/>
    <xf numFmtId="164" fontId="17" fillId="0" borderId="29" xfId="0" applyFont="1" applyFill="1" applyBorder="1"/>
    <xf numFmtId="1" fontId="9" fillId="23" borderId="28" xfId="0" applyNumberFormat="1" applyFont="1" applyFill="1" applyBorder="1" applyAlignment="1">
      <alignment horizontal="left" readingOrder="1"/>
    </xf>
    <xf numFmtId="1" fontId="9" fillId="23" borderId="31" xfId="0" applyNumberFormat="1" applyFont="1" applyFill="1" applyBorder="1" applyAlignment="1">
      <alignment horizontal="left" readingOrder="1"/>
    </xf>
    <xf numFmtId="164" fontId="56" fillId="18" borderId="28" xfId="0" applyFont="1" applyFill="1" applyBorder="1" applyAlignment="1">
      <alignment readingOrder="1"/>
    </xf>
    <xf numFmtId="164" fontId="9" fillId="18" borderId="31" xfId="0" applyFont="1" applyFill="1" applyBorder="1" applyAlignment="1">
      <alignment readingOrder="1"/>
    </xf>
    <xf numFmtId="1" fontId="21" fillId="23" borderId="31" xfId="0" applyNumberFormat="1" applyFont="1" applyFill="1" applyBorder="1" applyAlignment="1">
      <alignment horizontal="left" readingOrder="1"/>
    </xf>
    <xf numFmtId="0" fontId="9" fillId="0" borderId="28" xfId="0" applyNumberFormat="1" applyFont="1" applyFill="1" applyBorder="1" applyAlignment="1">
      <alignment horizontal="left"/>
    </xf>
    <xf numFmtId="169" fontId="9" fillId="0" borderId="33" xfId="0" applyNumberFormat="1" applyFont="1" applyFill="1" applyBorder="1" applyAlignment="1">
      <alignment horizontal="left"/>
    </xf>
    <xf numFmtId="0" fontId="9" fillId="0" borderId="33" xfId="0" applyNumberFormat="1" applyFont="1" applyFill="1" applyBorder="1" applyAlignment="1">
      <alignment horizontal="left"/>
    </xf>
    <xf numFmtId="164" fontId="8" fillId="0" borderId="33" xfId="0" applyFont="1" applyFill="1" applyBorder="1" applyAlignment="1">
      <alignment horizontal="left"/>
    </xf>
    <xf numFmtId="164" fontId="9" fillId="0" borderId="33" xfId="0" applyFont="1" applyFill="1" applyBorder="1" applyAlignment="1">
      <alignment horizontal="left"/>
    </xf>
    <xf numFmtId="170" fontId="9" fillId="0" borderId="33" xfId="0" applyNumberFormat="1" applyFont="1" applyFill="1" applyBorder="1" applyAlignment="1">
      <alignment horizontal="left"/>
    </xf>
    <xf numFmtId="1" fontId="9" fillId="0" borderId="33" xfId="0" applyNumberFormat="1" applyFont="1" applyFill="1" applyBorder="1" applyAlignment="1">
      <alignment horizontal="left"/>
    </xf>
    <xf numFmtId="0" fontId="9" fillId="0" borderId="38" xfId="0" applyNumberFormat="1" applyFont="1" applyFill="1" applyBorder="1" applyAlignment="1">
      <alignment horizontal="left"/>
    </xf>
    <xf numFmtId="164" fontId="8" fillId="0" borderId="38" xfId="0" applyFont="1" applyFill="1" applyBorder="1" applyAlignment="1">
      <alignment horizontal="left"/>
    </xf>
    <xf numFmtId="164" fontId="9" fillId="0" borderId="39" xfId="0" applyFont="1" applyFill="1" applyBorder="1" applyAlignment="1">
      <alignment horizontal="left"/>
    </xf>
    <xf numFmtId="169" fontId="9" fillId="0" borderId="38" xfId="0" applyNumberFormat="1" applyFont="1" applyFill="1" applyBorder="1" applyAlignment="1">
      <alignment horizontal="left"/>
    </xf>
    <xf numFmtId="1" fontId="9" fillId="0" borderId="49" xfId="0" applyNumberFormat="1" applyFont="1" applyFill="1" applyBorder="1" applyAlignment="1">
      <alignment horizontal="left"/>
    </xf>
    <xf numFmtId="169" fontId="9" fillId="0" borderId="49" xfId="0" applyNumberFormat="1" applyFont="1" applyFill="1" applyBorder="1" applyAlignment="1">
      <alignment horizontal="left"/>
    </xf>
    <xf numFmtId="1" fontId="9" fillId="0" borderId="39" xfId="0" applyNumberFormat="1" applyFont="1" applyFill="1" applyBorder="1" applyAlignment="1">
      <alignment horizontal="left"/>
    </xf>
    <xf numFmtId="49" fontId="23" fillId="22" borderId="28" xfId="0" applyNumberFormat="1" applyFont="1" applyFill="1" applyBorder="1" applyAlignment="1">
      <alignment horizontal="left"/>
    </xf>
    <xf numFmtId="1" fontId="23" fillId="22" borderId="28" xfId="0" applyNumberFormat="1" applyFont="1" applyFill="1" applyBorder="1" applyAlignment="1">
      <alignment horizontal="left"/>
    </xf>
    <xf numFmtId="1" fontId="58" fillId="22" borderId="28" xfId="0" applyNumberFormat="1" applyFont="1" applyFill="1" applyBorder="1" applyAlignment="1">
      <alignment horizontal="center"/>
    </xf>
    <xf numFmtId="49" fontId="9" fillId="17" borderId="28" xfId="0" applyNumberFormat="1" applyFont="1" applyFill="1" applyBorder="1"/>
    <xf numFmtId="164" fontId="8" fillId="17" borderId="29" xfId="0" applyFont="1" applyFill="1" applyBorder="1"/>
    <xf numFmtId="164" fontId="9" fillId="17" borderId="29" xfId="0" applyFont="1" applyFill="1" applyBorder="1"/>
    <xf numFmtId="169" fontId="9" fillId="17" borderId="28" xfId="0" applyNumberFormat="1" applyFont="1" applyFill="1" applyBorder="1" applyAlignment="1">
      <alignment horizontal="left"/>
    </xf>
    <xf numFmtId="169" fontId="9" fillId="17" borderId="28" xfId="0" applyNumberFormat="1" applyFont="1" applyFill="1" applyBorder="1" applyAlignment="1">
      <alignment horizontal="left" vertical="center"/>
    </xf>
    <xf numFmtId="170" fontId="9" fillId="17" borderId="28" xfId="0" applyNumberFormat="1" applyFont="1" applyFill="1" applyBorder="1" applyAlignment="1">
      <alignment horizontal="left"/>
    </xf>
    <xf numFmtId="3" fontId="16" fillId="17" borderId="28" xfId="0" applyNumberFormat="1" applyFont="1" applyFill="1" applyBorder="1" applyAlignment="1">
      <alignment horizontal="center"/>
    </xf>
    <xf numFmtId="1" fontId="9" fillId="17" borderId="28" xfId="0" applyNumberFormat="1" applyFont="1" applyFill="1" applyBorder="1"/>
    <xf numFmtId="164" fontId="52" fillId="24" borderId="38" xfId="0" applyFont="1" applyFill="1" applyBorder="1" applyAlignment="1"/>
    <xf numFmtId="164" fontId="51" fillId="24" borderId="39" xfId="0" applyFont="1" applyFill="1" applyBorder="1" applyAlignment="1"/>
    <xf numFmtId="164" fontId="47" fillId="24" borderId="39" xfId="0" applyFont="1" applyFill="1" applyBorder="1" applyAlignment="1"/>
    <xf numFmtId="164" fontId="50" fillId="24" borderId="39" xfId="0" applyFont="1" applyFill="1" applyBorder="1" applyAlignment="1"/>
    <xf numFmtId="1" fontId="52" fillId="24" borderId="38" xfId="0" applyNumberFormat="1" applyFont="1" applyFill="1" applyBorder="1" applyAlignment="1">
      <alignment horizontal="left"/>
    </xf>
    <xf numFmtId="164" fontId="47" fillId="24" borderId="39" xfId="0" applyFont="1" applyFill="1" applyBorder="1" applyAlignment="1">
      <alignment horizontal="left"/>
    </xf>
    <xf numFmtId="164" fontId="48" fillId="11" borderId="39" xfId="0" applyFont="1" applyFill="1" applyBorder="1" applyAlignment="1">
      <alignment horizontal="left"/>
    </xf>
    <xf numFmtId="2" fontId="23" fillId="22" borderId="28" xfId="0" applyNumberFormat="1" applyFont="1" applyFill="1" applyBorder="1" applyAlignment="1">
      <alignment horizontal="left"/>
    </xf>
    <xf numFmtId="164" fontId="51" fillId="24" borderId="28" xfId="0" applyFont="1" applyFill="1" applyBorder="1" applyAlignment="1"/>
    <xf numFmtId="1" fontId="21" fillId="23" borderId="37" xfId="0" applyNumberFormat="1" applyFont="1" applyFill="1" applyBorder="1" applyAlignment="1">
      <alignment horizontal="left" readingOrder="1"/>
    </xf>
    <xf numFmtId="1" fontId="21" fillId="23" borderId="63" xfId="0" applyNumberFormat="1" applyFont="1" applyFill="1" applyBorder="1" applyAlignment="1">
      <alignment horizontal="left" readingOrder="1"/>
    </xf>
    <xf numFmtId="1" fontId="21" fillId="23" borderId="28" xfId="0" applyNumberFormat="1" applyFont="1" applyFill="1" applyBorder="1" applyAlignment="1">
      <alignment horizontal="left" readingOrder="1"/>
    </xf>
    <xf numFmtId="164" fontId="22" fillId="18" borderId="28" xfId="0" applyFont="1" applyFill="1" applyBorder="1" applyAlignment="1">
      <alignment horizontal="left" readingOrder="1"/>
    </xf>
    <xf numFmtId="164" fontId="9" fillId="18" borderId="28" xfId="0" applyFont="1" applyFill="1" applyBorder="1" applyAlignment="1">
      <alignment readingOrder="1"/>
    </xf>
    <xf numFmtId="164" fontId="16" fillId="20" borderId="28" xfId="0" applyFont="1" applyFill="1" applyBorder="1" applyAlignment="1">
      <alignment horizontal="left"/>
    </xf>
    <xf numFmtId="164" fontId="16" fillId="20" borderId="28" xfId="0" applyFont="1" applyFill="1" applyBorder="1" applyAlignment="1"/>
    <xf numFmtId="1" fontId="21" fillId="23" borderId="36" xfId="0" applyNumberFormat="1" applyFont="1" applyFill="1" applyBorder="1" applyAlignment="1">
      <alignment horizontal="left" readingOrder="1"/>
    </xf>
    <xf numFmtId="164" fontId="22" fillId="18" borderId="65" xfId="0" applyFont="1" applyFill="1" applyBorder="1" applyAlignment="1">
      <alignment horizontal="left" readingOrder="1"/>
    </xf>
    <xf numFmtId="164" fontId="9" fillId="18" borderId="36" xfId="0" applyFont="1" applyFill="1" applyBorder="1" applyAlignment="1">
      <alignment readingOrder="1"/>
    </xf>
    <xf numFmtId="164" fontId="16" fillId="20" borderId="47" xfId="0" applyFont="1" applyFill="1" applyBorder="1" applyAlignment="1">
      <alignment horizontal="left"/>
    </xf>
    <xf numFmtId="164" fontId="47" fillId="18" borderId="33" xfId="0" applyFont="1" applyFill="1" applyBorder="1" applyAlignment="1">
      <alignment horizontal="left"/>
    </xf>
    <xf numFmtId="166" fontId="16" fillId="18" borderId="33" xfId="0" applyNumberFormat="1" applyFont="1" applyFill="1" applyBorder="1" applyAlignment="1">
      <alignment horizontal="left" vertical="center"/>
    </xf>
    <xf numFmtId="166" fontId="9" fillId="18" borderId="33" xfId="0" applyNumberFormat="1" applyFont="1" applyFill="1" applyBorder="1" applyAlignment="1">
      <alignment horizontal="left" vertical="center"/>
    </xf>
    <xf numFmtId="1" fontId="16" fillId="20" borderId="39" xfId="0" applyNumberFormat="1" applyFont="1" applyFill="1" applyBorder="1" applyAlignment="1"/>
    <xf numFmtId="1" fontId="16" fillId="20" borderId="47" xfId="0" applyNumberFormat="1" applyFont="1" applyFill="1" applyBorder="1" applyAlignment="1"/>
    <xf numFmtId="1" fontId="47" fillId="24" borderId="39" xfId="0" applyNumberFormat="1" applyFont="1" applyFill="1" applyBorder="1" applyAlignment="1"/>
    <xf numFmtId="170" fontId="23" fillId="22" borderId="28" xfId="0" applyNumberFormat="1" applyFont="1" applyFill="1" applyBorder="1" applyAlignment="1">
      <alignment horizontal="left"/>
    </xf>
    <xf numFmtId="49" fontId="23" fillId="22" borderId="38" xfId="0" applyNumberFormat="1" applyFont="1" applyFill="1" applyBorder="1" applyAlignment="1">
      <alignment horizontal="left"/>
    </xf>
    <xf numFmtId="164" fontId="19" fillId="22" borderId="38" xfId="0" applyFont="1" applyFill="1" applyBorder="1" applyAlignment="1">
      <alignment horizontal="left"/>
    </xf>
    <xf numFmtId="164" fontId="23" fillId="22" borderId="38" xfId="0" applyFont="1" applyFill="1" applyBorder="1" applyAlignment="1">
      <alignment horizontal="left"/>
    </xf>
    <xf numFmtId="166" fontId="23" fillId="22" borderId="38" xfId="0" applyNumberFormat="1" applyFont="1" applyFill="1" applyBorder="1" applyAlignment="1">
      <alignment horizontal="left"/>
    </xf>
    <xf numFmtId="1" fontId="23" fillId="22" borderId="38" xfId="0" applyNumberFormat="1" applyFont="1" applyFill="1" applyBorder="1" applyAlignment="1">
      <alignment horizontal="center"/>
    </xf>
    <xf numFmtId="1" fontId="23" fillId="22" borderId="38" xfId="0" applyNumberFormat="1" applyFont="1" applyFill="1" applyBorder="1" applyAlignment="1">
      <alignment horizontal="left"/>
    </xf>
    <xf numFmtId="164" fontId="3" fillId="2" borderId="7" xfId="0" applyFont="1" applyFill="1" applyBorder="1" applyAlignment="1">
      <alignment horizontal="center"/>
    </xf>
    <xf numFmtId="1" fontId="16" fillId="5" borderId="28" xfId="0" applyNumberFormat="1" applyFont="1" applyFill="1" applyBorder="1" applyAlignment="1">
      <alignment vertical="center"/>
    </xf>
    <xf numFmtId="49" fontId="9" fillId="0" borderId="38" xfId="0" applyNumberFormat="1" applyFont="1" applyBorder="1" applyAlignment="1">
      <alignment horizontal="left" vertical="center"/>
    </xf>
    <xf numFmtId="164" fontId="8" fillId="0" borderId="39" xfId="0" applyFont="1" applyBorder="1" applyAlignment="1">
      <alignment horizontal="left" vertical="center"/>
    </xf>
    <xf numFmtId="164" fontId="9" fillId="0" borderId="39" xfId="0" applyFont="1" applyBorder="1" applyAlignment="1">
      <alignment horizontal="left" vertical="center"/>
    </xf>
    <xf numFmtId="166" fontId="9" fillId="0" borderId="38" xfId="0" applyNumberFormat="1" applyFont="1" applyBorder="1" applyAlignment="1">
      <alignment horizontal="left" vertical="center"/>
    </xf>
    <xf numFmtId="1" fontId="9" fillId="0" borderId="38" xfId="0" applyNumberFormat="1" applyFont="1" applyBorder="1" applyAlignment="1">
      <alignment horizontal="left" vertical="center"/>
    </xf>
    <xf numFmtId="1" fontId="47" fillId="0" borderId="54" xfId="0" applyNumberFormat="1" applyFont="1" applyFill="1" applyBorder="1" applyAlignment="1">
      <alignment readingOrder="1"/>
    </xf>
    <xf numFmtId="1" fontId="21" fillId="0" borderId="33" xfId="0" applyNumberFormat="1" applyFont="1" applyFill="1" applyBorder="1" applyAlignment="1">
      <alignment horizontal="left" readingOrder="1"/>
    </xf>
    <xf numFmtId="164" fontId="22" fillId="0" borderId="66" xfId="0" applyFont="1" applyFill="1" applyBorder="1" applyAlignment="1">
      <alignment readingOrder="1"/>
    </xf>
    <xf numFmtId="164" fontId="9" fillId="0" borderId="33" xfId="0" applyFont="1" applyFill="1" applyBorder="1" applyAlignment="1">
      <alignment readingOrder="1"/>
    </xf>
    <xf numFmtId="164" fontId="56" fillId="0" borderId="33" xfId="0" applyFont="1" applyFill="1" applyBorder="1" applyAlignment="1">
      <alignment horizontal="left" readingOrder="1"/>
    </xf>
    <xf numFmtId="164" fontId="17" fillId="0" borderId="28" xfId="0" applyFont="1" applyFill="1" applyBorder="1" applyAlignment="1">
      <alignment wrapText="1"/>
    </xf>
    <xf numFmtId="1" fontId="47" fillId="0" borderId="39" xfId="0" applyNumberFormat="1" applyFont="1" applyFill="1" applyBorder="1" applyAlignment="1"/>
    <xf numFmtId="164" fontId="1" fillId="0" borderId="0" xfId="0" applyFont="1" applyAlignment="1">
      <alignment horizontal="center" vertical="center" wrapText="1"/>
    </xf>
    <xf numFmtId="164" fontId="0" fillId="0" borderId="0" xfId="0" applyAlignment="1"/>
    <xf numFmtId="165" fontId="3" fillId="2" borderId="5" xfId="0" applyNumberFormat="1" applyFont="1" applyFill="1" applyBorder="1" applyAlignment="1">
      <alignment horizontal="center" vertical="center"/>
    </xf>
    <xf numFmtId="0" fontId="5" fillId="0" borderId="54" xfId="0" applyNumberFormat="1" applyFont="1" applyBorder="1" applyAlignment="1"/>
    <xf numFmtId="164" fontId="3" fillId="2" borderId="4" xfId="0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/>
    <xf numFmtId="0" fontId="5" fillId="0" borderId="6" xfId="0" applyNumberFormat="1" applyFont="1" applyBorder="1" applyAlignment="1"/>
    <xf numFmtId="164" fontId="3" fillId="2" borderId="7" xfId="0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/>
    <xf numFmtId="0" fontId="5" fillId="0" borderId="7" xfId="0" applyNumberFormat="1" applyFont="1" applyBorder="1" applyAlignment="1"/>
    <xf numFmtId="164" fontId="4" fillId="3" borderId="4" xfId="0" applyFont="1" applyFill="1" applyBorder="1" applyAlignment="1">
      <alignment horizontal="center" vertical="center"/>
    </xf>
    <xf numFmtId="0" fontId="5" fillId="0" borderId="8" xfId="0" applyNumberFormat="1" applyFont="1" applyBorder="1" applyAlignment="1"/>
    <xf numFmtId="166" fontId="3" fillId="3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/>
    <xf numFmtId="164" fontId="8" fillId="7" borderId="54" xfId="0" applyFont="1" applyFill="1" applyBorder="1" applyAlignment="1">
      <alignment horizontal="center" vertical="center"/>
    </xf>
    <xf numFmtId="164" fontId="7" fillId="8" borderId="54" xfId="0" applyFont="1" applyFill="1" applyBorder="1" applyAlignment="1">
      <alignment horizontal="center" vertical="center"/>
    </xf>
    <xf numFmtId="164" fontId="3" fillId="2" borderId="7" xfId="0" applyFont="1" applyFill="1" applyBorder="1" applyAlignment="1">
      <alignment horizontal="center"/>
    </xf>
    <xf numFmtId="0" fontId="6" fillId="3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wrapText="1"/>
    </xf>
    <xf numFmtId="0" fontId="5" fillId="0" borderId="6" xfId="0" applyNumberFormat="1" applyFont="1" applyBorder="1" applyAlignment="1">
      <alignment wrapText="1"/>
    </xf>
    <xf numFmtId="0" fontId="5" fillId="0" borderId="7" xfId="0" applyNumberFormat="1" applyFont="1" applyBorder="1" applyAlignment="1">
      <alignment wrapText="1"/>
    </xf>
    <xf numFmtId="164" fontId="0" fillId="0" borderId="0" xfId="0" applyAlignment="1">
      <alignment wrapText="1"/>
    </xf>
    <xf numFmtId="0" fontId="5" fillId="0" borderId="3" xfId="0" applyNumberFormat="1" applyFont="1" applyBorder="1" applyAlignment="1">
      <alignment wrapText="1"/>
    </xf>
    <xf numFmtId="0" fontId="5" fillId="0" borderId="8" xfId="0" applyNumberFormat="1" applyFont="1" applyBorder="1" applyAlignment="1">
      <alignment wrapText="1"/>
    </xf>
    <xf numFmtId="0" fontId="5" fillId="0" borderId="9" xfId="0" applyNumberFormat="1" applyFont="1" applyBorder="1" applyAlignment="1">
      <alignment wrapText="1"/>
    </xf>
    <xf numFmtId="0" fontId="5" fillId="0" borderId="10" xfId="0" applyNumberFormat="1" applyFont="1" applyBorder="1" applyAlignment="1">
      <alignment wrapText="1"/>
    </xf>
    <xf numFmtId="9" fontId="6" fillId="2" borderId="54" xfId="0" applyNumberFormat="1" applyFont="1" applyFill="1" applyBorder="1" applyAlignment="1">
      <alignment horizontal="center" vertical="center"/>
    </xf>
    <xf numFmtId="164" fontId="9" fillId="2" borderId="7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/>
    <xf numFmtId="0" fontId="5" fillId="0" borderId="10" xfId="0" applyNumberFormat="1" applyFont="1" applyBorder="1" applyAlignment="1"/>
    <xf numFmtId="164" fontId="7" fillId="4" borderId="7" xfId="0" applyFont="1" applyFill="1" applyBorder="1" applyAlignment="1">
      <alignment horizontal="center" vertical="center"/>
    </xf>
    <xf numFmtId="164" fontId="7" fillId="5" borderId="54" xfId="0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164" fontId="7" fillId="6" borderId="54" xfId="0" applyFont="1" applyFill="1" applyBorder="1" applyAlignment="1">
      <alignment horizontal="center" vertical="center"/>
    </xf>
    <xf numFmtId="164" fontId="12" fillId="0" borderId="20" xfId="0" applyFont="1" applyBorder="1" applyAlignment="1">
      <alignment horizontal="left" vertical="center" wrapText="1"/>
    </xf>
    <xf numFmtId="0" fontId="5" fillId="0" borderId="18" xfId="0" applyNumberFormat="1" applyFont="1" applyBorder="1" applyAlignment="1"/>
    <xf numFmtId="0" fontId="11" fillId="0" borderId="20" xfId="0" quotePrefix="1" applyNumberFormat="1" applyFont="1" applyBorder="1" applyAlignment="1">
      <alignment horizontal="left" vertical="center"/>
    </xf>
    <xf numFmtId="0" fontId="5" fillId="0" borderId="43" xfId="0" applyNumberFormat="1" applyFont="1" applyBorder="1" applyAlignment="1"/>
    <xf numFmtId="0" fontId="5" fillId="0" borderId="23" xfId="0" applyNumberFormat="1" applyFont="1" applyBorder="1" applyAlignment="1"/>
    <xf numFmtId="164" fontId="11" fillId="0" borderId="21" xfId="0" applyFont="1" applyBorder="1" applyAlignment="1">
      <alignment horizontal="left" vertical="center"/>
    </xf>
    <xf numFmtId="0" fontId="5" fillId="0" borderId="21" xfId="0" applyNumberFormat="1" applyFont="1" applyBorder="1" applyAlignment="1"/>
    <xf numFmtId="0" fontId="7" fillId="0" borderId="24" xfId="0" applyNumberFormat="1" applyFont="1" applyBorder="1" applyAlignment="1">
      <alignment horizontal="left" vertical="center"/>
    </xf>
    <xf numFmtId="0" fontId="5" fillId="0" borderId="22" xfId="0" applyNumberFormat="1" applyFont="1" applyBorder="1" applyAlignment="1"/>
    <xf numFmtId="164" fontId="11" fillId="0" borderId="1" xfId="0" applyFont="1" applyBorder="1" applyAlignment="1">
      <alignment horizontal="left" vertical="center"/>
    </xf>
    <xf numFmtId="164" fontId="12" fillId="0" borderId="4" xfId="0" applyFont="1" applyBorder="1" applyAlignment="1">
      <alignment horizontal="left" vertical="center"/>
    </xf>
    <xf numFmtId="0" fontId="11" fillId="0" borderId="4" xfId="0" quotePrefix="1" applyNumberFormat="1" applyFont="1" applyBorder="1" applyAlignment="1">
      <alignment horizontal="left" vertical="center" wrapText="1"/>
    </xf>
    <xf numFmtId="0" fontId="5" fillId="0" borderId="25" xfId="0" applyNumberFormat="1" applyFont="1" applyBorder="1" applyAlignment="1"/>
    <xf numFmtId="164" fontId="11" fillId="0" borderId="41" xfId="0" applyFont="1" applyBorder="1" applyAlignment="1">
      <alignment horizontal="left" vertical="center"/>
    </xf>
    <xf numFmtId="0" fontId="7" fillId="0" borderId="41" xfId="0" applyNumberFormat="1" applyFont="1" applyBorder="1" applyAlignment="1">
      <alignment horizontal="left" vertical="center" wrapText="1"/>
    </xf>
    <xf numFmtId="164" fontId="11" fillId="0" borderId="19" xfId="0" applyFont="1" applyBorder="1" applyAlignment="1">
      <alignment horizontal="left" vertical="center"/>
    </xf>
    <xf numFmtId="164" fontId="11" fillId="0" borderId="21" xfId="0" applyFont="1" applyBorder="1" applyAlignment="1">
      <alignment horizontal="left" vertical="center" wrapText="1"/>
    </xf>
    <xf numFmtId="0" fontId="5" fillId="0" borderId="44" xfId="0" applyNumberFormat="1" applyFont="1" applyBorder="1" applyAlignment="1"/>
    <xf numFmtId="0" fontId="5" fillId="0" borderId="26" xfId="0" applyNumberFormat="1" applyFont="1" applyBorder="1" applyAlignment="1"/>
    <xf numFmtId="164" fontId="11" fillId="0" borderId="4" xfId="0" applyFont="1" applyBorder="1" applyAlignment="1">
      <alignment horizontal="left" vertical="center"/>
    </xf>
    <xf numFmtId="0" fontId="5" fillId="0" borderId="27" xfId="0" applyNumberFormat="1" applyFont="1" applyBorder="1" applyAlignment="1"/>
    <xf numFmtId="164" fontId="45" fillId="0" borderId="4" xfId="0" applyFont="1" applyFill="1" applyBorder="1" applyAlignment="1">
      <alignment vertical="center"/>
    </xf>
    <xf numFmtId="164" fontId="45" fillId="0" borderId="6" xfId="0" applyFont="1" applyFill="1" applyBorder="1" applyAlignment="1">
      <alignment vertical="center"/>
    </xf>
    <xf numFmtId="164" fontId="45" fillId="0" borderId="8" xfId="0" applyFont="1" applyFill="1" applyBorder="1" applyAlignment="1">
      <alignment vertical="center"/>
    </xf>
    <xf numFmtId="164" fontId="45" fillId="0" borderId="10" xfId="0" applyFont="1" applyFill="1" applyBorder="1" applyAlignment="1">
      <alignment vertical="center"/>
    </xf>
    <xf numFmtId="164" fontId="46" fillId="0" borderId="5" xfId="0" quotePrefix="1" applyFont="1" applyFill="1" applyBorder="1" applyAlignment="1">
      <alignment vertical="center"/>
    </xf>
    <xf numFmtId="164" fontId="46" fillId="0" borderId="25" xfId="0" applyFont="1" applyFill="1" applyBorder="1" applyAlignment="1">
      <alignment vertical="center"/>
    </xf>
    <xf numFmtId="164" fontId="46" fillId="0" borderId="45" xfId="0" applyFont="1" applyFill="1" applyBorder="1" applyAlignment="1">
      <alignment vertical="center"/>
    </xf>
    <xf numFmtId="164" fontId="46" fillId="0" borderId="46" xfId="0" applyFont="1" applyFill="1" applyBorder="1" applyAlignment="1">
      <alignment vertical="center"/>
    </xf>
    <xf numFmtId="166" fontId="8" fillId="13" borderId="41" xfId="0" applyNumberFormat="1" applyFont="1" applyFill="1" applyBorder="1" applyAlignment="1">
      <alignment horizontal="left"/>
    </xf>
    <xf numFmtId="0" fontId="9" fillId="13" borderId="42" xfId="0" applyNumberFormat="1" applyFont="1" applyFill="1" applyBorder="1" applyAlignment="1">
      <alignment horizontal="left"/>
    </xf>
    <xf numFmtId="0" fontId="5" fillId="0" borderId="45" xfId="0" applyNumberFormat="1" applyFont="1" applyBorder="1" applyAlignment="1"/>
    <xf numFmtId="166" fontId="8" fillId="13" borderId="43" xfId="0" applyNumberFormat="1" applyFont="1" applyFill="1" applyBorder="1" applyAlignment="1">
      <alignment horizontal="left"/>
    </xf>
    <xf numFmtId="0" fontId="5" fillId="0" borderId="46" xfId="0" applyNumberFormat="1" applyFont="1" applyBorder="1" applyAlignment="1"/>
    <xf numFmtId="164" fontId="13" fillId="9" borderId="51" xfId="0" applyFont="1" applyFill="1" applyBorder="1" applyAlignment="1">
      <alignment horizontal="left"/>
    </xf>
  </cellXfs>
  <cellStyles count="1">
    <cellStyle name="Normal" xfId="0" builtinId="0"/>
  </cellStyles>
  <dxfs count="3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colors>
    <mruColors>
      <color rgb="FF07F5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C6">
  <tableColumns count="3">
    <tableColumn id="1" xr3:uid="{00000000-0010-0000-0000-000001000000}" name="Partnership Level"/>
    <tableColumn id="2" xr3:uid="{00000000-0010-0000-0000-000002000000}" name="Discount"/>
    <tableColumn id="3" xr3:uid="{00000000-0010-0000-0000-000003000000}" name="Discount2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miliano.morado@warlordgames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5"/>
  <sheetViews>
    <sheetView tabSelected="1" workbookViewId="0"/>
  </sheetViews>
  <sheetFormatPr defaultColWidth="12.625" defaultRowHeight="15" customHeight="1"/>
  <cols>
    <col min="1" max="1" width="2.25" customWidth="1"/>
    <col min="2" max="2" width="12.75" customWidth="1"/>
    <col min="3" max="4" width="25.75" customWidth="1"/>
    <col min="5" max="5" width="13.875" customWidth="1"/>
    <col min="6" max="6" width="16.375" customWidth="1"/>
    <col min="7" max="7" width="12.75" customWidth="1"/>
    <col min="8" max="8" width="6.125" customWidth="1"/>
    <col min="9" max="26" width="7.75" customWidth="1"/>
  </cols>
  <sheetData>
    <row r="1" spans="1:26" ht="97.5" customHeight="1">
      <c r="A1" s="1006" t="s">
        <v>0</v>
      </c>
      <c r="B1" s="1007"/>
      <c r="C1" s="1007"/>
      <c r="D1" s="1007"/>
      <c r="E1" s="1007"/>
      <c r="F1" s="1007"/>
      <c r="G1" s="1007"/>
      <c r="H1" s="1007"/>
      <c r="I1" s="1007"/>
      <c r="J1" s="1007"/>
      <c r="K1" s="1007"/>
      <c r="L1" s="1007"/>
      <c r="M1" s="1007"/>
      <c r="N1" s="1007"/>
      <c r="O1" s="1007"/>
      <c r="P1" s="1007"/>
      <c r="Q1" s="1007"/>
      <c r="R1" s="58"/>
      <c r="S1" s="58"/>
      <c r="T1" s="58"/>
      <c r="U1" s="58"/>
      <c r="V1" s="58"/>
      <c r="W1" s="58"/>
      <c r="X1" s="58"/>
      <c r="Y1" s="58"/>
      <c r="Z1" s="58"/>
    </row>
    <row r="2" spans="1:26" ht="17.25" customHeight="1">
      <c r="A2" s="58"/>
      <c r="B2" s="470"/>
      <c r="C2" s="471"/>
      <c r="D2" s="1008" t="s">
        <v>1</v>
      </c>
      <c r="E2" s="472"/>
      <c r="F2" s="1"/>
      <c r="G2" s="1010"/>
      <c r="H2" s="1011"/>
      <c r="I2" s="1011"/>
      <c r="J2" s="1011"/>
      <c r="K2" s="1011"/>
      <c r="L2" s="1011"/>
      <c r="M2" s="1011"/>
      <c r="N2" s="1011"/>
      <c r="O2" s="1011"/>
      <c r="P2" s="1011"/>
      <c r="Q2" s="1012"/>
      <c r="R2" s="58"/>
      <c r="S2" s="58"/>
      <c r="T2" s="58"/>
      <c r="U2" s="58"/>
      <c r="V2" s="58"/>
      <c r="W2" s="58"/>
      <c r="X2" s="58"/>
      <c r="Y2" s="58"/>
      <c r="Z2" s="58"/>
    </row>
    <row r="3" spans="1:26" ht="18.75">
      <c r="A3" s="58"/>
      <c r="B3" s="992"/>
      <c r="C3" s="473"/>
      <c r="D3" s="1009"/>
      <c r="E3" s="474"/>
      <c r="F3" s="1"/>
      <c r="G3" s="1013" t="s">
        <v>2</v>
      </c>
      <c r="H3" s="1009"/>
      <c r="I3" s="1009"/>
      <c r="J3" s="1009"/>
      <c r="K3" s="1009"/>
      <c r="L3" s="1009"/>
      <c r="M3" s="1009"/>
      <c r="N3" s="1009"/>
      <c r="O3" s="1009"/>
      <c r="P3" s="1009"/>
      <c r="Q3" s="1014"/>
      <c r="R3" s="58"/>
      <c r="S3" s="58"/>
      <c r="T3" s="58"/>
      <c r="U3" s="58"/>
      <c r="V3" s="58"/>
      <c r="W3" s="58"/>
      <c r="X3" s="58"/>
      <c r="Y3" s="58"/>
      <c r="Z3" s="58"/>
    </row>
    <row r="4" spans="1:26" ht="18.75">
      <c r="A4" s="58"/>
      <c r="B4" s="992"/>
      <c r="C4" s="1016" t="s">
        <v>3</v>
      </c>
      <c r="D4" s="1018">
        <f>'New Releases'!H62</f>
        <v>0</v>
      </c>
      <c r="E4" s="474"/>
      <c r="F4" s="1"/>
      <c r="G4" s="1015"/>
      <c r="H4" s="1007"/>
      <c r="I4" s="1007"/>
      <c r="J4" s="1007"/>
      <c r="K4" s="1007"/>
      <c r="L4" s="1007"/>
      <c r="M4" s="1007"/>
      <c r="N4" s="1007"/>
      <c r="O4" s="1007"/>
      <c r="P4" s="1007"/>
      <c r="Q4" s="1014"/>
      <c r="R4" s="58"/>
      <c r="S4" s="58"/>
      <c r="T4" s="58"/>
      <c r="U4" s="58"/>
      <c r="V4" s="58"/>
      <c r="W4" s="58"/>
      <c r="X4" s="58"/>
      <c r="Y4" s="58"/>
      <c r="Z4" s="58"/>
    </row>
    <row r="5" spans="1:26" ht="18.75">
      <c r="A5" s="58"/>
      <c r="B5" s="992"/>
      <c r="C5" s="1017"/>
      <c r="D5" s="1019"/>
      <c r="E5" s="474"/>
      <c r="F5" s="1"/>
      <c r="G5" s="1015"/>
      <c r="H5" s="1009"/>
      <c r="I5" s="1009"/>
      <c r="J5" s="1009"/>
      <c r="K5" s="1009"/>
      <c r="L5" s="1009"/>
      <c r="M5" s="1009"/>
      <c r="N5" s="1009"/>
      <c r="O5" s="1009"/>
      <c r="P5" s="1009"/>
      <c r="Q5" s="1014"/>
      <c r="R5" s="58"/>
      <c r="S5" s="58"/>
      <c r="T5" s="58"/>
      <c r="U5" s="58"/>
      <c r="V5" s="58"/>
      <c r="W5" s="58"/>
      <c r="X5" s="58"/>
      <c r="Y5" s="58"/>
      <c r="Z5" s="58"/>
    </row>
    <row r="6" spans="1:26" ht="18.75">
      <c r="A6" s="58"/>
      <c r="B6" s="992"/>
      <c r="C6" s="475"/>
      <c r="D6" s="476"/>
      <c r="E6" s="474"/>
      <c r="F6" s="1"/>
      <c r="G6" s="1022" t="s">
        <v>4</v>
      </c>
      <c r="H6" s="1009"/>
      <c r="I6" s="1009"/>
      <c r="J6" s="1009"/>
      <c r="K6" s="1009"/>
      <c r="L6" s="1009"/>
      <c r="M6" s="1009"/>
      <c r="N6" s="1009"/>
      <c r="O6" s="1009"/>
      <c r="P6" s="1009"/>
      <c r="Q6" s="1014"/>
      <c r="R6" s="58"/>
      <c r="S6" s="58"/>
      <c r="T6" s="58"/>
      <c r="U6" s="58"/>
      <c r="V6" s="58"/>
      <c r="W6" s="58"/>
      <c r="X6" s="58"/>
      <c r="Y6" s="58"/>
      <c r="Z6" s="58"/>
    </row>
    <row r="7" spans="1:26" ht="18" customHeight="1">
      <c r="A7" s="58"/>
      <c r="B7" s="992"/>
      <c r="C7" s="1016" t="s">
        <v>5</v>
      </c>
      <c r="D7" s="1018">
        <f>'Core Range'!H47</f>
        <v>0</v>
      </c>
      <c r="E7" s="474"/>
      <c r="F7" s="1"/>
      <c r="G7" s="477"/>
      <c r="H7" s="478"/>
      <c r="I7" s="478"/>
      <c r="J7" s="478"/>
      <c r="K7" s="478"/>
      <c r="L7" s="478"/>
      <c r="M7" s="478"/>
      <c r="N7" s="478"/>
      <c r="O7" s="478"/>
      <c r="P7" s="478"/>
      <c r="Q7" s="479"/>
      <c r="R7" s="58"/>
      <c r="S7" s="58"/>
      <c r="T7" s="58"/>
      <c r="U7" s="58"/>
      <c r="V7" s="58"/>
      <c r="W7" s="58"/>
      <c r="X7" s="58"/>
      <c r="Y7" s="58"/>
      <c r="Z7" s="58"/>
    </row>
    <row r="8" spans="1:26" ht="18.75">
      <c r="A8" s="58"/>
      <c r="B8" s="992"/>
      <c r="C8" s="1017"/>
      <c r="D8" s="1019"/>
      <c r="E8" s="474"/>
      <c r="F8" s="1"/>
      <c r="G8" s="477"/>
      <c r="H8" s="478"/>
      <c r="I8" s="1023" t="s">
        <v>6</v>
      </c>
      <c r="J8" s="1024"/>
      <c r="K8" s="1025"/>
      <c r="L8" s="478"/>
      <c r="M8" s="1032">
        <f>VLOOKUP(I8,Sheet1!A1:C6,3,FALSE)</f>
        <v>0.47</v>
      </c>
      <c r="N8" s="1009"/>
      <c r="O8" s="1009"/>
      <c r="P8" s="478"/>
      <c r="Q8" s="479"/>
      <c r="R8" s="58"/>
      <c r="S8" s="58"/>
      <c r="T8" s="58"/>
      <c r="U8" s="58"/>
      <c r="V8" s="58"/>
      <c r="W8" s="58"/>
      <c r="X8" s="58"/>
      <c r="Y8" s="58"/>
      <c r="Z8" s="58"/>
    </row>
    <row r="9" spans="1:26" ht="18.75">
      <c r="A9" s="58"/>
      <c r="B9" s="992"/>
      <c r="C9" s="480"/>
      <c r="D9" s="481"/>
      <c r="E9" s="474"/>
      <c r="F9" s="1"/>
      <c r="G9" s="477"/>
      <c r="H9" s="478"/>
      <c r="I9" s="1026"/>
      <c r="J9" s="1027"/>
      <c r="K9" s="1028"/>
      <c r="L9" s="478"/>
      <c r="M9" s="1009"/>
      <c r="N9" s="1007"/>
      <c r="O9" s="1009"/>
      <c r="P9" s="478"/>
      <c r="Q9" s="479"/>
      <c r="R9" s="58"/>
      <c r="S9" s="58"/>
      <c r="T9" s="58"/>
      <c r="U9" s="58"/>
      <c r="V9" s="58"/>
      <c r="W9" s="58"/>
      <c r="X9" s="58"/>
      <c r="Y9" s="58"/>
      <c r="Z9" s="58"/>
    </row>
    <row r="10" spans="1:26" ht="18.75">
      <c r="A10" s="58"/>
      <c r="B10" s="992"/>
      <c r="C10" s="1016" t="s">
        <v>7</v>
      </c>
      <c r="D10" s="1018">
        <f>'WWII Range'!H580</f>
        <v>0</v>
      </c>
      <c r="E10" s="474"/>
      <c r="F10" s="1"/>
      <c r="G10" s="477"/>
      <c r="H10" s="478"/>
      <c r="I10" s="1026"/>
      <c r="J10" s="1027"/>
      <c r="K10" s="1028"/>
      <c r="L10" s="478"/>
      <c r="M10" s="1009"/>
      <c r="N10" s="1007"/>
      <c r="O10" s="1009"/>
      <c r="P10" s="478"/>
      <c r="Q10" s="479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18.75">
      <c r="A11" s="58"/>
      <c r="B11" s="992"/>
      <c r="C11" s="1017"/>
      <c r="D11" s="1019"/>
      <c r="E11" s="474"/>
      <c r="F11" s="1"/>
      <c r="G11" s="477"/>
      <c r="H11" s="478"/>
      <c r="I11" s="1029"/>
      <c r="J11" s="1030"/>
      <c r="K11" s="1031"/>
      <c r="L11" s="478"/>
      <c r="M11" s="1009"/>
      <c r="N11" s="1009"/>
      <c r="O11" s="1009"/>
      <c r="P11" s="478"/>
      <c r="Q11" s="479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8.75">
      <c r="A12" s="58"/>
      <c r="B12" s="992"/>
      <c r="C12" s="480"/>
      <c r="D12" s="481"/>
      <c r="E12" s="474"/>
      <c r="F12" s="1"/>
      <c r="G12" s="1013" t="s">
        <v>8</v>
      </c>
      <c r="H12" s="1009"/>
      <c r="I12" s="1009"/>
      <c r="J12" s="1009"/>
      <c r="K12" s="1009"/>
      <c r="L12" s="1009"/>
      <c r="M12" s="1009"/>
      <c r="N12" s="1009"/>
      <c r="O12" s="1009"/>
      <c r="P12" s="1009"/>
      <c r="Q12" s="1014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8.75">
      <c r="A13" s="58"/>
      <c r="B13" s="992"/>
      <c r="C13" s="1016" t="s">
        <v>9</v>
      </c>
      <c r="D13" s="1018">
        <f>'Historical Range'!H310</f>
        <v>0</v>
      </c>
      <c r="E13" s="474"/>
      <c r="F13" s="1"/>
      <c r="G13" s="1015"/>
      <c r="H13" s="1007"/>
      <c r="I13" s="1007"/>
      <c r="J13" s="1007"/>
      <c r="K13" s="1007"/>
      <c r="L13" s="1007"/>
      <c r="M13" s="1007"/>
      <c r="N13" s="1007"/>
      <c r="O13" s="1007"/>
      <c r="P13" s="1007"/>
      <c r="Q13" s="1014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8.75">
      <c r="A14" s="58"/>
      <c r="B14" s="992"/>
      <c r="C14" s="1017"/>
      <c r="D14" s="1019"/>
      <c r="E14" s="474"/>
      <c r="F14" s="1"/>
      <c r="G14" s="1015"/>
      <c r="H14" s="1007"/>
      <c r="I14" s="1007"/>
      <c r="J14" s="1007"/>
      <c r="K14" s="1007"/>
      <c r="L14" s="1007"/>
      <c r="M14" s="1007"/>
      <c r="N14" s="1007"/>
      <c r="O14" s="1007"/>
      <c r="P14" s="1007"/>
      <c r="Q14" s="1014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8.75">
      <c r="A15" s="58"/>
      <c r="B15" s="992"/>
      <c r="C15" s="480"/>
      <c r="D15" s="481"/>
      <c r="E15" s="474"/>
      <c r="F15" s="1"/>
      <c r="G15" s="1015"/>
      <c r="H15" s="1007"/>
      <c r="I15" s="1007"/>
      <c r="J15" s="1007"/>
      <c r="K15" s="1007"/>
      <c r="L15" s="1007"/>
      <c r="M15" s="1007"/>
      <c r="N15" s="1007"/>
      <c r="O15" s="1007"/>
      <c r="P15" s="1007"/>
      <c r="Q15" s="1014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8.75">
      <c r="A16" s="58"/>
      <c r="B16" s="992"/>
      <c r="C16" s="1016" t="s">
        <v>10</v>
      </c>
      <c r="D16" s="1018">
        <f>'Sci-Fi &amp; Fantasy Range'!H185</f>
        <v>0</v>
      </c>
      <c r="E16" s="474"/>
      <c r="F16" s="1"/>
      <c r="G16" s="1017"/>
      <c r="H16" s="1034"/>
      <c r="I16" s="1034"/>
      <c r="J16" s="1034"/>
      <c r="K16" s="1034"/>
      <c r="L16" s="1034"/>
      <c r="M16" s="1034"/>
      <c r="N16" s="1034"/>
      <c r="O16" s="1034"/>
      <c r="P16" s="1034"/>
      <c r="Q16" s="1035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8.75">
      <c r="A17" s="58"/>
      <c r="B17" s="992"/>
      <c r="C17" s="1017"/>
      <c r="D17" s="1019"/>
      <c r="E17" s="474"/>
      <c r="F17" s="1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8" customHeight="1">
      <c r="A18" s="58"/>
      <c r="B18" s="992"/>
      <c r="C18" s="480"/>
      <c r="D18" s="481"/>
      <c r="E18" s="474"/>
      <c r="F18" s="1"/>
      <c r="G18" s="1010" t="s">
        <v>11</v>
      </c>
      <c r="H18" s="1011"/>
      <c r="I18" s="1011"/>
      <c r="J18" s="1011"/>
      <c r="K18" s="1011"/>
      <c r="L18" s="1011"/>
      <c r="M18" s="1011"/>
      <c r="N18" s="1011"/>
      <c r="O18" s="1011"/>
      <c r="P18" s="1011"/>
      <c r="Q18" s="1012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8.75">
      <c r="A19" s="58"/>
      <c r="B19" s="992"/>
      <c r="C19" s="1016" t="s">
        <v>12</v>
      </c>
      <c r="D19" s="1018">
        <f>'3rd Party'!H163</f>
        <v>0</v>
      </c>
      <c r="E19" s="474"/>
      <c r="F19" s="1"/>
      <c r="G19" s="1015"/>
      <c r="H19" s="1007"/>
      <c r="I19" s="1007"/>
      <c r="J19" s="1007"/>
      <c r="K19" s="1007"/>
      <c r="L19" s="1007"/>
      <c r="M19" s="1007"/>
      <c r="N19" s="1007"/>
      <c r="O19" s="1007"/>
      <c r="P19" s="1007"/>
      <c r="Q19" s="1014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15.75" customHeight="1">
      <c r="A20" s="58"/>
      <c r="B20" s="992"/>
      <c r="C20" s="1017"/>
      <c r="D20" s="1019"/>
      <c r="E20" s="474"/>
      <c r="F20" s="58"/>
      <c r="G20" s="1015"/>
      <c r="H20" s="1007"/>
      <c r="I20" s="1007"/>
      <c r="J20" s="1007"/>
      <c r="K20" s="1007"/>
      <c r="L20" s="1007"/>
      <c r="M20" s="1007"/>
      <c r="N20" s="1007"/>
      <c r="O20" s="1007"/>
      <c r="P20" s="1007"/>
      <c r="Q20" s="1014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5.75" customHeight="1">
      <c r="A21" s="58"/>
      <c r="B21" s="992"/>
      <c r="C21" s="480"/>
      <c r="D21" s="481"/>
      <c r="E21" s="474"/>
      <c r="F21" s="58"/>
      <c r="G21" s="1015"/>
      <c r="H21" s="1009"/>
      <c r="I21" s="1009"/>
      <c r="J21" s="1009"/>
      <c r="K21" s="1009"/>
      <c r="L21" s="1009"/>
      <c r="M21" s="1009"/>
      <c r="N21" s="1009"/>
      <c r="O21" s="1009"/>
      <c r="P21" s="1009"/>
      <c r="Q21" s="1014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5.75" customHeight="1">
      <c r="A22" s="58"/>
      <c r="B22" s="992"/>
      <c r="C22" s="1016" t="s">
        <v>13</v>
      </c>
      <c r="D22" s="1018">
        <f>Hobby!H514</f>
        <v>0</v>
      </c>
      <c r="E22" s="474"/>
      <c r="F22" s="58"/>
      <c r="G22" s="482"/>
      <c r="H22" s="483"/>
      <c r="I22" s="483"/>
      <c r="J22" s="483"/>
      <c r="K22" s="483"/>
      <c r="L22" s="483"/>
      <c r="M22" s="483"/>
      <c r="N22" s="483"/>
      <c r="O22" s="483"/>
      <c r="P22" s="483"/>
      <c r="Q22" s="479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5.75" customHeight="1">
      <c r="A23" s="58"/>
      <c r="B23" s="992"/>
      <c r="C23" s="1017"/>
      <c r="D23" s="1019"/>
      <c r="E23" s="474"/>
      <c r="F23" s="58"/>
      <c r="G23" s="1036" t="s">
        <v>14</v>
      </c>
      <c r="H23" s="1037" t="s">
        <v>15</v>
      </c>
      <c r="I23" s="1009"/>
      <c r="J23" s="1039" t="s">
        <v>16</v>
      </c>
      <c r="K23" s="1009"/>
      <c r="L23" s="1020" t="s">
        <v>9</v>
      </c>
      <c r="M23" s="1009"/>
      <c r="N23" s="1021" t="s">
        <v>10</v>
      </c>
      <c r="O23" s="1009"/>
      <c r="P23" s="1009"/>
      <c r="Q23" s="479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5.75" customHeight="1">
      <c r="A24" s="58"/>
      <c r="B24" s="992"/>
      <c r="C24" s="473"/>
      <c r="D24" s="484"/>
      <c r="E24" s="474"/>
      <c r="F24" s="58"/>
      <c r="G24" s="1015"/>
      <c r="H24" s="1009"/>
      <c r="I24" s="1009"/>
      <c r="J24" s="1009"/>
      <c r="K24" s="1009"/>
      <c r="L24" s="1009"/>
      <c r="M24" s="1009"/>
      <c r="N24" s="1009"/>
      <c r="O24" s="1009"/>
      <c r="P24" s="1009"/>
      <c r="Q24" s="479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5.75" customHeight="1">
      <c r="A25" s="58"/>
      <c r="B25" s="992"/>
      <c r="C25" s="1016" t="s">
        <v>1</v>
      </c>
      <c r="D25" s="1038">
        <f>SUM(D4:D23)</f>
        <v>0</v>
      </c>
      <c r="E25" s="474"/>
      <c r="F25" s="58"/>
      <c r="G25" s="1033" t="s">
        <v>17</v>
      </c>
      <c r="H25" s="1009"/>
      <c r="I25" s="1009"/>
      <c r="J25" s="1009"/>
      <c r="K25" s="1009"/>
      <c r="L25" s="1009"/>
      <c r="M25" s="1009"/>
      <c r="N25" s="1009"/>
      <c r="O25" s="1009"/>
      <c r="P25" s="1009"/>
      <c r="Q25" s="1014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15.75" customHeight="1">
      <c r="A26" s="58"/>
      <c r="B26" s="992"/>
      <c r="C26" s="1017"/>
      <c r="D26" s="1019"/>
      <c r="E26" s="474"/>
      <c r="F26" s="58"/>
      <c r="G26" s="1015"/>
      <c r="H26" s="1007"/>
      <c r="I26" s="1007"/>
      <c r="J26" s="1007"/>
      <c r="K26" s="1007"/>
      <c r="L26" s="1007"/>
      <c r="M26" s="1007"/>
      <c r="N26" s="1007"/>
      <c r="O26" s="1007"/>
      <c r="P26" s="1007"/>
      <c r="Q26" s="1014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5.75" customHeight="1">
      <c r="A27" s="58"/>
      <c r="B27" s="2"/>
      <c r="C27" s="3"/>
      <c r="D27" s="4"/>
      <c r="E27" s="5"/>
      <c r="F27" s="58"/>
      <c r="G27" s="1017"/>
      <c r="H27" s="1034"/>
      <c r="I27" s="1034"/>
      <c r="J27" s="1034"/>
      <c r="K27" s="1034"/>
      <c r="L27" s="1034"/>
      <c r="M27" s="1034"/>
      <c r="N27" s="1034"/>
      <c r="O27" s="1034"/>
      <c r="P27" s="1034"/>
      <c r="Q27" s="1035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5.75" customHeight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5.75" customHeight="1">
      <c r="A29" s="58"/>
      <c r="B29" s="6"/>
      <c r="C29" s="7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5.75" customHeight="1">
      <c r="A30" s="58"/>
      <c r="B30" s="8" t="s">
        <v>18</v>
      </c>
      <c r="C30" s="9"/>
      <c r="D30" s="10"/>
      <c r="E30" s="10"/>
      <c r="F30" s="10"/>
      <c r="G30" s="11"/>
      <c r="H30" s="11"/>
      <c r="I30" s="12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5.75" customHeight="1">
      <c r="A31" s="58"/>
      <c r="B31" s="13" t="s">
        <v>19</v>
      </c>
      <c r="C31" s="14" t="s">
        <v>20</v>
      </c>
      <c r="D31" s="15"/>
      <c r="E31" s="15"/>
      <c r="F31" s="15"/>
      <c r="G31" s="16"/>
      <c r="H31" s="16"/>
      <c r="I31" s="17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5.75" customHeight="1">
      <c r="A32" s="58"/>
      <c r="B32" s="18" t="s">
        <v>21</v>
      </c>
      <c r="C32" s="14" t="s">
        <v>22</v>
      </c>
      <c r="D32" s="15"/>
      <c r="E32" s="15"/>
      <c r="F32" s="15"/>
      <c r="G32" s="16"/>
      <c r="H32" s="16"/>
      <c r="I32" s="17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5.75" customHeight="1">
      <c r="A33" s="58"/>
      <c r="B33" s="19" t="s">
        <v>23</v>
      </c>
      <c r="C33" s="14" t="s">
        <v>24</v>
      </c>
      <c r="D33" s="15"/>
      <c r="E33" s="15"/>
      <c r="F33" s="15"/>
      <c r="G33" s="16"/>
      <c r="H33" s="16"/>
      <c r="I33" s="17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15.75" customHeight="1">
      <c r="A34" s="58"/>
      <c r="B34" s="1053" t="s">
        <v>25</v>
      </c>
      <c r="C34" s="1054" t="s">
        <v>26</v>
      </c>
      <c r="D34" s="1041"/>
      <c r="E34" s="1055" t="s">
        <v>27</v>
      </c>
      <c r="F34" s="1040" t="s">
        <v>28</v>
      </c>
      <c r="G34" s="1041"/>
      <c r="H34" s="1042" t="s">
        <v>29</v>
      </c>
      <c r="I34" s="1043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20.25" customHeight="1">
      <c r="A35" s="1"/>
      <c r="B35" s="1046"/>
      <c r="C35" s="1048"/>
      <c r="D35" s="1035"/>
      <c r="E35" s="1019"/>
      <c r="F35" s="1017"/>
      <c r="G35" s="1035"/>
      <c r="H35" s="1017"/>
      <c r="I35" s="104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58"/>
      <c r="B36" s="1045" t="s">
        <v>25</v>
      </c>
      <c r="C36" s="1047" t="s">
        <v>30</v>
      </c>
      <c r="D36" s="1012"/>
      <c r="E36" s="1049" t="s">
        <v>31</v>
      </c>
      <c r="F36" s="1050" t="s">
        <v>32</v>
      </c>
      <c r="G36" s="1012"/>
      <c r="H36" s="1051" t="s">
        <v>33</v>
      </c>
      <c r="I36" s="1052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>
      <c r="A37" s="58"/>
      <c r="B37" s="1046"/>
      <c r="C37" s="1048"/>
      <c r="D37" s="1035"/>
      <c r="E37" s="1019"/>
      <c r="F37" s="1015"/>
      <c r="G37" s="1014"/>
      <c r="H37" s="1017"/>
      <c r="I37" s="1044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15.75" customHeight="1">
      <c r="A38" s="58"/>
      <c r="B38" s="1056" t="s">
        <v>34</v>
      </c>
      <c r="C38" s="1047" t="s">
        <v>35</v>
      </c>
      <c r="D38" s="1012"/>
      <c r="E38" s="1059" t="s">
        <v>36</v>
      </c>
      <c r="F38" s="1061" t="s">
        <v>37</v>
      </c>
      <c r="G38" s="1062"/>
      <c r="H38" s="1065" t="s">
        <v>38</v>
      </c>
      <c r="I38" s="1066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5.75" customHeight="1">
      <c r="A39" s="58"/>
      <c r="B39" s="1057"/>
      <c r="C39" s="1057"/>
      <c r="D39" s="1058"/>
      <c r="E39" s="1060"/>
      <c r="F39" s="1063"/>
      <c r="G39" s="1064"/>
      <c r="H39" s="1067"/>
      <c r="I39" s="106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5.75" customHeight="1">
      <c r="A40" s="58"/>
      <c r="B40" s="58"/>
      <c r="C40" s="58"/>
      <c r="D40" s="58"/>
      <c r="E40" s="58"/>
      <c r="F40" s="698"/>
      <c r="G40" s="69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5.75" customHeight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5.75" customHeight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15.75" customHeight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5.75" customHeight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5.75" customHeight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5.75" customHeight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5.75" customHeight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5.75" customHeight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5.75" customHeight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5.75" customHeight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5.75" customHeight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5.75" customHeight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5.75" customHeight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5.75" customHeight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15.75" customHeight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5.75" customHeight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5.75" customHeight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15.75" customHeight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15.75" customHeight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15.75" customHeight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15.75" customHeight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5.75" customHeight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15.75" customHeight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15.75" customHeight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15.75" customHeight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15.75" customHeight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15.75" customHeight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15.75" customHeight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15.75" customHeight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15.75" customHeight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15.75" customHeight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15.75" customHeight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15.75" customHeight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15.75" customHeight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15.75" customHeight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15.75" customHeight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15.75" customHeight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15.75" customHeight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15.75" customHeight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15.75" customHeight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15.75" customHeight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15.75" customHeight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15.75" customHeight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15.75" customHeight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15.75" customHeight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15.75" customHeight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15.75" customHeight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15.75" customHeight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15.75" customHeight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15.75" customHeight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15.7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15.75" customHeight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15.75" customHeight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15.75" customHeight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15.75" customHeight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15.75" customHeight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15.75" customHeight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15.75" customHeight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15.75" customHeight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15.75" customHeight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15.75" customHeight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15.75" customHeight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15.7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15.75" customHeight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15.75" customHeight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15.75" customHeight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ht="15.75" customHeight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ht="15.75" customHeight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ht="15.75" customHeight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ht="15.75" customHeight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ht="15.75" customHeight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ht="15.75" customHeight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15.75" customHeight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15.75" customHeight="1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15.75" customHeight="1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15.75" customHeight="1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15.75" customHeight="1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15.75" customHeight="1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15.75" customHeight="1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15.75" customHeight="1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15.75" customHeight="1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15.75" customHeight="1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15.75" customHeight="1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15.75" customHeight="1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15.75" customHeight="1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15.75" customHeight="1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15.75" customHeight="1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15.75" customHeight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15.75" customHeigh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15.75" customHeight="1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15.75" customHeight="1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15.75" customHeight="1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15.75" customHeight="1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15.75" customHeight="1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15.75" customHeight="1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15.75" customHeight="1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15.75" customHeight="1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15.75" customHeight="1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15.75" customHeight="1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15.75" customHeight="1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15.75" customHeight="1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15.75" customHeight="1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15.75" customHeight="1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15.75" customHeight="1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15.75" customHeight="1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15.75" customHeight="1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15.75" customHeight="1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ht="15.75" customHeight="1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15.75" customHeight="1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15.75" customHeight="1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15.75" customHeight="1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ht="15.75" customHeight="1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ht="15.75" customHeight="1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15.75" customHeight="1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ht="15.75" customHeight="1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ht="15.75" customHeight="1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ht="15.75" customHeight="1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ht="15.75" customHeight="1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ht="15.75" customHeight="1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ht="15.75" customHeight="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ht="15.7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15.7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ht="15.7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ht="15.7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ht="15.7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ht="15.7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ht="15.7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ht="15.7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ht="15.7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ht="15.7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ht="15.7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ht="15.7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ht="15.7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ht="15.7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ht="15.7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ht="15.7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ht="15.7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ht="15.7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ht="15.7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ht="15.7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ht="15.7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ht="15.7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ht="15.7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ht="15.7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ht="15.7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ht="15.7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ht="15.7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ht="15.7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ht="15.7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ht="15.7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ht="15.7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ht="15.7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15.7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ht="15.7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ht="15.75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ht="15.75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26" ht="15.75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spans="1:26" ht="15.75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spans="1:26" ht="15.75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spans="1:26" ht="15.75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spans="1:26" ht="15.75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spans="1:26" ht="15.75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spans="1:26" ht="15.75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spans="1:26" ht="15.75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spans="1:26" ht="15.75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spans="1:26" ht="15.75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spans="1:26" ht="15.75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spans="1:26" ht="15.75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spans="1:26" ht="15.7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spans="1:26" ht="15.7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spans="1:26" ht="15.7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spans="1:26" ht="15.7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spans="1:26" ht="15.7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spans="1:26" ht="15.7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spans="1:26" ht="15.7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spans="1:26" ht="15.7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spans="1:26" ht="15.7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spans="1:26" ht="15.7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spans="1:26" ht="15.7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spans="1:26" ht="15.7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spans="1:26" ht="15.7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spans="1:26" ht="15.7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spans="1:26" ht="15.7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spans="1:26" ht="15.7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spans="1:26" ht="15.7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spans="1:26" ht="15.7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spans="1:26" ht="15.7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spans="1:26" ht="15.7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spans="1:26" ht="15.7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spans="1:26" ht="15.7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spans="1:26" ht="15.7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spans="1:26" ht="15.7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spans="1:26" ht="15.75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spans="1:26" ht="15.75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spans="1:26" ht="15.75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spans="1:26" ht="15.75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spans="1:26" ht="15.75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 spans="1:26" ht="15.75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 spans="1:26" ht="15.75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spans="1:26" ht="15.75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spans="1:26" ht="15.75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spans="1:26" ht="15.75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spans="1:26" ht="15.75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spans="1:26" ht="15.75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spans="1:26" ht="15.75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spans="1:26" ht="15.75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spans="1:26" ht="15.75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spans="1:26" ht="15.75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 spans="1:26" ht="15.75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 spans="1:26" ht="15.75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 spans="1:26" ht="15.75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 spans="1:26" ht="15.75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</row>
    <row r="253" spans="1:26" ht="15.75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</row>
    <row r="254" spans="1:26" ht="15.75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</row>
    <row r="255" spans="1:26" ht="15.75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</row>
    <row r="256" spans="1:26" ht="15.75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</row>
    <row r="257" spans="1:26" ht="15.75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</row>
    <row r="258" spans="1:26" ht="15.75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</row>
    <row r="259" spans="1:26" ht="15.75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</row>
    <row r="260" spans="1:26" ht="15.75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</row>
    <row r="261" spans="1:26" ht="15.75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</row>
    <row r="262" spans="1:26" ht="15.75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</row>
    <row r="263" spans="1:26" ht="15.75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</row>
    <row r="264" spans="1:26" ht="15.75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</row>
    <row r="265" spans="1:26" ht="15.75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</row>
    <row r="266" spans="1:26" ht="15.75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</row>
    <row r="267" spans="1:26" ht="15.75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</row>
    <row r="268" spans="1:26" ht="15.75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</row>
    <row r="269" spans="1:26" ht="15.75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</row>
    <row r="270" spans="1:26" ht="15.75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</row>
    <row r="271" spans="1:26" ht="15.75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</row>
    <row r="272" spans="1:26" ht="15.75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</row>
    <row r="273" spans="1:26" ht="15.75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</row>
    <row r="274" spans="1:26" ht="15.75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 spans="1:26" ht="15.75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 spans="1:26" ht="15.75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  <row r="277" spans="1:26" ht="15.75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</row>
    <row r="278" spans="1:26" ht="15.75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</row>
    <row r="279" spans="1:26" ht="15.75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</row>
    <row r="280" spans="1:26" ht="15.75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</row>
    <row r="281" spans="1:26" ht="15.75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</row>
    <row r="282" spans="1:26" ht="15.75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</row>
    <row r="283" spans="1:26" ht="15.75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</row>
    <row r="284" spans="1:26" ht="15.75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</row>
    <row r="285" spans="1:26" ht="15.75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</row>
    <row r="286" spans="1:26" ht="15.75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</row>
    <row r="287" spans="1:26" ht="15.75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</row>
    <row r="288" spans="1:26" ht="15.75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</row>
    <row r="289" spans="1:26" ht="15.75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</row>
    <row r="290" spans="1:26" ht="15.75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</row>
    <row r="291" spans="1:26" ht="15.75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</row>
    <row r="292" spans="1:26" ht="15.75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</row>
    <row r="293" spans="1:26" ht="15.75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</row>
    <row r="294" spans="1:26" ht="15.75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</row>
    <row r="295" spans="1:26" ht="15.75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</row>
    <row r="296" spans="1:26" ht="15.75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</row>
    <row r="297" spans="1:26" ht="15.75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</row>
    <row r="298" spans="1:26" ht="15.7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</row>
    <row r="299" spans="1:26" ht="15.7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</row>
    <row r="300" spans="1:26" ht="15.7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</row>
    <row r="301" spans="1:26" ht="15.7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</row>
    <row r="302" spans="1:26" ht="15.7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</row>
    <row r="303" spans="1:26" ht="15.7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</row>
    <row r="304" spans="1:26" ht="15.7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</row>
    <row r="305" spans="1:26" ht="15.7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</row>
    <row r="306" spans="1:26" ht="15.7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</row>
    <row r="307" spans="1:26" ht="15.7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</row>
    <row r="308" spans="1:26" ht="15.7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</row>
    <row r="309" spans="1:26" ht="15.7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</row>
    <row r="310" spans="1:26" ht="15.7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</row>
    <row r="311" spans="1:26" ht="15.7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</row>
    <row r="312" spans="1:26" ht="15.7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</row>
    <row r="313" spans="1:26" ht="15.7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</row>
    <row r="314" spans="1:26" ht="15.7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</row>
    <row r="315" spans="1:26" ht="15.7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</row>
    <row r="316" spans="1:26" ht="15.7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</row>
    <row r="317" spans="1:26" ht="15.7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</row>
    <row r="318" spans="1:26" ht="15.75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</row>
    <row r="319" spans="1:26" ht="15.75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</row>
    <row r="320" spans="1:26" ht="15.75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</row>
    <row r="321" spans="1:26" ht="15.75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</row>
    <row r="322" spans="1:26" ht="15.75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</row>
    <row r="323" spans="1:26" ht="15.75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</row>
    <row r="324" spans="1:26" ht="15.75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</row>
    <row r="325" spans="1:26" ht="15.75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</row>
    <row r="326" spans="1:26" ht="15.75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</row>
    <row r="327" spans="1:26" ht="15.75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</row>
    <row r="328" spans="1:26" ht="15.75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</row>
    <row r="329" spans="1:26" ht="15.75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</row>
    <row r="330" spans="1:26" ht="15.75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</row>
    <row r="331" spans="1:26" ht="15.75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</row>
    <row r="332" spans="1:26" ht="15.75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</row>
    <row r="333" spans="1:26" ht="15.75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</row>
    <row r="334" spans="1:26" ht="15.75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</row>
    <row r="335" spans="1:26" ht="15.75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</row>
    <row r="336" spans="1:26" ht="15.7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</row>
    <row r="337" spans="1:26" ht="15.75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</row>
    <row r="338" spans="1:26" ht="15.75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</row>
    <row r="339" spans="1:26" ht="15.75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</row>
    <row r="340" spans="1:26" ht="15.75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</row>
    <row r="341" spans="1:26" ht="15.75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</row>
    <row r="342" spans="1:26" ht="15.75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</row>
    <row r="343" spans="1:26" ht="15.75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</row>
    <row r="344" spans="1:26" ht="15.75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</row>
    <row r="345" spans="1:26" ht="15.75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</row>
    <row r="346" spans="1:26" ht="15.75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</row>
    <row r="347" spans="1:26" ht="15.75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</row>
    <row r="348" spans="1:26" ht="15.75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</row>
    <row r="349" spans="1:26" ht="15.75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</row>
    <row r="350" spans="1:26" ht="15.75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</row>
    <row r="351" spans="1:26" ht="15.75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</row>
    <row r="352" spans="1:26" ht="15.75" customHeight="1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</row>
    <row r="353" spans="1:26" ht="15.75" customHeight="1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</row>
    <row r="354" spans="1:26" ht="15.75" customHeight="1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</row>
    <row r="355" spans="1:26" ht="15.75" customHeight="1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</row>
    <row r="356" spans="1:26" ht="15.75" customHeight="1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</row>
    <row r="357" spans="1:26" ht="15.75" customHeight="1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</row>
    <row r="358" spans="1:26" ht="15.75" customHeight="1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</row>
    <row r="359" spans="1:26" ht="15.75" customHeight="1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</row>
    <row r="360" spans="1:26" ht="15.75" customHeight="1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</row>
    <row r="361" spans="1:26" ht="15.75" customHeight="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</row>
    <row r="362" spans="1:26" ht="15.75" customHeight="1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</row>
    <row r="363" spans="1:26" ht="15.75" customHeight="1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</row>
    <row r="364" spans="1:26" ht="15.75" customHeight="1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</row>
    <row r="365" spans="1:26" ht="15.75" customHeight="1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</row>
    <row r="366" spans="1:26" ht="15.75" customHeight="1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</row>
    <row r="367" spans="1:26" ht="15.75" customHeight="1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</row>
    <row r="368" spans="1:26" ht="15.75" customHeight="1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</row>
    <row r="369" spans="1:26" ht="15.75" customHeight="1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</row>
    <row r="370" spans="1:26" ht="15.75" customHeight="1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</row>
    <row r="371" spans="1:26" ht="15.75" customHeight="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</row>
    <row r="372" spans="1:26" ht="15.75" customHeight="1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</row>
    <row r="373" spans="1:26" ht="15.75" customHeight="1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</row>
    <row r="374" spans="1:26" ht="15.75" customHeight="1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</row>
    <row r="375" spans="1:26" ht="15.75" customHeight="1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</row>
    <row r="376" spans="1:26" ht="15.75" customHeight="1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</row>
    <row r="377" spans="1:26" ht="15.75" customHeight="1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</row>
    <row r="378" spans="1:26" ht="15.75" customHeight="1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</row>
    <row r="379" spans="1:26" ht="15.75" customHeight="1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</row>
    <row r="380" spans="1:26" ht="15.75" customHeight="1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</row>
    <row r="381" spans="1:26" ht="15.75" customHeight="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</row>
    <row r="382" spans="1:26" ht="15.75" customHeight="1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</row>
    <row r="383" spans="1:26" ht="15.75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</row>
    <row r="384" spans="1:26" ht="15.75" customHeight="1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</row>
    <row r="385" spans="1:26" ht="15.75" customHeight="1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</row>
    <row r="386" spans="1:26" ht="15.75" customHeight="1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</row>
    <row r="387" spans="1:26" ht="15.75" customHeight="1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</row>
    <row r="388" spans="1:26" ht="15.75" customHeight="1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</row>
    <row r="389" spans="1:26" ht="15.75" customHeight="1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</row>
    <row r="390" spans="1:26" ht="15.75" customHeight="1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</row>
    <row r="391" spans="1:26" ht="15.75" customHeight="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</row>
    <row r="392" spans="1:26" ht="15.75" customHeight="1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</row>
    <row r="393" spans="1:26" ht="15.75" customHeight="1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</row>
    <row r="394" spans="1:26" ht="15.75" customHeight="1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</row>
    <row r="395" spans="1:26" ht="15.75" customHeight="1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</row>
    <row r="396" spans="1:26" ht="15.75" customHeight="1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</row>
    <row r="397" spans="1:26" ht="15.75" customHeight="1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</row>
    <row r="398" spans="1:26" ht="15.75" customHeight="1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</row>
    <row r="399" spans="1:26" ht="15.75" customHeight="1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</row>
    <row r="400" spans="1:26" ht="15.75" customHeight="1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</row>
    <row r="401" spans="1:26" ht="15.75" customHeight="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</row>
    <row r="402" spans="1:26" ht="15.75" customHeight="1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</row>
    <row r="403" spans="1:26" ht="15.75" customHeight="1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</row>
    <row r="404" spans="1:26" ht="15.75" customHeight="1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</row>
    <row r="405" spans="1:26" ht="15.75" customHeight="1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</row>
    <row r="406" spans="1:26" ht="15.75" customHeight="1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</row>
    <row r="407" spans="1:26" ht="15.75" customHeight="1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</row>
    <row r="408" spans="1:26" ht="15.75" customHeight="1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</row>
    <row r="409" spans="1:26" ht="15.75" customHeight="1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</row>
    <row r="410" spans="1:26" ht="15.75" customHeight="1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</row>
    <row r="411" spans="1:26" ht="15.75" customHeight="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</row>
    <row r="412" spans="1:26" ht="15.75" customHeight="1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</row>
    <row r="413" spans="1:26" ht="15.75" customHeight="1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</row>
    <row r="414" spans="1:26" ht="15.75" customHeight="1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</row>
    <row r="415" spans="1:26" ht="15.75" customHeight="1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</row>
    <row r="416" spans="1:26" ht="15.75" customHeight="1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</row>
    <row r="417" spans="1:26" ht="15.75" customHeight="1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</row>
    <row r="418" spans="1:26" ht="15.75" customHeight="1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</row>
    <row r="419" spans="1:26" ht="15.75" customHeight="1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</row>
    <row r="420" spans="1:26" ht="15.75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</row>
    <row r="421" spans="1:26" ht="15.75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</row>
    <row r="422" spans="1:26" ht="15.75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</row>
    <row r="423" spans="1:26" ht="15.75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 spans="1:26" ht="15.75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 spans="1:26" ht="15.75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 spans="1:26" ht="15.75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 spans="1:26" ht="15.75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 spans="1:26" ht="15.75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 spans="1:26" ht="15.75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 spans="1:26" ht="15.75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 spans="1:26" ht="15.75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 spans="1:26" ht="15.75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 spans="1:26" ht="15.75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 spans="1:26" ht="15.75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 spans="1:26" ht="15.75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 spans="1:26" ht="15.75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 spans="1:26" ht="15.75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 spans="1:26" ht="15.75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 spans="1:26" ht="15.75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 spans="1:26" ht="15.75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 spans="1:26" ht="15.75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 spans="1:26" ht="15.75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 spans="1:26" ht="15.75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 spans="1:26" ht="15.75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 spans="1:26" ht="15.75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 spans="1:26" ht="15.75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 spans="1:26" ht="15.75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 spans="1:26" ht="15.75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 spans="1:26" ht="15.75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 spans="1:26" ht="15.75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 spans="1:26" ht="15.75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 spans="1:26" ht="15.75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 spans="1:26" ht="15.75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 spans="1:26" ht="15.75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 spans="1:26" ht="15.75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 spans="1:26" ht="15.75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 spans="1:26" ht="15.75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 spans="1:26" ht="15.75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 spans="1:26" ht="15.75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 spans="1:26" ht="15.75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 spans="1:26" ht="15.75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 spans="1:26" ht="15.75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 spans="1:26" ht="15.75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 spans="1:26" ht="15.75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 spans="1:26" ht="15.75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 spans="1:26" ht="15.75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 spans="1:26" ht="15.75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 spans="1:26" ht="15.75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 spans="1:26" ht="15.75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 spans="1:26" ht="15.75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 spans="1:26" ht="15.75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 spans="1:26" ht="15.75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 spans="1:26" ht="15.75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 spans="1:26" ht="15.75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 spans="1:26" ht="15.75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 spans="1:26" ht="15.75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 spans="1:26" ht="15.75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 spans="1:26" ht="15.75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 spans="1:26" ht="15.75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 spans="1:26" ht="15.75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 spans="1:26" ht="15.75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 spans="1:26" ht="15.75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 spans="1:26" ht="15.75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 spans="1:26" ht="15.75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 spans="1:26" ht="15.75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 spans="1:26" ht="15.75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 spans="1:26" ht="15.75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 spans="1:26" ht="15.75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 spans="1:26" ht="15.75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 spans="1:26" ht="15.75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 spans="1:26" ht="15.75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 spans="1:26" ht="15.75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 spans="1:26" ht="15.75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 spans="1:26" ht="15.75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 spans="1:26" ht="15.75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 spans="1:26" ht="15.75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 spans="1:26" ht="15.75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 spans="1:26" ht="15.75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spans="1:26" ht="15.7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 spans="1:26" ht="15.75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 spans="1:26" ht="15.75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 spans="1:26" ht="15.75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 spans="1:26" ht="15.75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 spans="1:26" ht="15.75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 spans="1:26" ht="15.75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 spans="1:26" ht="15.75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 spans="1:26" ht="15.75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 spans="1:26" ht="15.75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 spans="1:26" ht="15.75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 spans="1:26" ht="15.75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 spans="1:26" ht="15.75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 spans="1:26" ht="15.75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 spans="1:26" ht="15.75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 spans="1:26" ht="15.75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 spans="1:26" ht="15.75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 spans="1:26" ht="15.75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 spans="1:26" ht="15.75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 spans="1:26" ht="15.75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 spans="1:26" ht="15.75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 spans="1:26" ht="15.75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 spans="1:26" ht="15.75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 spans="1:26" ht="15.75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 spans="1:26" ht="15.75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 spans="1:26" ht="15.75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 spans="1:26" ht="15.75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 spans="1:26" ht="15.75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 spans="1:26" ht="15.75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 spans="1:26" ht="15.75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 spans="1:26" ht="15.75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 spans="1:26" ht="15.75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 spans="1:26" ht="15.75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 spans="1:26" ht="15.75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 spans="1:26" ht="15.75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spans="1:26" ht="15.75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 spans="1:26" ht="15.75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 spans="1:26" ht="15.75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 spans="1:26" ht="15.75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 spans="1:26" ht="15.75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 spans="1:26" ht="15.75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 spans="1:26" ht="15.75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 spans="1:26" ht="15.75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 spans="1:26" ht="15.75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 spans="1:26" ht="15.75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 spans="1:26" ht="15.75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 spans="1:26" ht="15.75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 spans="1:26" ht="15.75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 spans="1:26" ht="15.75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 spans="1:26" ht="15.75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 spans="1:26" ht="15.75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 spans="1:26" ht="15.75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 spans="1:26" ht="15.75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 spans="1:26" ht="15.75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 spans="1:26" ht="15.75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 spans="1:26" ht="15.75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 spans="1:26" ht="15.75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 spans="1:26" ht="15.75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 spans="1:26" ht="15.75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 spans="1:26" ht="15.75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 spans="1:26" ht="15.75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 spans="1:26" ht="15.75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 spans="1:26" ht="15.75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 spans="1:26" ht="15.75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 spans="1:26" ht="15.75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 spans="1:26" ht="15.75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 spans="1:26" ht="15.75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 spans="1:26" ht="15.75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 spans="1:26" ht="15.75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 spans="1:26" ht="15.75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 spans="1:26" ht="15.75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 spans="1:26" ht="15.75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 spans="1:26" ht="15.75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 spans="1:26" ht="15.75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 spans="1:26" ht="15.75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 spans="1:26" ht="15.75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 spans="1:26" ht="15.75" customHeight="1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 spans="1:26" ht="15.75" customHeight="1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 spans="1:26" ht="15.75" customHeight="1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 spans="1:26" ht="15.75" customHeight="1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 spans="1:26" ht="15.75" customHeight="1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 spans="1:26" ht="15.75" customHeight="1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 spans="1:26" ht="15.75" customHeight="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 spans="1:26" ht="15.75" customHeight="1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 spans="1:26" ht="15.75" customHeight="1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 spans="1:26" ht="15.75" customHeight="1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 spans="1:26" ht="15.75" customHeight="1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 spans="1:26" ht="15.75" customHeight="1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 spans="1:26" ht="15.75" customHeight="1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 spans="1:26" ht="15.75" customHeight="1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 spans="1:26" ht="15.75" customHeight="1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 spans="1:26" ht="15.75" customHeight="1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 spans="1:26" ht="15.75" customHeight="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 spans="1:26" ht="15.75" customHeight="1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 spans="1:26" ht="15.75" customHeight="1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 spans="1:26" ht="15.75" customHeight="1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 spans="1:26" ht="15.75" customHeight="1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 spans="1:26" ht="15.75" customHeight="1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 spans="1:26" ht="15.75" customHeight="1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 spans="1:26" ht="15.75" customHeight="1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 spans="1:26" ht="15.75" customHeight="1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 spans="1:26" ht="15.75" customHeight="1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 spans="1:26" ht="15.75" customHeight="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 spans="1:26" ht="15.75" customHeight="1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 spans="1:26" ht="15.75" customHeight="1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 spans="1:26" ht="15.75" customHeight="1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 spans="1:26" ht="15.75" customHeight="1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 spans="1:26" ht="15.75" customHeight="1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 spans="1:26" ht="15.75" customHeight="1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 spans="1:26" ht="15.75" customHeight="1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 spans="1:26" ht="15.75" customHeight="1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 spans="1:26" ht="15.75" customHeight="1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 spans="1:26" ht="15.75" customHeight="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 spans="1:26" ht="15.75" customHeight="1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 spans="1:26" ht="15.75" customHeight="1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 spans="1:26" ht="15.75" customHeight="1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 spans="1:26" ht="15.75" customHeight="1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 spans="1:26" ht="15.75" customHeight="1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 spans="1:26" ht="15.75" customHeight="1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 spans="1:26" ht="15.75" customHeight="1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 spans="1:26" ht="15.75" customHeight="1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 spans="1:26" ht="15.75" customHeight="1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 spans="1:26" ht="15.75" customHeight="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 spans="1:26" ht="15.75" customHeight="1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 spans="1:26" ht="15.75" customHeight="1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 spans="1:26" ht="15.75" customHeight="1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 spans="1:26" ht="15.75" customHeight="1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 spans="1:26" ht="15.75" customHeight="1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 spans="1:26" ht="15.75" customHeight="1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 spans="1:26" ht="15.75" customHeight="1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 spans="1:26" ht="15.75" customHeight="1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 spans="1:26" ht="15.75" customHeight="1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 spans="1:26" ht="15.75" customHeight="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 spans="1:26" ht="15.75" customHeight="1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 spans="1:26" ht="15.75" customHeight="1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 spans="1:26" ht="15.75" customHeight="1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 spans="1:26" ht="15.75" customHeight="1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 spans="1:26" ht="15.75" customHeight="1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 spans="1:26" ht="15.75" customHeight="1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 spans="1:26" ht="15.75" customHeight="1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 spans="1:26" ht="15.75" customHeight="1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 spans="1:26" ht="15.75" customHeight="1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 spans="1:26" ht="15.75" customHeight="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 spans="1:26" ht="15.75" customHeight="1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 spans="1:26" ht="15.75" customHeight="1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 spans="1:26" ht="15.75" customHeight="1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 spans="1:26" ht="15.75" customHeight="1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 spans="1:26" ht="15.75" customHeight="1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 spans="1:26" ht="15.75" customHeight="1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 spans="1:26" ht="15.75" customHeight="1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 spans="1:26" ht="15.75" customHeight="1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 spans="1:26" ht="15.75" customHeight="1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 spans="1:26" ht="15.75" customHeight="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 spans="1:26" ht="15.75" customHeight="1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 spans="1:26" ht="15.75" customHeight="1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 spans="1:26" ht="15.75" customHeight="1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 spans="1:26" ht="15.75" customHeight="1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 spans="1:26" ht="15.75" customHeight="1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 spans="1:26" ht="15.75" customHeight="1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 spans="1:26" ht="15.75" customHeight="1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 spans="1:26" ht="15.75" customHeight="1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 spans="1:26" ht="15.75" customHeight="1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 spans="1:26" ht="15.75" customHeight="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 spans="1:26" ht="15.75" customHeight="1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 spans="1:26" ht="15.75" customHeight="1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 spans="1:26" ht="15.75" customHeight="1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 spans="1:26" ht="15.75" customHeight="1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 spans="1:26" ht="15.75" customHeight="1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 spans="1:26" ht="15.75" customHeight="1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 spans="1:26" ht="15.75" customHeight="1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 spans="1:26" ht="15.75" customHeight="1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 spans="1:26" ht="15.75" customHeight="1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 spans="1:26" ht="15.75" customHeight="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 spans="1:26" ht="15.75" customHeight="1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 spans="1:26" ht="15.75" customHeight="1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 spans="1:26" ht="15.75" customHeight="1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 spans="1:26" ht="15.75" customHeight="1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 spans="1:26" ht="15.75" customHeight="1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 spans="1:26" ht="15.75" customHeight="1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 spans="1:26" ht="15.75" customHeight="1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 spans="1:26" ht="15.75" customHeight="1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 spans="1:26" ht="15.75" customHeight="1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 spans="1:26" ht="15.75" customHeight="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 spans="1:26" ht="15.75" customHeight="1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 spans="1:26" ht="15.75" customHeight="1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 spans="1:26" ht="15.75" customHeight="1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 spans="1:26" ht="15.75" customHeight="1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 spans="1:26" ht="15.75" customHeight="1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 spans="1:26" ht="15.75" customHeight="1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 spans="1:26" ht="15.75" customHeight="1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 spans="1:26" ht="15.75" customHeight="1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 spans="1:26" ht="15.75" customHeight="1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 spans="1:26" ht="15.75" customHeight="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 spans="1:26" ht="15.75" customHeight="1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 spans="1:26" ht="15.75" customHeight="1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 spans="1:26" ht="15.75" customHeight="1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 spans="1:26" ht="15.75" customHeight="1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 spans="1:26" ht="15.75" customHeight="1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 spans="1:26" ht="15.75" customHeight="1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 spans="1:26" ht="15.75" customHeight="1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 spans="1:26" ht="15.75" customHeight="1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 spans="1:26" ht="15.75" customHeight="1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 spans="1:26" ht="15.75" customHeight="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 spans="1:26" ht="15.75" customHeight="1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 spans="1:26" ht="15.75" customHeight="1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 spans="1:26" ht="15.75" customHeight="1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 spans="1:26" ht="15.75" customHeight="1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 spans="1:26" ht="15.75" customHeight="1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 spans="1:26" ht="15.75" customHeight="1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 spans="1:26" ht="15.75" customHeight="1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 spans="1:26" ht="15.75" customHeight="1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 spans="1:26" ht="15.75" customHeight="1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 spans="1:26" ht="15.75" customHeight="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 spans="1:26" ht="15.75" customHeight="1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 spans="1:26" ht="15.75" customHeight="1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 spans="1:26" ht="15.75" customHeight="1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 spans="1:26" ht="15.75" customHeight="1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 spans="1:26" ht="15.75" customHeight="1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 spans="1:26" ht="15.75" customHeight="1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 spans="1:26" ht="15.75" customHeight="1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 spans="1:26" ht="15.75" customHeight="1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 spans="1:26" ht="15.75" customHeight="1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 spans="1:26" ht="15.75" customHeight="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 spans="1:26" ht="15.75" customHeight="1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 spans="1:26" ht="15.75" customHeight="1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 spans="1:26" ht="15.75" customHeight="1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 spans="1:26" ht="15.75" customHeight="1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 spans="1:26" ht="15.75" customHeight="1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 spans="1:26" ht="15.75" customHeight="1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 spans="1:26" ht="15.75" customHeight="1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 spans="1:26" ht="15.75" customHeight="1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 spans="1:26" ht="15.75" customHeight="1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 spans="1:26" ht="15.75" customHeight="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 spans="1:26" ht="15.75" customHeight="1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 spans="1:26" ht="15.75" customHeight="1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 spans="1:26" ht="15.75" customHeight="1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 spans="1:26" ht="15.75" customHeight="1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 spans="1:26" ht="15.75" customHeight="1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 spans="1:26" ht="15.75" customHeight="1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 spans="1:26" ht="15.75" customHeight="1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 spans="1:26" ht="15.75" customHeight="1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 spans="1:26" ht="15.75" customHeight="1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 spans="1:26" ht="15.75" customHeight="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 spans="1:26" ht="15.75" customHeight="1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 spans="1:26" ht="15.75" customHeight="1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 spans="1:26" ht="15.75" customHeight="1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 spans="1:26" ht="15.75" customHeight="1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 spans="1:26" ht="15.75" customHeight="1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 spans="1:26" ht="15.75" customHeight="1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 spans="1:26" ht="15.75" customHeight="1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 spans="1:26" ht="15.75" customHeight="1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 spans="1:26" ht="15.75" customHeight="1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 spans="1:26" ht="15.75" customHeight="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 spans="1:26" ht="15.75" customHeight="1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 spans="1:26" ht="15.75" customHeight="1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 spans="1:26" ht="15.75" customHeight="1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 spans="1:26" ht="15.75" customHeight="1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 spans="1:26" ht="15.75" customHeight="1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 spans="1:26" ht="15.75" customHeight="1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 spans="1:26" ht="15.75" customHeight="1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 spans="1:26" ht="15.75" customHeight="1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 spans="1:26" ht="15.75" customHeight="1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 spans="1:26" ht="15.75" customHeight="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 spans="1:26" ht="15.75" customHeight="1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 spans="1:26" ht="15.75" customHeight="1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 spans="1:26" ht="15.75" customHeight="1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 spans="1:26" ht="15.75" customHeight="1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 spans="1:26" ht="15.75" customHeight="1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 spans="1:26" ht="15.75" customHeight="1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 spans="1:26" ht="15.75" customHeight="1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 spans="1:26" ht="15.75" customHeight="1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 spans="1:26" ht="15.75" customHeight="1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 spans="1:26" ht="15.75" customHeight="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 spans="1:26" ht="15.75" customHeight="1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 spans="1:26" ht="15.75" customHeight="1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 spans="1:26" ht="15.75" customHeight="1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 spans="1:26" ht="15.75" customHeight="1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 spans="1:26" ht="15.75" customHeight="1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 spans="1:26" ht="15.75" customHeight="1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 spans="1:26" ht="15.75" customHeight="1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 spans="1:26" ht="15.75" customHeight="1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 spans="1:26" ht="15.75" customHeight="1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 spans="1:26" ht="15.75" customHeight="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 spans="1:26" ht="15.75" customHeight="1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 spans="1:26" ht="15.75" customHeight="1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 spans="1:26" ht="15.75" customHeight="1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 spans="1:26" ht="15.75" customHeight="1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 spans="1:26" ht="15.75" customHeight="1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 spans="1:26" ht="15.75" customHeight="1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 spans="1:26" ht="15.75" customHeight="1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 spans="1:26" ht="15.75" customHeight="1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 spans="1:26" ht="15.75" customHeight="1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 spans="1:26" ht="15.75" customHeight="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 spans="1:26" ht="15.75" customHeight="1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 spans="1:26" ht="15.75" customHeight="1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 spans="1:26" ht="15.75" customHeight="1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 spans="1:26" ht="15.75" customHeight="1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 spans="1:26" ht="15.75" customHeight="1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 spans="1:26" ht="15.75" customHeight="1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 spans="1:26" ht="15.75" customHeight="1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 spans="1:26" ht="15.75" customHeight="1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 spans="1:26" ht="15.75" customHeight="1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 spans="1:26" ht="15.75" customHeight="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 spans="1:26" ht="15.75" customHeight="1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 spans="1:26" ht="15.75" customHeight="1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 spans="1:26" ht="15.75" customHeight="1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 spans="1:26" ht="15.75" customHeight="1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 spans="1:26" ht="15.75" customHeight="1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 spans="1:26" ht="15.75" customHeight="1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 spans="1:26" ht="15.75" customHeight="1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 spans="1:26" ht="15.75" customHeight="1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 spans="1:26" ht="15.75" customHeight="1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 spans="1:26" ht="15.75" customHeight="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 spans="1:26" ht="15.75" customHeight="1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 spans="1:26" ht="15.75" customHeight="1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 spans="1:26" ht="15.75" customHeight="1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 spans="1:26" ht="15.75" customHeight="1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 spans="1:26" ht="15.75" customHeight="1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 spans="1:26" ht="15.75" customHeight="1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 spans="1:26" ht="15.75" customHeight="1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 spans="1:26" ht="15.75" customHeight="1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 spans="1:26" ht="15.75" customHeight="1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 spans="1:26" ht="15.75" customHeight="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 spans="1:26" ht="15.75" customHeight="1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 spans="1:26" ht="15.75" customHeight="1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 spans="1:26" ht="15.75" customHeight="1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 spans="1:26" ht="15.75" customHeight="1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 spans="1:26" ht="15.75" customHeight="1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 spans="1:26" ht="15.75" customHeight="1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 spans="1:26" ht="15.75" customHeight="1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 spans="1:26" ht="15.75" customHeight="1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 spans="1:26" ht="15.75" customHeight="1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 spans="1:26" ht="15.75" customHeight="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</row>
    <row r="832" spans="1:26" ht="15.75" customHeight="1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</row>
    <row r="833" spans="1:26" ht="15.75" customHeight="1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</row>
    <row r="834" spans="1:26" ht="15.75" customHeight="1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</row>
    <row r="835" spans="1:26" ht="15.75" customHeight="1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</row>
    <row r="836" spans="1:26" ht="15.75" customHeight="1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</row>
    <row r="837" spans="1:26" ht="15.75" customHeight="1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</row>
    <row r="838" spans="1:26" ht="15.75" customHeight="1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</row>
    <row r="839" spans="1:26" ht="15.75" customHeight="1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</row>
    <row r="840" spans="1:26" ht="15.75" customHeight="1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</row>
    <row r="841" spans="1:26" ht="15.75" customHeight="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</row>
    <row r="842" spans="1:26" ht="15.75" customHeight="1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</row>
    <row r="843" spans="1:26" ht="15.75" customHeight="1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</row>
    <row r="844" spans="1:26" ht="15.75" customHeight="1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</row>
    <row r="845" spans="1:26" ht="15.75" customHeight="1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</row>
    <row r="846" spans="1:26" ht="15.75" customHeight="1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</row>
    <row r="847" spans="1:26" ht="15.75" customHeight="1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</row>
    <row r="848" spans="1:26" ht="15.75" customHeight="1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</row>
    <row r="849" spans="1:26" ht="15.75" customHeight="1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</row>
    <row r="850" spans="1:26" ht="15.75" customHeight="1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</row>
    <row r="851" spans="1:26" ht="15.75" customHeight="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</row>
    <row r="852" spans="1:26" ht="15.75" customHeight="1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</row>
    <row r="853" spans="1:26" ht="15.75" customHeight="1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</row>
    <row r="854" spans="1:26" ht="15.75" customHeight="1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</row>
    <row r="855" spans="1:26" ht="15.75" customHeight="1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</row>
    <row r="856" spans="1:26" ht="15.75" customHeight="1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</row>
    <row r="857" spans="1:26" ht="15.75" customHeight="1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</row>
    <row r="858" spans="1:26" ht="15.75" customHeight="1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</row>
    <row r="859" spans="1:26" ht="15.75" customHeight="1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</row>
    <row r="860" spans="1:26" ht="15.75" customHeight="1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</row>
    <row r="861" spans="1:26" ht="15.75" customHeight="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</row>
    <row r="862" spans="1:26" ht="15.75" customHeight="1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</row>
    <row r="863" spans="1:26" ht="15.75" customHeight="1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</row>
    <row r="864" spans="1:26" ht="15.75" customHeight="1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</row>
    <row r="865" spans="1:26" ht="15.75" customHeight="1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</row>
    <row r="866" spans="1:26" ht="15.75" customHeight="1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</row>
    <row r="867" spans="1:26" ht="15.75" customHeight="1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</row>
    <row r="868" spans="1:26" ht="15.75" customHeight="1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</row>
    <row r="869" spans="1:26" ht="15.75" customHeight="1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</row>
    <row r="870" spans="1:26" ht="15.75" customHeight="1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</row>
    <row r="871" spans="1:26" ht="15.75" customHeight="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</row>
    <row r="872" spans="1:26" ht="15.75" customHeight="1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</row>
    <row r="873" spans="1:26" ht="15.75" customHeight="1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</row>
    <row r="874" spans="1:26" ht="15.75" customHeight="1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</row>
    <row r="875" spans="1:26" ht="15.75" customHeight="1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</row>
    <row r="876" spans="1:26" ht="15.75" customHeight="1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</row>
    <row r="877" spans="1:26" ht="15.75" customHeight="1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</row>
    <row r="878" spans="1:26" ht="15.75" customHeight="1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</row>
    <row r="879" spans="1:26" ht="15.75" customHeight="1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</row>
    <row r="880" spans="1:26" ht="15.75" customHeight="1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</row>
    <row r="881" spans="1:26" ht="15.75" customHeight="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</row>
    <row r="882" spans="1:26" ht="15.75" customHeight="1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</row>
    <row r="883" spans="1:26" ht="15.75" customHeight="1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</row>
    <row r="884" spans="1:26" ht="15.75" customHeight="1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</row>
    <row r="885" spans="1:26" ht="15.75" customHeight="1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</row>
    <row r="886" spans="1:26" ht="15.75" customHeight="1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</row>
    <row r="887" spans="1:26" ht="15.75" customHeight="1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</row>
    <row r="888" spans="1:26" ht="15.75" customHeight="1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</row>
    <row r="889" spans="1:26" ht="15.75" customHeight="1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</row>
    <row r="890" spans="1:26" ht="15.75" customHeight="1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</row>
    <row r="891" spans="1:26" ht="15.75" customHeight="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</row>
    <row r="892" spans="1:26" ht="15.75" customHeight="1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</row>
    <row r="893" spans="1:26" ht="15.75" customHeight="1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</row>
    <row r="894" spans="1:26" ht="15.75" customHeight="1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</row>
    <row r="895" spans="1:26" ht="15.75" customHeight="1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</row>
    <row r="896" spans="1:26" ht="15.75" customHeight="1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</row>
    <row r="897" spans="1:26" ht="15.75" customHeight="1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</row>
    <row r="898" spans="1:26" ht="15.75" customHeight="1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</row>
    <row r="899" spans="1:26" ht="15.75" customHeight="1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</row>
    <row r="900" spans="1:26" ht="15.75" customHeight="1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</row>
    <row r="901" spans="1:26" ht="15.75" customHeight="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</row>
    <row r="902" spans="1:26" ht="15.75" customHeight="1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</row>
    <row r="903" spans="1:26" ht="15.75" customHeight="1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</row>
    <row r="904" spans="1:26" ht="15.75" customHeight="1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</row>
    <row r="905" spans="1:26" ht="15.75" customHeight="1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</row>
    <row r="906" spans="1:26" ht="15.75" customHeight="1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</row>
    <row r="907" spans="1:26" ht="15.75" customHeight="1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</row>
    <row r="908" spans="1:26" ht="15.75" customHeight="1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</row>
    <row r="909" spans="1:26" ht="15.75" customHeight="1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</row>
    <row r="910" spans="1:26" ht="15.75" customHeight="1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</row>
    <row r="911" spans="1:26" ht="15.75" customHeight="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</row>
    <row r="912" spans="1:26" ht="15.75" customHeight="1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</row>
    <row r="913" spans="1:26" ht="15.75" customHeight="1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</row>
    <row r="914" spans="1:26" ht="15.75" customHeight="1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</row>
    <row r="915" spans="1:26" ht="15.75" customHeight="1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</row>
    <row r="916" spans="1:26" ht="15.75" customHeight="1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</row>
    <row r="917" spans="1:26" ht="15.75" customHeight="1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</row>
    <row r="918" spans="1:26" ht="15.75" customHeight="1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</row>
    <row r="919" spans="1:26" ht="15.75" customHeight="1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</row>
    <row r="920" spans="1:26" ht="15.75" customHeight="1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</row>
    <row r="921" spans="1:26" ht="15.75" customHeight="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</row>
    <row r="922" spans="1:26" ht="15.75" customHeight="1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</row>
    <row r="923" spans="1:26" ht="15.75" customHeight="1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</row>
    <row r="924" spans="1:26" ht="15.75" customHeight="1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</row>
    <row r="925" spans="1:26" ht="15.75" customHeight="1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</row>
    <row r="926" spans="1:26" ht="15.75" customHeight="1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</row>
    <row r="927" spans="1:26" ht="15.75" customHeight="1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</row>
    <row r="928" spans="1:26" ht="15.75" customHeight="1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</row>
    <row r="929" spans="1:26" ht="15.75" customHeight="1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</row>
    <row r="930" spans="1:26" ht="15.75" customHeight="1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</row>
    <row r="931" spans="1:26" ht="15.75" customHeight="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</row>
    <row r="932" spans="1:26" ht="15.75" customHeight="1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</row>
    <row r="933" spans="1:26" ht="15.75" customHeight="1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</row>
    <row r="934" spans="1:26" ht="15.75" customHeight="1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</row>
    <row r="935" spans="1:26" ht="15.75" customHeight="1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</row>
    <row r="936" spans="1:26" ht="15.75" customHeight="1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</row>
    <row r="937" spans="1:26" ht="15.75" customHeight="1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</row>
    <row r="938" spans="1:26" ht="15.75" customHeight="1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</row>
    <row r="939" spans="1:26" ht="15.75" customHeight="1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</row>
    <row r="940" spans="1:26" ht="15.75" customHeight="1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</row>
    <row r="941" spans="1:26" ht="15.75" customHeight="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</row>
    <row r="942" spans="1:26" ht="15.75" customHeight="1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</row>
    <row r="943" spans="1:26" ht="15.75" customHeight="1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</row>
    <row r="944" spans="1:26" ht="15.75" customHeight="1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</row>
    <row r="945" spans="1:26" ht="15.75" customHeight="1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</row>
    <row r="946" spans="1:26" ht="15.75" customHeight="1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</row>
    <row r="947" spans="1:26" ht="15.75" customHeight="1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</row>
    <row r="948" spans="1:26" ht="15.75" customHeight="1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</row>
    <row r="949" spans="1:26" ht="15.75" customHeight="1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</row>
    <row r="950" spans="1:26" ht="15.75" customHeight="1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</row>
    <row r="951" spans="1:26" ht="15.75" customHeight="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</row>
    <row r="952" spans="1:26" ht="15.75" customHeight="1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</row>
    <row r="953" spans="1:26" ht="15.75" customHeight="1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</row>
    <row r="954" spans="1:26" ht="15.75" customHeight="1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</row>
    <row r="955" spans="1:26" ht="15.75" customHeight="1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</row>
    <row r="956" spans="1:26" ht="15.75" customHeight="1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</row>
    <row r="957" spans="1:26" ht="15.75" customHeight="1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</row>
    <row r="958" spans="1:26" ht="15.75" customHeigh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</row>
    <row r="959" spans="1:26" ht="15.75" customHeight="1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</row>
    <row r="960" spans="1:26" ht="15.75" customHeigh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</row>
    <row r="961" spans="1:26" ht="15.75" customHeight="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</row>
    <row r="962" spans="1:26" ht="15.75" customHeight="1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</row>
    <row r="963" spans="1:26" ht="15.75" customHeight="1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</row>
    <row r="964" spans="1:26" ht="15.75" customHeight="1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</row>
    <row r="965" spans="1:26" ht="15.75" customHeight="1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</row>
    <row r="966" spans="1:26" ht="15.75" customHeight="1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</row>
    <row r="967" spans="1:26" ht="15.75" customHeigh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</row>
    <row r="968" spans="1:26" ht="15.75" customHeight="1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</row>
    <row r="969" spans="1:26" ht="15.75" customHeigh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</row>
    <row r="970" spans="1:26" ht="15.75" customHeight="1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</row>
    <row r="971" spans="1:26" ht="15.75" customHeight="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</row>
    <row r="972" spans="1:26" ht="15.75" customHeigh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</row>
    <row r="973" spans="1:26" ht="15.75" customHeight="1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</row>
    <row r="974" spans="1:26" ht="15.75" customHeight="1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</row>
    <row r="975" spans="1:26" ht="15.75" customHeight="1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</row>
    <row r="976" spans="1:26" ht="15.75" customHeight="1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</row>
    <row r="977" spans="1:26" ht="15.75" customHeight="1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</row>
    <row r="978" spans="1:26" ht="15.75" customHeight="1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</row>
    <row r="979" spans="1:26" ht="15.75" customHeight="1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</row>
    <row r="980" spans="1:26" ht="15.75" customHeight="1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</row>
    <row r="981" spans="1:26" ht="15.75" customHeight="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</row>
    <row r="982" spans="1:26" ht="15.75" customHeigh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</row>
    <row r="983" spans="1:26" ht="15.75" customHeigh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</row>
    <row r="984" spans="1:26" ht="15.75" customHeight="1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</row>
    <row r="985" spans="1:26" ht="15.75" customHeigh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</row>
    <row r="986" spans="1:26" ht="15.75" customHeight="1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</row>
    <row r="987" spans="1:26" ht="15.75" customHeigh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</row>
    <row r="988" spans="1:26" ht="15.75" customHeight="1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</row>
    <row r="989" spans="1:26" ht="15.75" customHeight="1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</row>
    <row r="990" spans="1:26" ht="15.75" customHeight="1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</row>
    <row r="991" spans="1:26" ht="15.75" customHeight="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</row>
    <row r="992" spans="1:26" ht="15.75" customHeight="1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</row>
    <row r="993" spans="1:26" ht="15.75" customHeight="1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</row>
    <row r="994" spans="1:26" ht="15.75" customHeight="1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</row>
    <row r="995" spans="1:26" ht="15.75" customHeight="1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</row>
  </sheetData>
  <mergeCells count="46">
    <mergeCell ref="B38:B39"/>
    <mergeCell ref="C38:D39"/>
    <mergeCell ref="E38:E39"/>
    <mergeCell ref="F38:G39"/>
    <mergeCell ref="H38:I39"/>
    <mergeCell ref="F34:G35"/>
    <mergeCell ref="H34:I35"/>
    <mergeCell ref="B36:B37"/>
    <mergeCell ref="C36:D37"/>
    <mergeCell ref="E36:E37"/>
    <mergeCell ref="F36:G37"/>
    <mergeCell ref="H36:I37"/>
    <mergeCell ref="B34:B35"/>
    <mergeCell ref="C34:D35"/>
    <mergeCell ref="E34:E35"/>
    <mergeCell ref="G25:Q27"/>
    <mergeCell ref="C13:C14"/>
    <mergeCell ref="D13:D14"/>
    <mergeCell ref="C16:C17"/>
    <mergeCell ref="D16:D17"/>
    <mergeCell ref="D22:D23"/>
    <mergeCell ref="G23:G24"/>
    <mergeCell ref="H23:I24"/>
    <mergeCell ref="D25:D26"/>
    <mergeCell ref="C19:C20"/>
    <mergeCell ref="C22:C23"/>
    <mergeCell ref="C25:C26"/>
    <mergeCell ref="G12:Q16"/>
    <mergeCell ref="G18:Q21"/>
    <mergeCell ref="D19:D20"/>
    <mergeCell ref="J23:K24"/>
    <mergeCell ref="L23:M24"/>
    <mergeCell ref="N23:P24"/>
    <mergeCell ref="G6:Q6"/>
    <mergeCell ref="C7:C8"/>
    <mergeCell ref="D7:D8"/>
    <mergeCell ref="I8:K11"/>
    <mergeCell ref="M8:O11"/>
    <mergeCell ref="D10:D11"/>
    <mergeCell ref="C10:C11"/>
    <mergeCell ref="A1:Q1"/>
    <mergeCell ref="D2:D3"/>
    <mergeCell ref="G2:Q2"/>
    <mergeCell ref="G3:Q5"/>
    <mergeCell ref="C4:C5"/>
    <mergeCell ref="D4:D5"/>
  </mergeCells>
  <hyperlinks>
    <hyperlink ref="F34" r:id="rId1" xr:uid="{00000000-0004-0000-0000-000000000000}"/>
  </hyperlink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artnership Level - Please input your Partnership Level. If you are not sure, please speak to your account manager" xr:uid="{F30645CD-A450-4EC3-97CF-7EF861F9BD80}">
          <x14:formula1>
            <xm:f>Sheet1!$A$2:$A$6</xm:f>
          </x14:formula1>
          <xm:sqref>I8:K11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439"/>
  <sheetViews>
    <sheetView workbookViewId="0">
      <pane ySplit="1" topLeftCell="A2" activePane="bottomLeft" state="frozen"/>
      <selection pane="bottomLeft" sqref="A1:XFD1"/>
    </sheetView>
  </sheetViews>
  <sheetFormatPr defaultColWidth="12.625" defaultRowHeight="15" customHeight="1"/>
  <cols>
    <col min="1" max="1" width="26" customWidth="1"/>
    <col min="2" max="2" width="84.125" bestFit="1" customWidth="1"/>
    <col min="3" max="3" width="26.25" bestFit="1" customWidth="1"/>
    <col min="4" max="4" width="19.875" customWidth="1"/>
    <col min="5" max="5" width="12.875" customWidth="1"/>
    <col min="6" max="6" width="12.75" customWidth="1"/>
    <col min="7" max="7" width="8.375" customWidth="1"/>
    <col min="8" max="8" width="17.125" customWidth="1"/>
    <col min="9" max="9" width="22.375" customWidth="1"/>
    <col min="10" max="10" width="5.625" customWidth="1"/>
    <col min="11" max="23" width="8.25" customWidth="1"/>
  </cols>
  <sheetData>
    <row r="1" spans="1:23" ht="15" customHeight="1">
      <c r="A1" s="20" t="s">
        <v>39</v>
      </c>
      <c r="B1" s="21" t="s">
        <v>40</v>
      </c>
      <c r="C1" s="22" t="s">
        <v>41</v>
      </c>
      <c r="D1" s="23" t="s">
        <v>42</v>
      </c>
      <c r="E1" s="24" t="s">
        <v>43</v>
      </c>
      <c r="F1" s="24" t="s">
        <v>44</v>
      </c>
      <c r="G1" s="21" t="s">
        <v>45</v>
      </c>
      <c r="H1" s="25" t="s">
        <v>46</v>
      </c>
      <c r="I1" s="26" t="s">
        <v>47</v>
      </c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3" ht="23.25">
      <c r="A2" s="28"/>
      <c r="B2" s="29"/>
      <c r="C2" s="29"/>
      <c r="D2" s="30"/>
      <c r="E2" s="31"/>
      <c r="F2" s="29"/>
      <c r="G2" s="32"/>
      <c r="H2" s="32"/>
      <c r="I2" s="485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23.25">
      <c r="A3" s="28" t="s">
        <v>48</v>
      </c>
      <c r="B3" s="29" t="s">
        <v>48</v>
      </c>
      <c r="C3" s="29" t="s">
        <v>48</v>
      </c>
      <c r="D3" s="30"/>
      <c r="E3" s="31"/>
      <c r="F3" s="29"/>
      <c r="G3" s="32"/>
      <c r="H3" s="32"/>
      <c r="I3" s="485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ht="15.75">
      <c r="A4" s="47" t="s">
        <v>49</v>
      </c>
      <c r="B4" s="48"/>
      <c r="C4" s="486"/>
      <c r="D4" s="486"/>
      <c r="E4" s="486"/>
      <c r="F4" s="486"/>
      <c r="G4" s="486"/>
      <c r="H4" s="486"/>
      <c r="I4" s="48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s="702" customFormat="1" ht="15.75">
      <c r="A5" s="750" t="s">
        <v>50</v>
      </c>
      <c r="B5" s="751" t="s">
        <v>51</v>
      </c>
      <c r="C5" s="748" t="s">
        <v>52</v>
      </c>
      <c r="D5" s="748">
        <v>1620</v>
      </c>
      <c r="E5" s="749"/>
      <c r="F5" s="748">
        <v>715</v>
      </c>
      <c r="G5" s="752"/>
      <c r="H5" s="753">
        <f>SUM(F5*G5)</f>
        <v>0</v>
      </c>
      <c r="I5" s="754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15.75">
      <c r="A6" s="488" t="s">
        <v>53</v>
      </c>
      <c r="B6" s="489"/>
      <c r="C6" s="490"/>
      <c r="D6" s="491"/>
      <c r="E6" s="491"/>
      <c r="F6" s="491"/>
      <c r="G6" s="491"/>
      <c r="H6" s="491"/>
      <c r="I6" s="492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 s="702" customFormat="1" ht="15.75">
      <c r="A7" s="720" t="s">
        <v>54</v>
      </c>
      <c r="B7" s="721" t="s">
        <v>55</v>
      </c>
      <c r="C7" s="722" t="s">
        <v>56</v>
      </c>
      <c r="D7" s="723">
        <v>9.5</v>
      </c>
      <c r="E7" s="724">
        <f>D7*0.85</f>
        <v>8.0749999999999993</v>
      </c>
      <c r="F7" s="725">
        <f>D7*Sheet1!$A$8</f>
        <v>5.0350000000000001</v>
      </c>
      <c r="G7" s="726"/>
      <c r="H7" s="723">
        <f>F7*G7</f>
        <v>0</v>
      </c>
      <c r="I7" s="727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</row>
    <row r="8" spans="1:23" s="702" customFormat="1" ht="15.75">
      <c r="A8" s="951" t="s">
        <v>57</v>
      </c>
      <c r="B8" s="952" t="s">
        <v>58</v>
      </c>
      <c r="C8" s="953" t="s">
        <v>56</v>
      </c>
      <c r="D8" s="954">
        <v>9.5</v>
      </c>
      <c r="E8" s="955">
        <f>D8*0.85</f>
        <v>8.0749999999999993</v>
      </c>
      <c r="F8" s="956">
        <f>D8*Sheet1!$A$8</f>
        <v>5.0350000000000001</v>
      </c>
      <c r="G8" s="957"/>
      <c r="H8" s="954">
        <f>F8*G8</f>
        <v>0</v>
      </c>
      <c r="I8" s="958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</row>
    <row r="9" spans="1:23" s="702" customFormat="1" ht="15.75">
      <c r="A9" s="720" t="s">
        <v>59</v>
      </c>
      <c r="B9" s="721" t="s">
        <v>60</v>
      </c>
      <c r="C9" s="722" t="s">
        <v>56</v>
      </c>
      <c r="D9" s="723">
        <v>9.5</v>
      </c>
      <c r="E9" s="724">
        <f>D9*0.85</f>
        <v>8.0749999999999993</v>
      </c>
      <c r="F9" s="725">
        <f>D9*Sheet1!$A$8</f>
        <v>5.0350000000000001</v>
      </c>
      <c r="G9" s="726"/>
      <c r="H9" s="723">
        <f>F9*G9</f>
        <v>0</v>
      </c>
      <c r="I9" s="727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</row>
    <row r="10" spans="1:23" s="702" customFormat="1" ht="15.75">
      <c r="A10" s="755" t="s">
        <v>61</v>
      </c>
      <c r="B10" s="756" t="s">
        <v>62</v>
      </c>
      <c r="C10" s="757" t="s">
        <v>56</v>
      </c>
      <c r="D10" s="747">
        <v>9.5</v>
      </c>
      <c r="E10" s="758">
        <f>D10*0.85</f>
        <v>8.0749999999999993</v>
      </c>
      <c r="F10" s="746">
        <f>D10*Sheet1!$A$8</f>
        <v>5.0350000000000001</v>
      </c>
      <c r="G10" s="752"/>
      <c r="H10" s="747">
        <f>F10*G10</f>
        <v>0</v>
      </c>
      <c r="I10" s="759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</row>
    <row r="11" spans="1:23" ht="15.75">
      <c r="A11" s="488" t="s">
        <v>63</v>
      </c>
      <c r="B11" s="489"/>
      <c r="C11" s="490"/>
      <c r="D11" s="490"/>
      <c r="E11" s="490"/>
      <c r="F11" s="490"/>
      <c r="G11" s="490"/>
      <c r="H11" s="490"/>
      <c r="I11" s="492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spans="1:23" ht="15.75">
      <c r="A12" s="42" t="s">
        <v>64</v>
      </c>
      <c r="B12" s="43" t="s">
        <v>65</v>
      </c>
      <c r="C12" s="44" t="s">
        <v>66</v>
      </c>
      <c r="D12" s="35">
        <v>120</v>
      </c>
      <c r="E12" s="36">
        <v>120</v>
      </c>
      <c r="F12" s="35">
        <v>120</v>
      </c>
      <c r="G12" s="37"/>
      <c r="H12" s="35">
        <f t="shared" ref="H12:H14" si="0">SUM(F12*G12)</f>
        <v>0</v>
      </c>
      <c r="I12" s="444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23" s="702" customFormat="1" ht="15.75">
      <c r="A13" s="495" t="s">
        <v>67</v>
      </c>
      <c r="B13" s="840" t="s">
        <v>68</v>
      </c>
      <c r="C13" s="44" t="s">
        <v>66</v>
      </c>
      <c r="D13" s="498">
        <v>40</v>
      </c>
      <c r="E13" s="498">
        <v>40</v>
      </c>
      <c r="F13" s="498">
        <v>40</v>
      </c>
      <c r="G13" s="37"/>
      <c r="H13" s="35">
        <f t="shared" ref="H13" si="1">SUM(F13*G13)</f>
        <v>0</v>
      </c>
      <c r="I13" s="499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3" ht="15.75">
      <c r="A14" s="495" t="s">
        <v>69</v>
      </c>
      <c r="B14" s="496" t="s">
        <v>70</v>
      </c>
      <c r="C14" s="497" t="s">
        <v>66</v>
      </c>
      <c r="D14" s="498">
        <v>32</v>
      </c>
      <c r="E14" s="498">
        <v>32</v>
      </c>
      <c r="F14" s="498">
        <v>32</v>
      </c>
      <c r="G14" s="37"/>
      <c r="H14" s="498">
        <f t="shared" si="0"/>
        <v>0</v>
      </c>
      <c r="I14" s="499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 s="702" customFormat="1" ht="20.25" customHeight="1">
      <c r="A15" s="810"/>
      <c r="B15" s="732" t="s">
        <v>71</v>
      </c>
      <c r="C15" s="732" t="s">
        <v>72</v>
      </c>
      <c r="D15" s="732" t="s">
        <v>72</v>
      </c>
      <c r="E15" s="732" t="s">
        <v>72</v>
      </c>
      <c r="F15" s="732" t="s">
        <v>72</v>
      </c>
      <c r="G15" s="732"/>
      <c r="H15" s="732" t="s">
        <v>72</v>
      </c>
      <c r="I15" s="732" t="s">
        <v>72</v>
      </c>
      <c r="J15" s="733" t="s">
        <v>72</v>
      </c>
      <c r="K15" s="733" t="s">
        <v>72</v>
      </c>
      <c r="L15" s="733" t="s">
        <v>72</v>
      </c>
      <c r="M15" s="733" t="s">
        <v>72</v>
      </c>
      <c r="N15" s="733" t="s">
        <v>72</v>
      </c>
      <c r="O15" s="733" t="s">
        <v>72</v>
      </c>
      <c r="P15" s="733" t="s">
        <v>72</v>
      </c>
      <c r="Q15" s="733" t="s">
        <v>72</v>
      </c>
      <c r="R15" s="733" t="s">
        <v>72</v>
      </c>
      <c r="S15" s="733" t="s">
        <v>72</v>
      </c>
      <c r="T15" s="733" t="s">
        <v>72</v>
      </c>
      <c r="U15" s="733" t="s">
        <v>72</v>
      </c>
      <c r="V15" s="733" t="s">
        <v>72</v>
      </c>
      <c r="W15" s="733" t="s">
        <v>72</v>
      </c>
    </row>
    <row r="16" spans="1:23" s="702" customFormat="1" ht="15" customHeight="1">
      <c r="A16" s="777" t="s">
        <v>73</v>
      </c>
      <c r="B16" s="730" t="s">
        <v>74</v>
      </c>
      <c r="C16" s="731" t="s">
        <v>72</v>
      </c>
      <c r="D16" s="731" t="s">
        <v>72</v>
      </c>
      <c r="E16" s="731" t="s">
        <v>72</v>
      </c>
      <c r="F16" s="731" t="s">
        <v>72</v>
      </c>
      <c r="G16" s="731"/>
      <c r="H16" s="731" t="s">
        <v>72</v>
      </c>
      <c r="I16" s="731" t="s">
        <v>72</v>
      </c>
      <c r="J16" s="729"/>
      <c r="K16" s="729"/>
      <c r="L16" s="729"/>
      <c r="M16" s="729"/>
      <c r="N16" s="729"/>
      <c r="O16" s="729"/>
      <c r="P16" s="729"/>
      <c r="Q16" s="729"/>
      <c r="R16" s="729"/>
      <c r="S16" s="729"/>
      <c r="T16" s="729"/>
      <c r="U16" s="729"/>
      <c r="V16" s="729"/>
      <c r="W16" s="729"/>
    </row>
    <row r="17" spans="1:23" s="702" customFormat="1" ht="15" customHeight="1">
      <c r="A17" s="929">
        <v>403212005</v>
      </c>
      <c r="B17" s="898" t="s">
        <v>75</v>
      </c>
      <c r="C17" s="778" t="s">
        <v>76</v>
      </c>
      <c r="D17" s="779">
        <v>32</v>
      </c>
      <c r="E17" s="897">
        <f t="shared" ref="E17:E18" si="2">D17*0.85</f>
        <v>27.2</v>
      </c>
      <c r="F17" s="873">
        <f>D17*Sheet1!$A$8</f>
        <v>16.96</v>
      </c>
      <c r="G17" s="880"/>
      <c r="H17" s="833">
        <f t="shared" ref="H17:H18" si="3">SUM(F17*G17)</f>
        <v>0</v>
      </c>
      <c r="I17" s="982">
        <v>5060917994231</v>
      </c>
      <c r="J17" s="729"/>
      <c r="K17" s="729"/>
      <c r="L17" s="729"/>
      <c r="M17" s="729"/>
      <c r="N17" s="729"/>
      <c r="O17" s="729"/>
      <c r="P17" s="729"/>
      <c r="Q17" s="729"/>
      <c r="R17" s="729"/>
      <c r="S17" s="729"/>
      <c r="T17" s="729"/>
      <c r="U17" s="729"/>
      <c r="V17" s="729"/>
      <c r="W17" s="729"/>
    </row>
    <row r="18" spans="1:23" s="702" customFormat="1" ht="15" customHeight="1">
      <c r="A18" s="930">
        <v>403213004</v>
      </c>
      <c r="B18" s="899" t="s">
        <v>77</v>
      </c>
      <c r="C18" s="778" t="s">
        <v>78</v>
      </c>
      <c r="D18" s="779">
        <v>19</v>
      </c>
      <c r="E18" s="897">
        <f t="shared" si="2"/>
        <v>16.149999999999999</v>
      </c>
      <c r="F18" s="873">
        <f>D18*Sheet1!$A$8</f>
        <v>10.07</v>
      </c>
      <c r="G18" s="880"/>
      <c r="H18" s="833">
        <f t="shared" si="3"/>
        <v>0</v>
      </c>
      <c r="I18" s="982">
        <v>5060917994248</v>
      </c>
      <c r="J18" s="729"/>
      <c r="K18" s="729"/>
      <c r="L18" s="729"/>
      <c r="M18" s="729"/>
      <c r="N18" s="729"/>
      <c r="O18" s="729"/>
      <c r="P18" s="729"/>
      <c r="Q18" s="729"/>
      <c r="R18" s="729"/>
      <c r="S18" s="729"/>
      <c r="T18" s="729"/>
      <c r="U18" s="729"/>
      <c r="V18" s="729"/>
      <c r="W18" s="729"/>
    </row>
    <row r="19" spans="1:23" s="702" customFormat="1" ht="15" customHeight="1">
      <c r="A19" s="930">
        <v>403212007</v>
      </c>
      <c r="B19" s="899" t="s">
        <v>79</v>
      </c>
      <c r="C19" s="778" t="s">
        <v>78</v>
      </c>
      <c r="D19" s="779">
        <v>19</v>
      </c>
      <c r="E19" s="897">
        <f t="shared" ref="E19" si="4">D19*0.85</f>
        <v>16.149999999999999</v>
      </c>
      <c r="F19" s="873">
        <f>D19*Sheet1!$A$8</f>
        <v>10.07</v>
      </c>
      <c r="G19" s="880"/>
      <c r="H19" s="833">
        <f t="shared" ref="H19" si="5">SUM(F19*G19)</f>
        <v>0</v>
      </c>
      <c r="I19" s="982">
        <v>5060917994255</v>
      </c>
      <c r="J19" s="729"/>
      <c r="K19" s="729"/>
      <c r="L19" s="729"/>
      <c r="M19" s="729"/>
      <c r="N19" s="729"/>
      <c r="O19" s="729"/>
      <c r="P19" s="729"/>
      <c r="Q19" s="729"/>
      <c r="R19" s="729"/>
      <c r="S19" s="729"/>
      <c r="T19" s="729"/>
      <c r="U19" s="729"/>
      <c r="V19" s="729"/>
      <c r="W19" s="729"/>
    </row>
    <row r="20" spans="1:23" s="702" customFormat="1" ht="15" customHeight="1">
      <c r="A20" s="777" t="s">
        <v>73</v>
      </c>
      <c r="B20" s="730" t="s">
        <v>74</v>
      </c>
      <c r="C20" s="731" t="s">
        <v>72</v>
      </c>
      <c r="D20" s="731" t="s">
        <v>72</v>
      </c>
      <c r="E20" s="731" t="s">
        <v>72</v>
      </c>
      <c r="F20" s="731" t="s">
        <v>72</v>
      </c>
      <c r="G20" s="731"/>
      <c r="H20" s="731" t="s">
        <v>72</v>
      </c>
      <c r="I20" s="731" t="s">
        <v>72</v>
      </c>
      <c r="J20" s="729"/>
      <c r="K20" s="729"/>
      <c r="L20" s="729"/>
      <c r="M20" s="729"/>
      <c r="N20" s="729"/>
      <c r="O20" s="729"/>
      <c r="P20" s="729"/>
      <c r="Q20" s="729"/>
      <c r="R20" s="729"/>
      <c r="S20" s="729"/>
      <c r="T20" s="729"/>
      <c r="U20" s="729"/>
      <c r="V20" s="729"/>
      <c r="W20" s="729"/>
    </row>
    <row r="21" spans="1:23" s="702" customFormat="1" ht="15" customHeight="1">
      <c r="A21" s="929">
        <v>401012002</v>
      </c>
      <c r="B21" s="898" t="s">
        <v>80</v>
      </c>
      <c r="C21" s="931" t="s">
        <v>81</v>
      </c>
      <c r="D21" s="779">
        <v>40</v>
      </c>
      <c r="E21" s="897">
        <f>D21*0.85</f>
        <v>34</v>
      </c>
      <c r="F21" s="873">
        <f>D21*Sheet1!$A$8</f>
        <v>21.200000000000003</v>
      </c>
      <c r="G21" s="880"/>
      <c r="H21" s="833">
        <f t="shared" ref="H21" si="6">SUM(F21*G21)</f>
        <v>0</v>
      </c>
      <c r="I21" s="982">
        <v>9781472863836</v>
      </c>
      <c r="J21" s="729"/>
      <c r="K21" s="729"/>
      <c r="L21" s="729"/>
      <c r="M21" s="729"/>
      <c r="N21" s="729"/>
      <c r="O21" s="729"/>
      <c r="P21" s="729"/>
      <c r="Q21" s="729"/>
      <c r="R21" s="729"/>
      <c r="S21" s="729"/>
      <c r="T21" s="729"/>
      <c r="U21" s="729"/>
      <c r="V21" s="729"/>
      <c r="W21" s="729"/>
    </row>
    <row r="22" spans="1:23" s="702" customFormat="1" ht="15" customHeight="1">
      <c r="A22" s="933">
        <v>402012102</v>
      </c>
      <c r="B22" s="899" t="s">
        <v>82</v>
      </c>
      <c r="C22" s="932" t="s">
        <v>83</v>
      </c>
      <c r="D22" s="779">
        <v>59</v>
      </c>
      <c r="E22" s="897">
        <f t="shared" ref="E22:E26" si="7">D22*0.85</f>
        <v>50.15</v>
      </c>
      <c r="F22" s="873">
        <f>D22*Sheet1!$A$8</f>
        <v>31.270000000000003</v>
      </c>
      <c r="G22" s="880"/>
      <c r="H22" s="833">
        <f t="shared" ref="H22" si="8">SUM(F22*G22)</f>
        <v>0</v>
      </c>
      <c r="I22" s="982">
        <v>5060917993555</v>
      </c>
      <c r="J22" s="729"/>
      <c r="K22" s="729"/>
      <c r="L22" s="729"/>
      <c r="M22" s="729"/>
      <c r="N22" s="729"/>
      <c r="O22" s="729"/>
      <c r="P22" s="729"/>
      <c r="Q22" s="729"/>
      <c r="R22" s="729"/>
      <c r="S22" s="729"/>
      <c r="T22" s="729"/>
      <c r="U22" s="729"/>
      <c r="V22" s="729"/>
      <c r="W22" s="729"/>
    </row>
    <row r="23" spans="1:23" s="702" customFormat="1" ht="15" customHeight="1">
      <c r="A23" s="933">
        <v>402612102</v>
      </c>
      <c r="B23" s="899" t="s">
        <v>84</v>
      </c>
      <c r="C23" s="932" t="s">
        <v>85</v>
      </c>
      <c r="D23" s="779">
        <v>166</v>
      </c>
      <c r="E23" s="897">
        <f t="shared" si="7"/>
        <v>141.1</v>
      </c>
      <c r="F23" s="873">
        <f>D23*Sheet1!$A$8</f>
        <v>87.98</v>
      </c>
      <c r="G23" s="880"/>
      <c r="H23" s="833">
        <f>SUM(F23*G23)</f>
        <v>0</v>
      </c>
      <c r="I23" s="982">
        <v>5060917994064</v>
      </c>
      <c r="J23" s="729"/>
      <c r="K23" s="729"/>
      <c r="L23" s="729"/>
      <c r="M23" s="729"/>
      <c r="N23" s="729"/>
      <c r="O23" s="729"/>
      <c r="P23" s="729"/>
      <c r="Q23" s="729"/>
      <c r="R23" s="729"/>
      <c r="S23" s="729"/>
      <c r="T23" s="729"/>
      <c r="U23" s="729"/>
      <c r="V23" s="729"/>
      <c r="W23" s="729"/>
    </row>
    <row r="24" spans="1:23" s="702" customFormat="1" ht="15" customHeight="1">
      <c r="A24" s="933">
        <v>403212106</v>
      </c>
      <c r="B24" s="899" t="s">
        <v>86</v>
      </c>
      <c r="C24" s="932" t="s">
        <v>87</v>
      </c>
      <c r="D24" s="779">
        <v>38.5</v>
      </c>
      <c r="E24" s="897">
        <f t="shared" si="7"/>
        <v>32.725000000000001</v>
      </c>
      <c r="F24" s="873">
        <f>D24*Sheet1!$A$8</f>
        <v>20.405000000000001</v>
      </c>
      <c r="G24" s="880"/>
      <c r="H24" s="833">
        <f t="shared" ref="H24:H38" si="9">SUM(F24*G24)</f>
        <v>0</v>
      </c>
      <c r="I24" s="982">
        <v>5060917994224</v>
      </c>
      <c r="J24" s="729"/>
      <c r="K24" s="729"/>
      <c r="L24" s="729"/>
      <c r="M24" s="729"/>
      <c r="N24" s="729"/>
      <c r="O24" s="729"/>
      <c r="P24" s="729"/>
      <c r="Q24" s="729"/>
      <c r="R24" s="729"/>
      <c r="S24" s="729"/>
      <c r="T24" s="729"/>
      <c r="U24" s="729"/>
      <c r="V24" s="729"/>
      <c r="W24" s="729"/>
    </row>
    <row r="25" spans="1:23" s="702" customFormat="1" ht="15" customHeight="1">
      <c r="A25" s="933">
        <v>402013103</v>
      </c>
      <c r="B25" s="899" t="s">
        <v>88</v>
      </c>
      <c r="C25" s="932" t="s">
        <v>83</v>
      </c>
      <c r="D25" s="779">
        <v>59</v>
      </c>
      <c r="E25" s="897">
        <f t="shared" si="7"/>
        <v>50.15</v>
      </c>
      <c r="F25" s="873">
        <f>D25*Sheet1!$A$8</f>
        <v>31.270000000000003</v>
      </c>
      <c r="G25" s="880"/>
      <c r="H25" s="833">
        <f t="shared" si="9"/>
        <v>0</v>
      </c>
      <c r="I25" s="982">
        <v>5060917994040</v>
      </c>
      <c r="J25" s="729"/>
      <c r="K25" s="729"/>
      <c r="L25" s="729"/>
      <c r="M25" s="729"/>
      <c r="N25" s="729"/>
      <c r="O25" s="729"/>
      <c r="P25" s="729"/>
      <c r="Q25" s="729"/>
      <c r="R25" s="729"/>
      <c r="S25" s="729"/>
      <c r="T25" s="729"/>
      <c r="U25" s="729"/>
      <c r="V25" s="729"/>
      <c r="W25" s="729"/>
    </row>
    <row r="26" spans="1:23" s="702" customFormat="1" ht="15" customHeight="1">
      <c r="A26" s="975">
        <v>402612103</v>
      </c>
      <c r="B26" s="976" t="s">
        <v>89</v>
      </c>
      <c r="C26" s="977" t="s">
        <v>85</v>
      </c>
      <c r="D26" s="978">
        <v>166</v>
      </c>
      <c r="E26" s="979">
        <f t="shared" si="7"/>
        <v>141.1</v>
      </c>
      <c r="F26" s="980">
        <f>D26*Sheet1!$A$8</f>
        <v>87.98</v>
      </c>
      <c r="G26" s="880"/>
      <c r="H26" s="981">
        <f t="shared" si="9"/>
        <v>0</v>
      </c>
      <c r="I26" s="983">
        <v>5060917994071</v>
      </c>
      <c r="J26" s="729"/>
      <c r="K26" s="729"/>
      <c r="L26" s="729"/>
      <c r="M26" s="729"/>
      <c r="N26" s="729"/>
      <c r="O26" s="729"/>
      <c r="P26" s="729"/>
      <c r="Q26" s="729"/>
      <c r="R26" s="729"/>
      <c r="S26" s="729"/>
      <c r="T26" s="729"/>
      <c r="U26" s="729"/>
      <c r="V26" s="729"/>
      <c r="W26" s="729"/>
    </row>
    <row r="27" spans="1:23" s="702" customFormat="1" ht="15" customHeight="1">
      <c r="A27" s="970">
        <v>408800001</v>
      </c>
      <c r="B27" s="971" t="s">
        <v>90</v>
      </c>
      <c r="C27" s="972" t="s">
        <v>91</v>
      </c>
      <c r="D27" s="973">
        <v>12.75</v>
      </c>
      <c r="E27" s="897">
        <v>10.84</v>
      </c>
      <c r="F27" s="873">
        <v>6.76</v>
      </c>
      <c r="G27" s="880"/>
      <c r="H27" s="981">
        <f t="shared" ref="H27:H31" si="10">SUM(F27*G27)</f>
        <v>0</v>
      </c>
      <c r="I27" s="974"/>
      <c r="J27" s="729"/>
      <c r="K27" s="729"/>
      <c r="L27" s="729"/>
      <c r="M27" s="729"/>
      <c r="N27" s="729"/>
      <c r="O27" s="729"/>
      <c r="P27" s="729"/>
      <c r="Q27" s="729"/>
      <c r="R27" s="729"/>
      <c r="S27" s="729"/>
      <c r="T27" s="729"/>
      <c r="U27" s="729"/>
      <c r="V27" s="729"/>
      <c r="W27" s="729"/>
    </row>
    <row r="28" spans="1:23" s="702" customFormat="1" ht="15" customHeight="1">
      <c r="A28" s="970">
        <v>408800002</v>
      </c>
      <c r="B28" s="971" t="s">
        <v>92</v>
      </c>
      <c r="C28" s="972" t="s">
        <v>91</v>
      </c>
      <c r="D28" s="973">
        <v>9.5</v>
      </c>
      <c r="E28" s="897">
        <v>8.08</v>
      </c>
      <c r="F28" s="873">
        <v>5.04</v>
      </c>
      <c r="G28" s="880"/>
      <c r="H28" s="981">
        <f t="shared" si="10"/>
        <v>0</v>
      </c>
      <c r="I28" s="974"/>
      <c r="J28" s="729"/>
      <c r="K28" s="729"/>
      <c r="L28" s="729"/>
      <c r="M28" s="729"/>
      <c r="N28" s="729"/>
      <c r="O28" s="729"/>
      <c r="P28" s="729"/>
      <c r="Q28" s="729"/>
      <c r="R28" s="729"/>
      <c r="S28" s="729"/>
      <c r="T28" s="729"/>
      <c r="U28" s="729"/>
      <c r="V28" s="729"/>
      <c r="W28" s="729"/>
    </row>
    <row r="29" spans="1:23" s="702" customFormat="1" ht="15" customHeight="1">
      <c r="A29" s="970">
        <v>408800003</v>
      </c>
      <c r="B29" s="971" t="s">
        <v>93</v>
      </c>
      <c r="C29" s="972" t="s">
        <v>91</v>
      </c>
      <c r="D29" s="973">
        <v>12</v>
      </c>
      <c r="E29" s="897">
        <v>10.199999999999999</v>
      </c>
      <c r="F29" s="873">
        <v>6.36</v>
      </c>
      <c r="G29" s="880"/>
      <c r="H29" s="981">
        <f t="shared" si="10"/>
        <v>0</v>
      </c>
      <c r="I29" s="974"/>
      <c r="J29" s="729"/>
      <c r="K29" s="729"/>
      <c r="L29" s="729"/>
      <c r="M29" s="729"/>
      <c r="N29" s="729"/>
      <c r="O29" s="729"/>
      <c r="P29" s="729"/>
      <c r="Q29" s="729"/>
      <c r="R29" s="729"/>
      <c r="S29" s="729"/>
      <c r="T29" s="729"/>
      <c r="U29" s="729"/>
      <c r="V29" s="729"/>
      <c r="W29" s="729"/>
    </row>
    <row r="30" spans="1:23" s="702" customFormat="1" ht="15" customHeight="1">
      <c r="A30" s="970">
        <v>408800004</v>
      </c>
      <c r="B30" s="971" t="s">
        <v>94</v>
      </c>
      <c r="C30" s="972" t="s">
        <v>91</v>
      </c>
      <c r="D30" s="973">
        <v>8.75</v>
      </c>
      <c r="E30" s="897">
        <v>7.44</v>
      </c>
      <c r="F30" s="873">
        <v>4.6399999999999997</v>
      </c>
      <c r="G30" s="880"/>
      <c r="H30" s="981">
        <f t="shared" si="10"/>
        <v>0</v>
      </c>
      <c r="I30" s="974"/>
      <c r="J30" s="729"/>
      <c r="K30" s="729"/>
      <c r="L30" s="729"/>
      <c r="M30" s="729"/>
      <c r="N30" s="729"/>
      <c r="O30" s="729"/>
      <c r="P30" s="729"/>
      <c r="Q30" s="729"/>
      <c r="R30" s="729"/>
      <c r="S30" s="729"/>
      <c r="T30" s="729"/>
      <c r="U30" s="729"/>
      <c r="V30" s="729"/>
      <c r="W30" s="729"/>
    </row>
    <row r="31" spans="1:23" s="702" customFormat="1" ht="15" customHeight="1">
      <c r="A31" s="970">
        <v>408800005</v>
      </c>
      <c r="B31" s="971" t="s">
        <v>95</v>
      </c>
      <c r="C31" s="972" t="s">
        <v>96</v>
      </c>
      <c r="D31" s="973">
        <v>17.5</v>
      </c>
      <c r="E31" s="897">
        <v>14.88</v>
      </c>
      <c r="F31" s="873">
        <v>9.2799999999999994</v>
      </c>
      <c r="G31" s="880"/>
      <c r="H31" s="981">
        <f t="shared" si="10"/>
        <v>0</v>
      </c>
      <c r="I31" s="974"/>
      <c r="J31" s="729"/>
      <c r="K31" s="729"/>
      <c r="L31" s="729"/>
      <c r="M31" s="729"/>
      <c r="N31" s="729"/>
      <c r="O31" s="729"/>
      <c r="P31" s="729"/>
      <c r="Q31" s="729"/>
      <c r="R31" s="729"/>
      <c r="S31" s="729"/>
      <c r="T31" s="729"/>
      <c r="U31" s="729"/>
      <c r="V31" s="729"/>
      <c r="W31" s="729"/>
    </row>
    <row r="32" spans="1:23" s="702" customFormat="1" ht="20.25" customHeight="1">
      <c r="A32" s="810" t="s">
        <v>72</v>
      </c>
      <c r="B32" s="732" t="s">
        <v>97</v>
      </c>
      <c r="C32" s="732" t="s">
        <v>72</v>
      </c>
      <c r="D32" s="732" t="s">
        <v>72</v>
      </c>
      <c r="E32" s="732" t="s">
        <v>72</v>
      </c>
      <c r="F32" s="732" t="s">
        <v>72</v>
      </c>
      <c r="G32" s="732" t="s">
        <v>72</v>
      </c>
      <c r="H32" s="732" t="s">
        <v>72</v>
      </c>
      <c r="I32" s="732" t="s">
        <v>72</v>
      </c>
      <c r="J32" s="733" t="s">
        <v>72</v>
      </c>
      <c r="K32" s="733" t="s">
        <v>72</v>
      </c>
      <c r="L32" s="733" t="s">
        <v>72</v>
      </c>
      <c r="M32" s="733" t="s">
        <v>72</v>
      </c>
      <c r="N32" s="733" t="s">
        <v>72</v>
      </c>
      <c r="O32" s="733" t="s">
        <v>72</v>
      </c>
      <c r="P32" s="733" t="s">
        <v>72</v>
      </c>
      <c r="Q32" s="733" t="s">
        <v>72</v>
      </c>
      <c r="R32" s="733" t="s">
        <v>72</v>
      </c>
      <c r="S32" s="733" t="s">
        <v>72</v>
      </c>
      <c r="T32" s="733" t="s">
        <v>72</v>
      </c>
      <c r="U32" s="729"/>
      <c r="V32" s="729"/>
      <c r="W32" s="729"/>
    </row>
    <row r="33" spans="1:23" s="702" customFormat="1" ht="15" customHeight="1">
      <c r="A33" s="777" t="s">
        <v>73</v>
      </c>
      <c r="B33" s="730" t="s">
        <v>74</v>
      </c>
      <c r="C33" s="731" t="s">
        <v>72</v>
      </c>
      <c r="D33" s="731" t="s">
        <v>72</v>
      </c>
      <c r="E33" s="731" t="s">
        <v>72</v>
      </c>
      <c r="F33" s="731" t="s">
        <v>72</v>
      </c>
      <c r="G33" s="731" t="s">
        <v>72</v>
      </c>
      <c r="H33" s="731" t="s">
        <v>72</v>
      </c>
      <c r="I33" s="731" t="s">
        <v>72</v>
      </c>
      <c r="J33" s="729"/>
      <c r="K33" s="729"/>
      <c r="L33" s="729"/>
      <c r="M33" s="729"/>
      <c r="N33" s="729"/>
      <c r="O33" s="729"/>
      <c r="P33" s="729"/>
      <c r="Q33" s="729"/>
      <c r="R33" s="729"/>
      <c r="S33" s="729"/>
      <c r="T33" s="729"/>
      <c r="U33" s="729"/>
      <c r="V33" s="729"/>
      <c r="W33" s="729"/>
    </row>
    <row r="34" spans="1:23" s="702" customFormat="1" ht="15" customHeight="1">
      <c r="A34" s="963">
        <v>401010052</v>
      </c>
      <c r="B34" s="960" t="s">
        <v>98</v>
      </c>
      <c r="C34" s="961" t="s">
        <v>81</v>
      </c>
      <c r="D34" s="964">
        <v>35</v>
      </c>
      <c r="E34" s="964">
        <v>29.75</v>
      </c>
      <c r="F34" s="873">
        <f>D34*Sheet1!$A$8</f>
        <v>18.55</v>
      </c>
      <c r="G34" s="880"/>
      <c r="H34" s="833">
        <f>SUM(F34*G34)</f>
        <v>0</v>
      </c>
      <c r="I34" s="984">
        <v>9781915319722</v>
      </c>
      <c r="J34" s="729"/>
      <c r="K34" s="729"/>
      <c r="L34" s="729"/>
      <c r="M34" s="729"/>
      <c r="N34" s="729"/>
      <c r="O34" s="729"/>
      <c r="P34" s="729"/>
      <c r="Q34" s="729"/>
      <c r="R34" s="729"/>
      <c r="S34" s="729"/>
      <c r="T34" s="729"/>
      <c r="U34" s="729"/>
      <c r="V34" s="729"/>
      <c r="W34" s="729"/>
    </row>
    <row r="35" spans="1:23" s="702" customFormat="1" ht="15" customHeight="1">
      <c r="A35" s="963">
        <v>403214001</v>
      </c>
      <c r="B35" s="960" t="s">
        <v>99</v>
      </c>
      <c r="C35" s="961" t="s">
        <v>100</v>
      </c>
      <c r="D35" s="964">
        <v>14.5</v>
      </c>
      <c r="E35" s="964">
        <v>12.33</v>
      </c>
      <c r="F35" s="873">
        <f>D35*Sheet1!$A$8</f>
        <v>7.6850000000000005</v>
      </c>
      <c r="G35" s="880"/>
      <c r="H35" s="833">
        <f t="shared" si="9"/>
        <v>0</v>
      </c>
      <c r="I35" s="984">
        <v>5060917994309</v>
      </c>
      <c r="J35" s="729"/>
      <c r="K35" s="729"/>
      <c r="L35" s="729"/>
      <c r="M35" s="729"/>
      <c r="N35" s="729"/>
      <c r="O35" s="729"/>
      <c r="P35" s="729"/>
      <c r="Q35" s="729"/>
      <c r="R35" s="729"/>
      <c r="S35" s="729"/>
      <c r="T35" s="729"/>
      <c r="U35" s="729"/>
      <c r="V35" s="729"/>
      <c r="W35" s="729"/>
    </row>
    <row r="36" spans="1:23" s="702" customFormat="1" ht="15" customHeight="1">
      <c r="A36" s="777" t="s">
        <v>101</v>
      </c>
      <c r="B36" s="730" t="s">
        <v>102</v>
      </c>
      <c r="C36" s="731" t="s">
        <v>72</v>
      </c>
      <c r="D36" s="965" t="s">
        <v>72</v>
      </c>
      <c r="E36" s="965" t="s">
        <v>72</v>
      </c>
      <c r="F36" s="965" t="s">
        <v>72</v>
      </c>
      <c r="G36" s="965" t="s">
        <v>72</v>
      </c>
      <c r="H36" s="965" t="s">
        <v>72</v>
      </c>
      <c r="I36" s="965" t="s">
        <v>72</v>
      </c>
      <c r="J36" s="729"/>
      <c r="K36" s="729"/>
      <c r="L36" s="729"/>
      <c r="M36" s="729"/>
      <c r="N36" s="729"/>
      <c r="O36" s="729"/>
      <c r="P36" s="729"/>
      <c r="Q36" s="729"/>
      <c r="R36" s="729"/>
      <c r="S36" s="729"/>
      <c r="T36" s="729"/>
      <c r="U36" s="729"/>
      <c r="V36" s="729"/>
      <c r="W36" s="729"/>
    </row>
    <row r="37" spans="1:23" s="702" customFormat="1" ht="15" customHeight="1">
      <c r="A37" s="959" t="s">
        <v>103</v>
      </c>
      <c r="B37" s="960" t="s">
        <v>104</v>
      </c>
      <c r="C37" s="961" t="s">
        <v>105</v>
      </c>
      <c r="D37" s="964">
        <v>49.99</v>
      </c>
      <c r="E37" s="964">
        <v>42.49</v>
      </c>
      <c r="F37" s="964">
        <v>26.49</v>
      </c>
      <c r="G37" s="880"/>
      <c r="H37" s="833">
        <f t="shared" si="9"/>
        <v>0</v>
      </c>
      <c r="I37" s="961" t="s">
        <v>72</v>
      </c>
      <c r="J37" s="729"/>
      <c r="K37" s="729"/>
      <c r="L37" s="729"/>
      <c r="M37" s="729"/>
      <c r="N37" s="729"/>
      <c r="O37" s="729"/>
      <c r="P37" s="729"/>
      <c r="Q37" s="729"/>
      <c r="R37" s="729"/>
      <c r="S37" s="729"/>
      <c r="T37" s="729"/>
      <c r="U37" s="729"/>
      <c r="V37" s="729"/>
      <c r="W37" s="729"/>
    </row>
    <row r="38" spans="1:23" s="702" customFormat="1" ht="15" customHeight="1">
      <c r="A38" s="959" t="s">
        <v>106</v>
      </c>
      <c r="B38" s="960" t="s">
        <v>107</v>
      </c>
      <c r="C38" s="961" t="s">
        <v>105</v>
      </c>
      <c r="D38" s="964">
        <v>49.99</v>
      </c>
      <c r="E38" s="964">
        <v>42.49</v>
      </c>
      <c r="F38" s="964">
        <v>26.49</v>
      </c>
      <c r="G38" s="880"/>
      <c r="H38" s="833">
        <f t="shared" si="9"/>
        <v>0</v>
      </c>
      <c r="I38" s="962" t="s">
        <v>72</v>
      </c>
      <c r="J38" s="729"/>
      <c r="K38" s="729"/>
      <c r="L38" s="729"/>
      <c r="M38" s="729"/>
      <c r="N38" s="729"/>
      <c r="O38" s="729"/>
      <c r="P38" s="729"/>
      <c r="Q38" s="729"/>
      <c r="R38" s="729"/>
      <c r="S38" s="729"/>
      <c r="T38" s="729"/>
      <c r="U38" s="729"/>
      <c r="V38" s="729"/>
      <c r="W38" s="729"/>
    </row>
    <row r="39" spans="1:23" s="702" customFormat="1" ht="15" customHeight="1">
      <c r="A39" s="777" t="s">
        <v>108</v>
      </c>
      <c r="B39" s="781" t="s">
        <v>109</v>
      </c>
      <c r="C39" s="731" t="s">
        <v>72</v>
      </c>
      <c r="D39" s="965" t="s">
        <v>72</v>
      </c>
      <c r="E39" s="965" t="s">
        <v>72</v>
      </c>
      <c r="F39" s="965" t="s">
        <v>72</v>
      </c>
      <c r="G39" s="965" t="s">
        <v>72</v>
      </c>
      <c r="H39" s="965" t="s">
        <v>72</v>
      </c>
      <c r="I39" s="965" t="s">
        <v>72</v>
      </c>
      <c r="J39" s="729"/>
      <c r="K39" s="729"/>
      <c r="L39" s="729"/>
      <c r="M39" s="729"/>
      <c r="N39" s="729"/>
      <c r="O39" s="729"/>
      <c r="P39" s="729"/>
      <c r="Q39" s="729"/>
      <c r="R39" s="729"/>
      <c r="S39" s="729"/>
      <c r="T39" s="729"/>
      <c r="U39" s="729"/>
      <c r="V39" s="729"/>
      <c r="W39" s="729"/>
    </row>
    <row r="40" spans="1:23" s="702" customFormat="1" ht="15" customHeight="1">
      <c r="A40" s="968">
        <v>112010008</v>
      </c>
      <c r="B40" s="967" t="s">
        <v>110</v>
      </c>
      <c r="C40" s="778" t="s">
        <v>111</v>
      </c>
      <c r="D40" s="779">
        <v>112</v>
      </c>
      <c r="E40" s="897">
        <f t="shared" ref="E40" si="11">D40*0.85</f>
        <v>95.2</v>
      </c>
      <c r="F40" s="873">
        <f>D40*Sheet1!$A$8</f>
        <v>59.36</v>
      </c>
      <c r="G40" s="880"/>
      <c r="H40" s="833">
        <f t="shared" ref="H40:H41" si="12">SUM(F40*G40)</f>
        <v>0</v>
      </c>
      <c r="I40" s="982">
        <v>5060917994262</v>
      </c>
      <c r="J40" s="729"/>
      <c r="K40" s="729"/>
      <c r="L40" s="729"/>
      <c r="M40" s="729"/>
      <c r="N40" s="729"/>
      <c r="O40" s="729"/>
      <c r="P40" s="729"/>
      <c r="Q40" s="729"/>
      <c r="R40" s="729"/>
      <c r="S40" s="729"/>
      <c r="T40" s="729"/>
      <c r="U40" s="729"/>
      <c r="V40" s="729"/>
      <c r="W40" s="729"/>
    </row>
    <row r="41" spans="1:23" s="702" customFormat="1" ht="15" customHeight="1">
      <c r="A41" s="969">
        <v>113211801</v>
      </c>
      <c r="B41" s="967" t="s">
        <v>112</v>
      </c>
      <c r="C41" s="778" t="s">
        <v>83</v>
      </c>
      <c r="D41" s="779">
        <v>32</v>
      </c>
      <c r="E41" s="897">
        <f>D41*0.85</f>
        <v>27.2</v>
      </c>
      <c r="F41" s="873">
        <f>D41*Sheet1!$A$8</f>
        <v>16.96</v>
      </c>
      <c r="G41" s="880"/>
      <c r="H41" s="833">
        <f t="shared" si="12"/>
        <v>0</v>
      </c>
      <c r="I41" s="982">
        <v>5060917994460</v>
      </c>
      <c r="J41" s="729"/>
      <c r="K41" s="729"/>
      <c r="L41" s="729"/>
      <c r="M41" s="729"/>
      <c r="N41" s="729"/>
      <c r="O41" s="729"/>
      <c r="P41" s="729"/>
      <c r="Q41" s="729"/>
      <c r="R41" s="729"/>
      <c r="S41" s="729"/>
      <c r="T41" s="729"/>
      <c r="U41" s="729"/>
      <c r="V41" s="729"/>
      <c r="W41" s="729"/>
    </row>
    <row r="42" spans="1:23" s="702" customFormat="1" ht="15" customHeight="1">
      <c r="A42" s="777" t="s">
        <v>73</v>
      </c>
      <c r="B42" s="781" t="s">
        <v>109</v>
      </c>
      <c r="C42" s="731" t="s">
        <v>72</v>
      </c>
      <c r="D42" s="965" t="s">
        <v>72</v>
      </c>
      <c r="E42" s="965" t="s">
        <v>72</v>
      </c>
      <c r="F42" s="965" t="s">
        <v>72</v>
      </c>
      <c r="G42" s="965" t="s">
        <v>72</v>
      </c>
      <c r="H42" s="965" t="s">
        <v>72</v>
      </c>
      <c r="I42" s="965" t="s">
        <v>72</v>
      </c>
      <c r="J42" s="729"/>
      <c r="K42" s="729"/>
      <c r="L42" s="729"/>
      <c r="M42" s="729"/>
      <c r="N42" s="729"/>
      <c r="O42" s="729"/>
      <c r="P42" s="729"/>
      <c r="Q42" s="729"/>
      <c r="R42" s="729"/>
      <c r="S42" s="729"/>
      <c r="T42" s="729"/>
      <c r="U42" s="729"/>
      <c r="V42" s="729"/>
      <c r="W42" s="729"/>
    </row>
    <row r="43" spans="1:23" s="702" customFormat="1" ht="15" customHeight="1">
      <c r="A43" s="969">
        <v>408800007</v>
      </c>
      <c r="B43" s="967" t="s">
        <v>113</v>
      </c>
      <c r="C43" s="778" t="s">
        <v>91</v>
      </c>
      <c r="D43" s="779">
        <v>12.75</v>
      </c>
      <c r="E43" s="897">
        <f t="shared" ref="E43:E44" si="13">D43*0.85</f>
        <v>10.8375</v>
      </c>
      <c r="F43" s="873">
        <v>6.76</v>
      </c>
      <c r="G43" s="880"/>
      <c r="H43" s="833">
        <f t="shared" ref="H43:H44" si="14">SUM(F43*G43)</f>
        <v>0</v>
      </c>
      <c r="I43" s="778" t="s">
        <v>72</v>
      </c>
      <c r="J43" s="729"/>
      <c r="K43" s="729"/>
      <c r="L43" s="729"/>
      <c r="M43" s="729"/>
      <c r="N43" s="729"/>
      <c r="O43" s="729"/>
      <c r="P43" s="729"/>
      <c r="Q43" s="729"/>
      <c r="R43" s="729"/>
      <c r="S43" s="729"/>
      <c r="T43" s="729"/>
      <c r="U43" s="729"/>
      <c r="V43" s="729"/>
      <c r="W43" s="729"/>
    </row>
    <row r="44" spans="1:23" s="702" customFormat="1" ht="15" customHeight="1">
      <c r="A44" s="969">
        <v>408800008</v>
      </c>
      <c r="B44" s="967" t="s">
        <v>114</v>
      </c>
      <c r="C44" s="778" t="s">
        <v>91</v>
      </c>
      <c r="D44" s="779">
        <v>9.5</v>
      </c>
      <c r="E44" s="897">
        <f t="shared" si="13"/>
        <v>8.0749999999999993</v>
      </c>
      <c r="F44" s="873">
        <v>5.04</v>
      </c>
      <c r="G44" s="880"/>
      <c r="H44" s="833">
        <f t="shared" si="14"/>
        <v>0</v>
      </c>
      <c r="I44" s="778" t="s">
        <v>72</v>
      </c>
      <c r="J44" s="729"/>
      <c r="K44" s="729"/>
      <c r="L44" s="729"/>
      <c r="M44" s="729"/>
      <c r="N44" s="729"/>
      <c r="O44" s="729"/>
      <c r="P44" s="729"/>
      <c r="Q44" s="729"/>
      <c r="R44" s="729"/>
      <c r="S44" s="729"/>
      <c r="T44" s="729"/>
      <c r="U44" s="729"/>
      <c r="V44" s="729"/>
      <c r="W44" s="729"/>
    </row>
    <row r="45" spans="1:23" s="702" customFormat="1" ht="15" customHeight="1">
      <c r="A45" s="969">
        <v>408800009</v>
      </c>
      <c r="B45" s="967" t="s">
        <v>115</v>
      </c>
      <c r="C45" s="778" t="s">
        <v>91</v>
      </c>
      <c r="D45" s="779">
        <v>12</v>
      </c>
      <c r="E45" s="897">
        <f t="shared" ref="E45" si="15">D45*0.85</f>
        <v>10.199999999999999</v>
      </c>
      <c r="F45" s="873">
        <v>6.36</v>
      </c>
      <c r="G45" s="880"/>
      <c r="H45" s="833">
        <f t="shared" ref="H45" si="16">SUM(F45*G45)</f>
        <v>0</v>
      </c>
      <c r="I45" s="778" t="s">
        <v>72</v>
      </c>
      <c r="J45" s="729"/>
      <c r="K45" s="729"/>
      <c r="L45" s="729"/>
      <c r="M45" s="729"/>
      <c r="N45" s="729"/>
      <c r="O45" s="729"/>
      <c r="P45" s="729"/>
      <c r="Q45" s="729"/>
      <c r="R45" s="729"/>
      <c r="S45" s="729"/>
      <c r="T45" s="729"/>
      <c r="U45" s="729"/>
      <c r="V45" s="729"/>
      <c r="W45" s="729"/>
    </row>
    <row r="46" spans="1:23" s="702" customFormat="1" ht="20.25" customHeight="1">
      <c r="A46" s="810" t="s">
        <v>72</v>
      </c>
      <c r="B46" s="732" t="s">
        <v>116</v>
      </c>
      <c r="C46" s="732" t="s">
        <v>72</v>
      </c>
      <c r="D46" s="732" t="s">
        <v>72</v>
      </c>
      <c r="E46" s="732" t="s">
        <v>72</v>
      </c>
      <c r="F46" s="732" t="s">
        <v>72</v>
      </c>
      <c r="G46" s="732" t="s">
        <v>72</v>
      </c>
      <c r="H46" s="732" t="s">
        <v>72</v>
      </c>
      <c r="I46" s="732" t="s">
        <v>72</v>
      </c>
      <c r="J46" s="733" t="s">
        <v>72</v>
      </c>
      <c r="K46" s="733" t="s">
        <v>72</v>
      </c>
      <c r="L46" s="733" t="s">
        <v>72</v>
      </c>
      <c r="M46" s="733" t="s">
        <v>72</v>
      </c>
      <c r="N46" s="733" t="s">
        <v>72</v>
      </c>
      <c r="O46" s="733" t="s">
        <v>72</v>
      </c>
      <c r="P46" s="733" t="s">
        <v>72</v>
      </c>
      <c r="Q46" s="733" t="s">
        <v>72</v>
      </c>
      <c r="R46" s="733" t="s">
        <v>72</v>
      </c>
      <c r="S46" s="733" t="s">
        <v>72</v>
      </c>
      <c r="T46" s="733" t="s">
        <v>72</v>
      </c>
      <c r="U46" s="729"/>
      <c r="V46" s="729"/>
      <c r="W46" s="729"/>
    </row>
    <row r="47" spans="1:23" s="702" customFormat="1" ht="15" customHeight="1">
      <c r="A47" s="777" t="s">
        <v>73</v>
      </c>
      <c r="B47" s="781" t="s">
        <v>117</v>
      </c>
      <c r="C47" s="731" t="s">
        <v>72</v>
      </c>
      <c r="D47" s="965" t="s">
        <v>72</v>
      </c>
      <c r="E47" s="965" t="s">
        <v>72</v>
      </c>
      <c r="F47" s="965" t="s">
        <v>72</v>
      </c>
      <c r="G47" s="965" t="s">
        <v>72</v>
      </c>
      <c r="H47" s="965" t="s">
        <v>72</v>
      </c>
      <c r="I47" s="965" t="s">
        <v>72</v>
      </c>
      <c r="J47" s="729"/>
      <c r="K47" s="729"/>
      <c r="L47" s="729"/>
      <c r="M47" s="729"/>
      <c r="N47" s="729"/>
      <c r="O47" s="729"/>
      <c r="P47" s="729"/>
      <c r="Q47" s="729"/>
      <c r="R47" s="729"/>
      <c r="S47" s="729"/>
      <c r="T47" s="729"/>
      <c r="U47" s="729"/>
      <c r="V47" s="729"/>
      <c r="W47" s="729"/>
    </row>
    <row r="48" spans="1:23" s="702" customFormat="1" ht="15" customHeight="1">
      <c r="A48" s="933">
        <v>402412014</v>
      </c>
      <c r="B48" s="899" t="s">
        <v>118</v>
      </c>
      <c r="C48" s="932" t="s">
        <v>76</v>
      </c>
      <c r="D48" s="779">
        <v>59</v>
      </c>
      <c r="E48" s="897">
        <f t="shared" ref="E48" si="17">D48*0.85</f>
        <v>50.15</v>
      </c>
      <c r="F48" s="873">
        <f>D48*Sheet1!$A$8</f>
        <v>31.270000000000003</v>
      </c>
      <c r="G48" s="880"/>
      <c r="H48" s="833">
        <f t="shared" ref="H48" si="18">SUM(F48*G48)</f>
        <v>0</v>
      </c>
      <c r="I48" s="982"/>
      <c r="J48" s="729"/>
      <c r="K48" s="729"/>
      <c r="L48" s="729"/>
      <c r="M48" s="729"/>
      <c r="N48" s="729"/>
      <c r="O48" s="729"/>
      <c r="P48" s="729"/>
      <c r="Q48" s="729"/>
      <c r="R48" s="729"/>
      <c r="S48" s="729"/>
      <c r="T48" s="729"/>
      <c r="U48" s="729"/>
      <c r="V48" s="729"/>
      <c r="W48" s="729"/>
    </row>
    <row r="49" spans="1:23" s="702" customFormat="1" ht="15" customHeight="1">
      <c r="A49" s="933">
        <v>402412013</v>
      </c>
      <c r="B49" s="899" t="s">
        <v>119</v>
      </c>
      <c r="C49" s="932" t="s">
        <v>76</v>
      </c>
      <c r="D49" s="779">
        <v>29</v>
      </c>
      <c r="E49" s="897">
        <f t="shared" ref="E49:E53" si="19">D49*0.85</f>
        <v>24.65</v>
      </c>
      <c r="F49" s="873">
        <f>D49*Sheet1!$A$8</f>
        <v>15.370000000000001</v>
      </c>
      <c r="G49" s="880"/>
      <c r="H49" s="833">
        <f t="shared" ref="H49:H53" si="20">SUM(F49*G49)</f>
        <v>0</v>
      </c>
      <c r="I49" s="982"/>
      <c r="J49" s="729"/>
      <c r="K49" s="729"/>
      <c r="L49" s="729"/>
      <c r="M49" s="729"/>
      <c r="N49" s="729"/>
      <c r="O49" s="729"/>
      <c r="P49" s="729"/>
      <c r="Q49" s="729"/>
      <c r="R49" s="729"/>
      <c r="S49" s="729"/>
      <c r="T49" s="729"/>
      <c r="U49" s="729"/>
      <c r="V49" s="729"/>
      <c r="W49" s="729"/>
    </row>
    <row r="50" spans="1:23" s="702" customFormat="1" ht="15" customHeight="1">
      <c r="A50" s="933">
        <v>403212008</v>
      </c>
      <c r="B50" s="899" t="s">
        <v>120</v>
      </c>
      <c r="C50" s="932" t="s">
        <v>76</v>
      </c>
      <c r="D50" s="779">
        <v>18.5</v>
      </c>
      <c r="E50" s="897">
        <f t="shared" si="19"/>
        <v>15.725</v>
      </c>
      <c r="F50" s="873">
        <f>D50*Sheet1!$A$8</f>
        <v>9.8049999999999997</v>
      </c>
      <c r="G50" s="880"/>
      <c r="H50" s="833">
        <f t="shared" si="20"/>
        <v>0</v>
      </c>
      <c r="I50" s="982"/>
      <c r="J50" s="729"/>
      <c r="K50" s="729"/>
      <c r="L50" s="729"/>
      <c r="M50" s="729"/>
      <c r="N50" s="729"/>
      <c r="O50" s="729"/>
      <c r="P50" s="729"/>
      <c r="Q50" s="729"/>
      <c r="R50" s="729"/>
      <c r="S50" s="729"/>
      <c r="T50" s="729"/>
      <c r="U50" s="729"/>
      <c r="V50" s="729"/>
      <c r="W50" s="729"/>
    </row>
    <row r="51" spans="1:23" s="702" customFormat="1" ht="15" customHeight="1">
      <c r="A51" s="933">
        <v>403212009</v>
      </c>
      <c r="B51" s="899" t="s">
        <v>121</v>
      </c>
      <c r="C51" s="932" t="s">
        <v>76</v>
      </c>
      <c r="D51" s="779">
        <v>18.5</v>
      </c>
      <c r="E51" s="897">
        <f t="shared" si="19"/>
        <v>15.725</v>
      </c>
      <c r="F51" s="873">
        <f>D51*Sheet1!$A$8</f>
        <v>9.8049999999999997</v>
      </c>
      <c r="G51" s="880"/>
      <c r="H51" s="833">
        <f t="shared" si="20"/>
        <v>0</v>
      </c>
      <c r="I51" s="982"/>
      <c r="J51" s="729"/>
      <c r="K51" s="729"/>
      <c r="L51" s="729"/>
      <c r="M51" s="729"/>
      <c r="N51" s="729"/>
      <c r="O51" s="729"/>
      <c r="P51" s="729"/>
      <c r="Q51" s="729"/>
      <c r="R51" s="729"/>
      <c r="S51" s="729"/>
      <c r="T51" s="729"/>
      <c r="U51" s="729"/>
      <c r="V51" s="729"/>
      <c r="W51" s="729"/>
    </row>
    <row r="52" spans="1:23" s="702" customFormat="1" ht="15" customHeight="1">
      <c r="A52" s="933">
        <v>403212011</v>
      </c>
      <c r="B52" s="899" t="s">
        <v>122</v>
      </c>
      <c r="C52" s="932" t="s">
        <v>76</v>
      </c>
      <c r="D52" s="779">
        <v>14.5</v>
      </c>
      <c r="E52" s="897">
        <f t="shared" si="19"/>
        <v>12.324999999999999</v>
      </c>
      <c r="F52" s="873">
        <f>D52*Sheet1!$A$8</f>
        <v>7.6850000000000005</v>
      </c>
      <c r="G52" s="880"/>
      <c r="H52" s="833">
        <f t="shared" si="20"/>
        <v>0</v>
      </c>
      <c r="I52" s="982"/>
      <c r="J52" s="729"/>
      <c r="K52" s="729"/>
      <c r="L52" s="729"/>
      <c r="M52" s="729"/>
      <c r="N52" s="729"/>
      <c r="O52" s="729"/>
      <c r="P52" s="729"/>
      <c r="Q52" s="729"/>
      <c r="R52" s="729"/>
      <c r="S52" s="729"/>
      <c r="T52" s="729"/>
      <c r="U52" s="729"/>
      <c r="V52" s="729"/>
      <c r="W52" s="729"/>
    </row>
    <row r="53" spans="1:23" s="702" customFormat="1" ht="15" customHeight="1">
      <c r="A53" s="933">
        <v>403214002</v>
      </c>
      <c r="B53" s="899" t="s">
        <v>123</v>
      </c>
      <c r="C53" s="778" t="s">
        <v>78</v>
      </c>
      <c r="D53" s="779">
        <v>19</v>
      </c>
      <c r="E53" s="897">
        <f t="shared" si="19"/>
        <v>16.149999999999999</v>
      </c>
      <c r="F53" s="873">
        <f>D53*Sheet1!$A$8</f>
        <v>10.07</v>
      </c>
      <c r="G53" s="880"/>
      <c r="H53" s="833">
        <f t="shared" si="20"/>
        <v>0</v>
      </c>
      <c r="I53" s="982"/>
      <c r="J53" s="729"/>
      <c r="K53" s="729"/>
      <c r="L53" s="729"/>
      <c r="M53" s="729"/>
      <c r="N53" s="729"/>
      <c r="O53" s="729"/>
      <c r="P53" s="729"/>
      <c r="Q53" s="729"/>
      <c r="R53" s="729"/>
      <c r="S53" s="729"/>
      <c r="T53" s="729"/>
      <c r="U53" s="729"/>
      <c r="V53" s="729"/>
      <c r="W53" s="729"/>
    </row>
    <row r="54" spans="1:23" s="702" customFormat="1" ht="15" customHeight="1">
      <c r="A54" s="933">
        <v>403215801</v>
      </c>
      <c r="B54" s="899" t="s">
        <v>124</v>
      </c>
      <c r="C54" s="778" t="s">
        <v>78</v>
      </c>
      <c r="D54" s="779">
        <v>19</v>
      </c>
      <c r="E54" s="897">
        <f t="shared" ref="E54:E55" si="21">D54*0.85</f>
        <v>16.149999999999999</v>
      </c>
      <c r="F54" s="873">
        <f>D54*Sheet1!$A$8</f>
        <v>10.07</v>
      </c>
      <c r="G54" s="880"/>
      <c r="H54" s="833">
        <f t="shared" ref="H54:H55" si="22">SUM(F54*G54)</f>
        <v>0</v>
      </c>
      <c r="I54" s="982"/>
      <c r="J54" s="729"/>
      <c r="K54" s="729"/>
      <c r="L54" s="729"/>
      <c r="M54" s="729"/>
      <c r="N54" s="729"/>
      <c r="O54" s="729"/>
      <c r="P54" s="729"/>
      <c r="Q54" s="729"/>
      <c r="R54" s="729"/>
      <c r="S54" s="729"/>
      <c r="T54" s="729"/>
      <c r="U54" s="729"/>
      <c r="V54" s="729"/>
      <c r="W54" s="729"/>
    </row>
    <row r="55" spans="1:23" s="702" customFormat="1" ht="15" customHeight="1">
      <c r="A55" s="933">
        <v>403216001</v>
      </c>
      <c r="B55" s="899" t="s">
        <v>125</v>
      </c>
      <c r="C55" s="778" t="s">
        <v>78</v>
      </c>
      <c r="D55" s="779">
        <v>19</v>
      </c>
      <c r="E55" s="897">
        <f t="shared" si="21"/>
        <v>16.149999999999999</v>
      </c>
      <c r="F55" s="873">
        <f>D55*Sheet1!$A$8</f>
        <v>10.07</v>
      </c>
      <c r="G55" s="880"/>
      <c r="H55" s="833">
        <f t="shared" si="22"/>
        <v>0</v>
      </c>
      <c r="I55" s="982"/>
      <c r="J55" s="729"/>
      <c r="K55" s="729"/>
      <c r="L55" s="729"/>
      <c r="M55" s="729"/>
      <c r="N55" s="729"/>
      <c r="O55" s="729"/>
      <c r="P55" s="729"/>
      <c r="Q55" s="729"/>
      <c r="R55" s="729"/>
      <c r="S55" s="729"/>
      <c r="T55" s="729"/>
      <c r="U55" s="729"/>
      <c r="V55" s="729"/>
      <c r="W55" s="729"/>
    </row>
    <row r="56" spans="1:23" s="702" customFormat="1" ht="15" customHeight="1">
      <c r="A56" s="777" t="s">
        <v>126</v>
      </c>
      <c r="B56" s="781" t="s">
        <v>127</v>
      </c>
      <c r="C56" s="731" t="s">
        <v>72</v>
      </c>
      <c r="D56" s="965" t="s">
        <v>72</v>
      </c>
      <c r="E56" s="965" t="s">
        <v>72</v>
      </c>
      <c r="F56" s="965" t="s">
        <v>72</v>
      </c>
      <c r="G56" s="965" t="s">
        <v>72</v>
      </c>
      <c r="H56" s="965" t="s">
        <v>72</v>
      </c>
      <c r="I56" s="965" t="s">
        <v>72</v>
      </c>
      <c r="J56" s="729"/>
      <c r="K56" s="729"/>
      <c r="L56" s="729"/>
      <c r="M56" s="729"/>
      <c r="N56" s="729"/>
      <c r="O56" s="729"/>
      <c r="P56" s="729"/>
      <c r="Q56" s="729"/>
      <c r="R56" s="729"/>
      <c r="S56" s="729"/>
      <c r="T56" s="729"/>
      <c r="U56" s="729"/>
      <c r="V56" s="729"/>
      <c r="W56" s="729"/>
    </row>
    <row r="57" spans="1:23" s="702" customFormat="1" ht="15" customHeight="1">
      <c r="A57" s="963">
        <v>201014000</v>
      </c>
      <c r="B57" s="960" t="s">
        <v>128</v>
      </c>
      <c r="C57" s="961" t="s">
        <v>81</v>
      </c>
      <c r="D57" s="964">
        <v>35</v>
      </c>
      <c r="E57" s="897">
        <f>D57*0.85</f>
        <v>29.75</v>
      </c>
      <c r="F57" s="873">
        <f>D57*Sheet1!$A$8</f>
        <v>18.55</v>
      </c>
      <c r="G57" s="880"/>
      <c r="H57" s="833">
        <f>SUM(F57*G57)</f>
        <v>0</v>
      </c>
      <c r="I57" s="982"/>
      <c r="J57" s="729"/>
      <c r="K57" s="729"/>
      <c r="L57" s="729"/>
      <c r="M57" s="729"/>
      <c r="N57" s="729"/>
      <c r="O57" s="729"/>
      <c r="P57" s="729"/>
      <c r="Q57" s="729"/>
      <c r="R57" s="729"/>
      <c r="S57" s="729"/>
      <c r="T57" s="729"/>
      <c r="U57" s="729"/>
      <c r="V57" s="729"/>
      <c r="W57" s="729"/>
    </row>
    <row r="58" spans="1:23" s="702" customFormat="1" ht="15" customHeight="1">
      <c r="A58" s="963">
        <v>202414001</v>
      </c>
      <c r="B58" s="960" t="s">
        <v>129</v>
      </c>
      <c r="C58" s="778" t="s">
        <v>78</v>
      </c>
      <c r="D58" s="964">
        <v>40</v>
      </c>
      <c r="E58" s="897">
        <f t="shared" ref="E58:E59" si="23">D58*0.85</f>
        <v>34</v>
      </c>
      <c r="F58" s="873">
        <f>D58*Sheet1!$A$8</f>
        <v>21.200000000000003</v>
      </c>
      <c r="G58" s="880"/>
      <c r="H58" s="833">
        <f t="shared" ref="H58:H59" si="24">SUM(F58*G58)</f>
        <v>0</v>
      </c>
      <c r="I58" s="982"/>
      <c r="J58" s="729"/>
      <c r="K58" s="729"/>
      <c r="L58" s="729"/>
      <c r="M58" s="729"/>
      <c r="N58" s="729"/>
      <c r="O58" s="729"/>
      <c r="P58" s="729"/>
      <c r="Q58" s="729"/>
      <c r="R58" s="729"/>
      <c r="S58" s="729"/>
      <c r="T58" s="729"/>
      <c r="U58" s="729"/>
      <c r="V58" s="729"/>
      <c r="W58" s="729"/>
    </row>
    <row r="59" spans="1:23" s="702" customFormat="1" ht="15" customHeight="1">
      <c r="A59" s="963">
        <v>203214002</v>
      </c>
      <c r="B59" s="960" t="s">
        <v>130</v>
      </c>
      <c r="C59" s="778" t="s">
        <v>131</v>
      </c>
      <c r="D59" s="964">
        <v>24</v>
      </c>
      <c r="E59" s="897">
        <f t="shared" si="23"/>
        <v>20.399999999999999</v>
      </c>
      <c r="F59" s="873">
        <f>D59*Sheet1!$A$8</f>
        <v>12.72</v>
      </c>
      <c r="G59" s="880"/>
      <c r="H59" s="833">
        <f t="shared" si="24"/>
        <v>0</v>
      </c>
      <c r="I59" s="982"/>
      <c r="J59" s="729"/>
      <c r="K59" s="729"/>
      <c r="L59" s="729"/>
      <c r="M59" s="729"/>
      <c r="N59" s="729"/>
      <c r="O59" s="729"/>
      <c r="P59" s="729"/>
      <c r="Q59" s="729"/>
      <c r="R59" s="729"/>
      <c r="S59" s="729"/>
      <c r="T59" s="729"/>
      <c r="U59" s="729"/>
      <c r="V59" s="729"/>
      <c r="W59" s="729"/>
    </row>
    <row r="60" spans="1:23" s="702" customFormat="1" ht="15" customHeight="1">
      <c r="A60" s="51"/>
      <c r="B60" s="52"/>
      <c r="C60" s="51"/>
      <c r="D60" s="53"/>
      <c r="E60" s="53"/>
      <c r="F60" s="46"/>
      <c r="G60" s="46"/>
      <c r="H60" s="46"/>
      <c r="I60" s="54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</row>
    <row r="61" spans="1:23" s="702" customFormat="1" ht="15" customHeight="1">
      <c r="A61" s="51"/>
      <c r="B61" s="52"/>
      <c r="C61" s="51"/>
      <c r="D61" s="53"/>
      <c r="E61" s="53"/>
      <c r="F61" s="46"/>
      <c r="G61" s="46"/>
      <c r="H61" s="46"/>
      <c r="I61" s="54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</row>
    <row r="62" spans="1:23" ht="15" customHeight="1">
      <c r="A62" s="51"/>
      <c r="B62" s="52"/>
      <c r="C62" s="51"/>
      <c r="D62" s="53"/>
      <c r="E62" s="53"/>
      <c r="F62" s="1069" t="s">
        <v>132</v>
      </c>
      <c r="G62" s="1070"/>
      <c r="H62" s="1072">
        <f>SUM(H5:H59)</f>
        <v>0</v>
      </c>
      <c r="I62" s="54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</row>
    <row r="63" spans="1:23" ht="15" customHeight="1">
      <c r="A63" s="46"/>
      <c r="B63" s="46"/>
      <c r="C63" s="46"/>
      <c r="D63" s="46"/>
      <c r="E63" s="46"/>
      <c r="F63" s="1057"/>
      <c r="G63" s="1071"/>
      <c r="H63" s="1073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</row>
    <row r="64" spans="1:23" ht="15" customHeight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</row>
    <row r="65" spans="1:23" ht="15.75">
      <c r="A65" s="46"/>
      <c r="B65" s="46"/>
      <c r="C65" s="46"/>
      <c r="D65" s="46"/>
      <c r="E65" s="46"/>
      <c r="F65" s="46"/>
      <c r="G65" s="46"/>
      <c r="H65" s="46"/>
      <c r="I65" s="46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</row>
    <row r="66" spans="1:23" ht="15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</row>
    <row r="67" spans="1:23" ht="15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</row>
    <row r="68" spans="1:23" ht="15" customHeight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</row>
    <row r="69" spans="1:23" ht="15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</row>
    <row r="70" spans="1:23" ht="15" customHeight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</row>
    <row r="71" spans="1:23" ht="15" customHeight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</row>
    <row r="72" spans="1:23" ht="15" customHeight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</row>
    <row r="73" spans="1:23" ht="15" customHeight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</row>
    <row r="74" spans="1:23" ht="15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</row>
    <row r="75" spans="1:23" ht="15" customHeight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</row>
    <row r="76" spans="1:23" ht="15" customHeight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</row>
    <row r="77" spans="1:23" ht="15" customHeight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</row>
    <row r="78" spans="1:23" ht="15" customHeight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</row>
    <row r="79" spans="1:23" ht="15" customHeight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</row>
    <row r="80" spans="1:23" ht="15" customHeight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</row>
    <row r="81" spans="1:23" ht="15" customHeight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</row>
    <row r="82" spans="1:23" ht="15" customHeight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</row>
    <row r="83" spans="1:23" ht="15" customHeight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</row>
    <row r="84" spans="1:23" ht="15" customHeight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</row>
    <row r="85" spans="1:23" ht="15" customHeight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</row>
    <row r="86" spans="1:23" ht="15" customHeight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</row>
    <row r="87" spans="1:23" ht="15" customHeight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</row>
    <row r="88" spans="1:23" ht="15" customHeight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</row>
    <row r="89" spans="1:23" ht="15.75">
      <c r="A89" s="51"/>
      <c r="B89" s="52"/>
      <c r="C89" s="51"/>
      <c r="D89" s="53"/>
      <c r="E89" s="53"/>
      <c r="F89" s="53"/>
      <c r="G89" s="51"/>
      <c r="H89" s="53"/>
      <c r="I89" s="54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</row>
    <row r="90" spans="1:23" ht="15.75">
      <c r="A90" s="46"/>
      <c r="B90" s="46"/>
      <c r="C90" s="46"/>
      <c r="D90" s="46"/>
      <c r="E90" s="46"/>
      <c r="F90" s="46"/>
      <c r="G90" s="46"/>
      <c r="H90" s="46"/>
      <c r="I90" s="46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</row>
    <row r="91" spans="1:23" ht="15.75">
      <c r="A91" s="46"/>
      <c r="B91" s="46"/>
      <c r="C91" s="46"/>
      <c r="D91" s="46"/>
      <c r="E91" s="46"/>
      <c r="F91" s="46"/>
      <c r="G91" s="46"/>
      <c r="H91" s="46"/>
      <c r="I91" s="46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</row>
    <row r="92" spans="1:23" ht="15.75">
      <c r="A92" s="46"/>
      <c r="B92" s="46"/>
      <c r="C92" s="46"/>
      <c r="D92" s="46"/>
      <c r="E92" s="46"/>
      <c r="F92" s="46"/>
      <c r="G92" s="46"/>
      <c r="H92" s="46"/>
      <c r="I92" s="46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</row>
    <row r="93" spans="1:23" ht="15.75">
      <c r="A93" s="46"/>
      <c r="B93" s="46"/>
      <c r="C93" s="46"/>
      <c r="D93" s="46"/>
      <c r="E93" s="46"/>
      <c r="F93" s="46"/>
      <c r="G93" s="46"/>
      <c r="H93" s="46"/>
      <c r="I93" s="46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</row>
    <row r="94" spans="1:23" ht="15.75">
      <c r="A94" s="46"/>
      <c r="B94" s="46"/>
      <c r="C94" s="46"/>
      <c r="D94" s="46"/>
      <c r="E94" s="46"/>
      <c r="F94" s="46"/>
      <c r="G94" s="46"/>
      <c r="H94" s="46"/>
      <c r="I94" s="46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</row>
    <row r="95" spans="1:23" ht="15.75">
      <c r="A95" s="46"/>
      <c r="B95" s="46"/>
      <c r="C95" s="46"/>
      <c r="D95" s="46"/>
      <c r="E95" s="46"/>
      <c r="F95" s="46"/>
      <c r="G95" s="46"/>
      <c r="H95" s="46"/>
      <c r="I95" s="46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</row>
    <row r="96" spans="1:23" ht="15.75">
      <c r="A96" s="46"/>
      <c r="B96" s="46"/>
      <c r="C96" s="46"/>
      <c r="D96" s="46"/>
      <c r="E96" s="46"/>
      <c r="F96" s="46"/>
      <c r="G96" s="46"/>
      <c r="H96" s="46"/>
      <c r="I96" s="46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</row>
    <row r="97" spans="1:23" ht="15.75">
      <c r="A97" s="46"/>
      <c r="B97" s="46"/>
      <c r="C97" s="46"/>
      <c r="D97" s="46"/>
      <c r="E97" s="46"/>
      <c r="F97" s="46"/>
      <c r="G97" s="46"/>
      <c r="H97" s="46"/>
      <c r="I97" s="46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</row>
    <row r="98" spans="1:23" ht="15.75">
      <c r="A98" s="46"/>
      <c r="B98" s="46"/>
      <c r="C98" s="46"/>
      <c r="D98" s="46"/>
      <c r="E98" s="46"/>
      <c r="F98" s="46"/>
      <c r="G98" s="46"/>
      <c r="H98" s="46"/>
      <c r="I98" s="46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</row>
    <row r="99" spans="1:23" ht="15.75">
      <c r="A99" s="46"/>
      <c r="B99" s="46"/>
      <c r="C99" s="46"/>
      <c r="D99" s="46"/>
      <c r="E99" s="46"/>
      <c r="F99" s="46"/>
      <c r="G99" s="46"/>
      <c r="H99" s="46"/>
      <c r="I99" s="46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</row>
    <row r="100" spans="1:23" ht="15.75">
      <c r="A100" s="46"/>
      <c r="B100" s="46"/>
      <c r="C100" s="46"/>
      <c r="D100" s="46"/>
      <c r="E100" s="46"/>
      <c r="F100" s="46"/>
      <c r="G100" s="46"/>
      <c r="H100" s="46"/>
      <c r="I100" s="46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</row>
    <row r="101" spans="1:23" ht="15.75">
      <c r="A101" s="46"/>
      <c r="B101" s="46"/>
      <c r="C101" s="46"/>
      <c r="D101" s="46"/>
      <c r="E101" s="46"/>
      <c r="F101" s="46"/>
      <c r="G101" s="46"/>
      <c r="H101" s="46"/>
      <c r="I101" s="46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</row>
    <row r="102" spans="1:23" ht="15.75">
      <c r="A102" s="46"/>
      <c r="B102" s="46"/>
      <c r="C102" s="46"/>
      <c r="D102" s="46"/>
      <c r="E102" s="46"/>
      <c r="F102" s="46"/>
      <c r="G102" s="46"/>
      <c r="H102" s="46"/>
      <c r="I102" s="46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</row>
    <row r="103" spans="1:23" ht="15.75">
      <c r="A103" s="46"/>
      <c r="B103" s="46"/>
      <c r="C103" s="46"/>
      <c r="D103" s="46"/>
      <c r="E103" s="46"/>
      <c r="F103" s="46"/>
      <c r="G103" s="46"/>
      <c r="H103" s="46"/>
      <c r="I103" s="46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</row>
    <row r="104" spans="1:23" ht="15.75">
      <c r="A104" s="46"/>
      <c r="B104" s="46"/>
      <c r="C104" s="46"/>
      <c r="D104" s="46"/>
      <c r="E104" s="46"/>
      <c r="F104" s="46"/>
      <c r="G104" s="46"/>
      <c r="H104" s="46"/>
      <c r="I104" s="46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</row>
    <row r="105" spans="1:23" ht="15.75">
      <c r="A105" s="46"/>
      <c r="B105" s="46"/>
      <c r="C105" s="46"/>
      <c r="D105" s="46"/>
      <c r="E105" s="46"/>
      <c r="F105" s="46"/>
      <c r="G105" s="46"/>
      <c r="H105" s="46"/>
      <c r="I105" s="46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</row>
    <row r="106" spans="1:23" ht="15.75">
      <c r="A106" s="46"/>
      <c r="B106" s="46"/>
      <c r="C106" s="46"/>
      <c r="D106" s="46"/>
      <c r="E106" s="46"/>
      <c r="F106" s="46"/>
      <c r="G106" s="46"/>
      <c r="H106" s="46"/>
      <c r="I106" s="46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</row>
    <row r="107" spans="1:23" ht="15.75">
      <c r="A107" s="46"/>
      <c r="B107" s="46"/>
      <c r="C107" s="46"/>
      <c r="D107" s="46"/>
      <c r="E107" s="46"/>
      <c r="F107" s="46"/>
      <c r="G107" s="46"/>
      <c r="H107" s="46"/>
      <c r="I107" s="46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</row>
    <row r="108" spans="1:23" ht="15.75">
      <c r="A108" s="46"/>
      <c r="B108" s="46"/>
      <c r="C108" s="46"/>
      <c r="D108" s="46"/>
      <c r="E108" s="46"/>
      <c r="F108" s="46"/>
      <c r="G108" s="46"/>
      <c r="H108" s="46"/>
      <c r="I108" s="46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</row>
    <row r="109" spans="1:23" ht="15.75">
      <c r="A109" s="46"/>
      <c r="B109" s="46"/>
      <c r="C109" s="46"/>
      <c r="D109" s="46"/>
      <c r="E109" s="46"/>
      <c r="F109" s="46"/>
      <c r="G109" s="46"/>
      <c r="H109" s="46"/>
      <c r="I109" s="46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</row>
    <row r="110" spans="1:23" ht="15.75">
      <c r="A110" s="46"/>
      <c r="B110" s="46"/>
      <c r="C110" s="46"/>
      <c r="D110" s="46"/>
      <c r="E110" s="46"/>
      <c r="F110" s="46"/>
      <c r="G110" s="46"/>
      <c r="H110" s="46"/>
      <c r="I110" s="46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</row>
    <row r="111" spans="1:23" ht="15.75">
      <c r="A111" s="46"/>
      <c r="B111" s="46"/>
      <c r="C111" s="46"/>
      <c r="D111" s="46"/>
      <c r="E111" s="46"/>
      <c r="F111" s="46"/>
      <c r="G111" s="46"/>
      <c r="H111" s="46"/>
      <c r="I111" s="46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</row>
    <row r="112" spans="1:23" ht="15.75">
      <c r="A112" s="46"/>
      <c r="B112" s="46"/>
      <c r="C112" s="46"/>
      <c r="D112" s="46"/>
      <c r="E112" s="46"/>
      <c r="F112" s="46"/>
      <c r="G112" s="46"/>
      <c r="H112" s="46"/>
      <c r="I112" s="46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</row>
    <row r="113" spans="1:23" ht="15.75">
      <c r="A113" s="51"/>
      <c r="B113" s="52"/>
      <c r="C113" s="51"/>
      <c r="D113" s="53"/>
      <c r="E113" s="53"/>
      <c r="F113" s="53"/>
      <c r="G113" s="51"/>
      <c r="H113" s="53"/>
      <c r="I113" s="54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</row>
    <row r="114" spans="1:23" ht="15.75">
      <c r="A114" s="51"/>
      <c r="B114" s="52"/>
      <c r="C114" s="51"/>
      <c r="D114" s="53"/>
      <c r="E114" s="53"/>
      <c r="F114" s="53"/>
      <c r="G114" s="51"/>
      <c r="H114" s="53"/>
      <c r="I114" s="54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</row>
    <row r="115" spans="1:23" ht="15.75">
      <c r="A115" s="51"/>
      <c r="B115" s="52"/>
      <c r="C115" s="51"/>
      <c r="D115" s="53"/>
      <c r="E115" s="53"/>
      <c r="F115" s="53"/>
      <c r="G115" s="51"/>
      <c r="H115" s="53"/>
      <c r="I115" s="54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</row>
    <row r="116" spans="1:23" ht="15.75">
      <c r="A116" s="51"/>
      <c r="B116" s="52"/>
      <c r="C116" s="51"/>
      <c r="D116" s="53"/>
      <c r="E116" s="53"/>
      <c r="F116" s="53"/>
      <c r="G116" s="51"/>
      <c r="H116" s="53"/>
      <c r="I116" s="54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</row>
    <row r="117" spans="1:23" ht="15.75">
      <c r="A117" s="51"/>
      <c r="B117" s="52"/>
      <c r="C117" s="51"/>
      <c r="D117" s="53"/>
      <c r="E117" s="53"/>
      <c r="F117" s="53"/>
      <c r="G117" s="51"/>
      <c r="H117" s="53"/>
      <c r="I117" s="54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</row>
    <row r="118" spans="1:23" ht="15.75">
      <c r="A118" s="51"/>
      <c r="B118" s="52"/>
      <c r="C118" s="51"/>
      <c r="D118" s="53"/>
      <c r="E118" s="53"/>
      <c r="F118" s="53"/>
      <c r="G118" s="51"/>
      <c r="H118" s="53"/>
      <c r="I118" s="54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</row>
    <row r="119" spans="1:23" ht="15.75">
      <c r="A119" s="51"/>
      <c r="B119" s="52"/>
      <c r="C119" s="51"/>
      <c r="D119" s="53"/>
      <c r="E119" s="53"/>
      <c r="F119" s="53"/>
      <c r="G119" s="51"/>
      <c r="H119" s="53"/>
      <c r="I119" s="54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</row>
    <row r="120" spans="1:23" ht="15.75">
      <c r="A120" s="51"/>
      <c r="B120" s="52"/>
      <c r="C120" s="51"/>
      <c r="D120" s="53"/>
      <c r="E120" s="53"/>
      <c r="F120" s="53"/>
      <c r="G120" s="51"/>
      <c r="H120" s="53"/>
      <c r="I120" s="54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</row>
    <row r="121" spans="1:23" ht="15.75">
      <c r="A121" s="51"/>
      <c r="B121" s="52"/>
      <c r="C121" s="51"/>
      <c r="D121" s="53"/>
      <c r="E121" s="53"/>
      <c r="F121" s="53"/>
      <c r="G121" s="51"/>
      <c r="H121" s="53"/>
      <c r="I121" s="54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</row>
    <row r="122" spans="1:23" ht="15.75">
      <c r="A122" s="51"/>
      <c r="B122" s="52"/>
      <c r="C122" s="51"/>
      <c r="D122" s="53"/>
      <c r="E122" s="53"/>
      <c r="F122" s="53"/>
      <c r="G122" s="51"/>
      <c r="H122" s="53"/>
      <c r="I122" s="54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</row>
    <row r="123" spans="1:23" ht="15.75">
      <c r="A123" s="51"/>
      <c r="B123" s="52"/>
      <c r="C123" s="51"/>
      <c r="D123" s="53"/>
      <c r="E123" s="53"/>
      <c r="F123" s="53"/>
      <c r="G123" s="51"/>
      <c r="H123" s="53"/>
      <c r="I123" s="54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</row>
    <row r="124" spans="1:23" ht="15.75">
      <c r="A124" s="51"/>
      <c r="B124" s="52"/>
      <c r="C124" s="51"/>
      <c r="D124" s="53"/>
      <c r="E124" s="53"/>
      <c r="F124" s="53"/>
      <c r="G124" s="51"/>
      <c r="H124" s="53"/>
      <c r="I124" s="54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</row>
    <row r="125" spans="1:23" ht="15.75">
      <c r="A125" s="51"/>
      <c r="B125" s="52"/>
      <c r="C125" s="51"/>
      <c r="D125" s="53"/>
      <c r="E125" s="53"/>
      <c r="F125" s="53"/>
      <c r="G125" s="51"/>
      <c r="H125" s="53"/>
      <c r="I125" s="54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</row>
    <row r="126" spans="1:23" ht="15.75">
      <c r="A126" s="51"/>
      <c r="B126" s="52"/>
      <c r="C126" s="51"/>
      <c r="D126" s="53"/>
      <c r="E126" s="53"/>
      <c r="F126" s="53"/>
      <c r="G126" s="51"/>
      <c r="H126" s="53"/>
      <c r="I126" s="54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</row>
    <row r="127" spans="1:23" ht="15.75">
      <c r="A127" s="51"/>
      <c r="B127" s="52"/>
      <c r="C127" s="51"/>
      <c r="D127" s="53"/>
      <c r="E127" s="53"/>
      <c r="F127" s="53"/>
      <c r="G127" s="51"/>
      <c r="H127" s="53"/>
      <c r="I127" s="54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</row>
    <row r="128" spans="1:23" ht="15.75">
      <c r="A128" s="51"/>
      <c r="B128" s="52"/>
      <c r="C128" s="51"/>
      <c r="D128" s="53"/>
      <c r="E128" s="53"/>
      <c r="F128" s="53"/>
      <c r="G128" s="51"/>
      <c r="H128" s="53"/>
      <c r="I128" s="54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</row>
    <row r="129" spans="1:23" ht="15.75">
      <c r="A129" s="51"/>
      <c r="B129" s="52"/>
      <c r="C129" s="51"/>
      <c r="D129" s="53"/>
      <c r="E129" s="53"/>
      <c r="F129" s="53"/>
      <c r="G129" s="51"/>
      <c r="H129" s="53"/>
      <c r="I129" s="54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</row>
    <row r="130" spans="1:23" ht="15.75">
      <c r="A130" s="51"/>
      <c r="B130" s="52"/>
      <c r="C130" s="51"/>
      <c r="D130" s="53"/>
      <c r="E130" s="53"/>
      <c r="F130" s="53"/>
      <c r="G130" s="51"/>
      <c r="H130" s="53"/>
      <c r="I130" s="54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</row>
    <row r="131" spans="1:23" ht="15.75">
      <c r="A131" s="51"/>
      <c r="B131" s="52"/>
      <c r="C131" s="51"/>
      <c r="D131" s="53"/>
      <c r="E131" s="53"/>
      <c r="F131" s="53"/>
      <c r="G131" s="51"/>
      <c r="H131" s="53"/>
      <c r="I131" s="54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</row>
    <row r="132" spans="1:23" ht="15.75">
      <c r="A132" s="51"/>
      <c r="B132" s="52"/>
      <c r="C132" s="51"/>
      <c r="D132" s="53"/>
      <c r="E132" s="53"/>
      <c r="F132" s="53"/>
      <c r="G132" s="51"/>
      <c r="H132" s="53"/>
      <c r="I132" s="54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</row>
    <row r="133" spans="1:23" ht="15.75">
      <c r="A133" s="51"/>
      <c r="B133" s="52"/>
      <c r="C133" s="51"/>
      <c r="D133" s="53"/>
      <c r="E133" s="53"/>
      <c r="F133" s="53"/>
      <c r="G133" s="51"/>
      <c r="H133" s="53"/>
      <c r="I133" s="54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</row>
    <row r="134" spans="1:23" ht="15.75">
      <c r="A134" s="51"/>
      <c r="B134" s="52"/>
      <c r="C134" s="51"/>
      <c r="D134" s="53"/>
      <c r="E134" s="53"/>
      <c r="F134" s="53"/>
      <c r="G134" s="51"/>
      <c r="H134" s="53"/>
      <c r="I134" s="54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</row>
    <row r="135" spans="1:23" ht="15.75">
      <c r="A135" s="51"/>
      <c r="B135" s="52"/>
      <c r="C135" s="51"/>
      <c r="D135" s="53"/>
      <c r="E135" s="53"/>
      <c r="F135" s="53"/>
      <c r="G135" s="51"/>
      <c r="H135" s="53"/>
      <c r="I135" s="54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</row>
    <row r="136" spans="1:23" ht="15.75">
      <c r="A136" s="51"/>
      <c r="B136" s="52"/>
      <c r="C136" s="51"/>
      <c r="D136" s="53"/>
      <c r="E136" s="53"/>
      <c r="F136" s="53"/>
      <c r="G136" s="51"/>
      <c r="H136" s="53"/>
      <c r="I136" s="54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</row>
    <row r="137" spans="1:23" ht="15.75">
      <c r="A137" s="51"/>
      <c r="B137" s="52"/>
      <c r="C137" s="51"/>
      <c r="D137" s="53"/>
      <c r="E137" s="53"/>
      <c r="F137" s="53"/>
      <c r="G137" s="51"/>
      <c r="H137" s="53"/>
      <c r="I137" s="54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</row>
    <row r="138" spans="1:23" ht="15.75">
      <c r="A138" s="51"/>
      <c r="B138" s="52"/>
      <c r="C138" s="51"/>
      <c r="D138" s="53"/>
      <c r="E138" s="53"/>
      <c r="F138" s="53"/>
      <c r="G138" s="51"/>
      <c r="H138" s="53"/>
      <c r="I138" s="54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</row>
    <row r="139" spans="1:23" ht="15.75">
      <c r="A139" s="51"/>
      <c r="B139" s="52"/>
      <c r="C139" s="51"/>
      <c r="D139" s="53"/>
      <c r="E139" s="53"/>
      <c r="F139" s="53"/>
      <c r="G139" s="51"/>
      <c r="H139" s="53"/>
      <c r="I139" s="54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</row>
    <row r="140" spans="1:23" ht="15.75">
      <c r="A140" s="51"/>
      <c r="B140" s="52"/>
      <c r="C140" s="51"/>
      <c r="D140" s="53"/>
      <c r="E140" s="53"/>
      <c r="F140" s="53"/>
      <c r="G140" s="51"/>
      <c r="H140" s="53"/>
      <c r="I140" s="54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</row>
    <row r="141" spans="1:23" ht="15.75">
      <c r="A141" s="51"/>
      <c r="B141" s="52"/>
      <c r="C141" s="51"/>
      <c r="D141" s="53"/>
      <c r="E141" s="53"/>
      <c r="F141" s="53"/>
      <c r="G141" s="51"/>
      <c r="H141" s="53"/>
      <c r="I141" s="54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</row>
    <row r="142" spans="1:23" ht="15.75">
      <c r="A142" s="51"/>
      <c r="B142" s="52"/>
      <c r="C142" s="51"/>
      <c r="D142" s="53"/>
      <c r="E142" s="53"/>
      <c r="F142" s="53"/>
      <c r="G142" s="51"/>
      <c r="H142" s="53"/>
      <c r="I142" s="54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</row>
    <row r="143" spans="1:23" ht="15.75">
      <c r="A143" s="51"/>
      <c r="B143" s="52"/>
      <c r="C143" s="51"/>
      <c r="D143" s="53"/>
      <c r="E143" s="53"/>
      <c r="F143" s="53"/>
      <c r="G143" s="51"/>
      <c r="H143" s="53"/>
      <c r="I143" s="54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</row>
    <row r="144" spans="1:23" ht="15.75">
      <c r="A144" s="51"/>
      <c r="B144" s="52"/>
      <c r="C144" s="51"/>
      <c r="D144" s="53"/>
      <c r="E144" s="53"/>
      <c r="F144" s="53"/>
      <c r="G144" s="51"/>
      <c r="H144" s="53"/>
      <c r="I144" s="54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</row>
    <row r="145" spans="1:23" ht="15.75">
      <c r="A145" s="51"/>
      <c r="B145" s="52"/>
      <c r="C145" s="51"/>
      <c r="D145" s="53"/>
      <c r="E145" s="53"/>
      <c r="F145" s="53"/>
      <c r="G145" s="51"/>
      <c r="H145" s="53"/>
      <c r="I145" s="54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</row>
    <row r="146" spans="1:23" ht="15.75">
      <c r="A146" s="51"/>
      <c r="B146" s="52"/>
      <c r="C146" s="51"/>
      <c r="D146" s="53"/>
      <c r="E146" s="53"/>
      <c r="F146" s="53"/>
      <c r="G146" s="51"/>
      <c r="H146" s="53"/>
      <c r="I146" s="54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</row>
    <row r="147" spans="1:23" ht="15.75">
      <c r="A147" s="51"/>
      <c r="B147" s="52"/>
      <c r="C147" s="51"/>
      <c r="D147" s="53"/>
      <c r="E147" s="53"/>
      <c r="F147" s="53"/>
      <c r="G147" s="51"/>
      <c r="H147" s="53"/>
      <c r="I147" s="54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</row>
    <row r="148" spans="1:23" ht="15.75">
      <c r="A148" s="51"/>
      <c r="B148" s="52"/>
      <c r="C148" s="51"/>
      <c r="D148" s="53"/>
      <c r="E148" s="53"/>
      <c r="F148" s="53"/>
      <c r="G148" s="51"/>
      <c r="H148" s="53"/>
      <c r="I148" s="54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</row>
    <row r="149" spans="1:23" ht="15.75">
      <c r="A149" s="51"/>
      <c r="B149" s="52"/>
      <c r="C149" s="51"/>
      <c r="D149" s="53"/>
      <c r="E149" s="53"/>
      <c r="F149" s="53"/>
      <c r="G149" s="51"/>
      <c r="H149" s="53"/>
      <c r="I149" s="54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</row>
    <row r="150" spans="1:23" ht="15.75">
      <c r="A150" s="51"/>
      <c r="B150" s="52"/>
      <c r="C150" s="51"/>
      <c r="D150" s="53"/>
      <c r="E150" s="53"/>
      <c r="F150" s="53"/>
      <c r="G150" s="51"/>
      <c r="H150" s="53"/>
      <c r="I150" s="54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</row>
    <row r="151" spans="1:23" ht="15.75">
      <c r="A151" s="51"/>
      <c r="B151" s="52"/>
      <c r="C151" s="51"/>
      <c r="D151" s="53"/>
      <c r="E151" s="53"/>
      <c r="F151" s="53"/>
      <c r="G151" s="51"/>
      <c r="H151" s="53"/>
      <c r="I151" s="54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</row>
    <row r="152" spans="1:23" ht="15.75">
      <c r="A152" s="51"/>
      <c r="B152" s="52"/>
      <c r="C152" s="51"/>
      <c r="D152" s="53"/>
      <c r="E152" s="53"/>
      <c r="F152" s="53"/>
      <c r="G152" s="51"/>
      <c r="H152" s="53"/>
      <c r="I152" s="54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</row>
    <row r="153" spans="1:23" ht="15.75">
      <c r="A153" s="51"/>
      <c r="B153" s="52"/>
      <c r="C153" s="51"/>
      <c r="D153" s="53"/>
      <c r="E153" s="53"/>
      <c r="F153" s="53"/>
      <c r="G153" s="51"/>
      <c r="H153" s="53"/>
      <c r="I153" s="54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</row>
    <row r="154" spans="1:23" ht="15.75">
      <c r="A154" s="51"/>
      <c r="B154" s="52"/>
      <c r="C154" s="51"/>
      <c r="D154" s="53"/>
      <c r="E154" s="53"/>
      <c r="F154" s="53"/>
      <c r="G154" s="51"/>
      <c r="H154" s="53"/>
      <c r="I154" s="54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</row>
    <row r="155" spans="1:23" ht="15.75">
      <c r="A155" s="51"/>
      <c r="B155" s="52"/>
      <c r="C155" s="51"/>
      <c r="D155" s="53"/>
      <c r="E155" s="53"/>
      <c r="F155" s="53"/>
      <c r="G155" s="51"/>
      <c r="H155" s="53"/>
      <c r="I155" s="54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</row>
    <row r="156" spans="1:23" ht="15.75">
      <c r="A156" s="51"/>
      <c r="B156" s="52"/>
      <c r="C156" s="51"/>
      <c r="D156" s="53"/>
      <c r="E156" s="53"/>
      <c r="F156" s="53"/>
      <c r="G156" s="51"/>
      <c r="H156" s="53"/>
      <c r="I156" s="54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</row>
    <row r="157" spans="1:23" ht="15.75">
      <c r="A157" s="51"/>
      <c r="B157" s="52"/>
      <c r="C157" s="51"/>
      <c r="D157" s="53"/>
      <c r="E157" s="53"/>
      <c r="F157" s="53"/>
      <c r="G157" s="51"/>
      <c r="H157" s="53"/>
      <c r="I157" s="54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</row>
    <row r="158" spans="1:23" ht="15.75">
      <c r="A158" s="51"/>
      <c r="B158" s="52"/>
      <c r="C158" s="51"/>
      <c r="D158" s="53"/>
      <c r="E158" s="53"/>
      <c r="F158" s="53"/>
      <c r="G158" s="51"/>
      <c r="H158" s="53"/>
      <c r="I158" s="54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</row>
    <row r="159" spans="1:23" ht="15.75">
      <c r="A159" s="51"/>
      <c r="B159" s="52"/>
      <c r="C159" s="51"/>
      <c r="D159" s="53"/>
      <c r="E159" s="53"/>
      <c r="F159" s="53"/>
      <c r="G159" s="51"/>
      <c r="H159" s="53"/>
      <c r="I159" s="54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</row>
    <row r="160" spans="1:23" ht="15.75">
      <c r="A160" s="51"/>
      <c r="B160" s="52"/>
      <c r="C160" s="51"/>
      <c r="D160" s="53"/>
      <c r="E160" s="53"/>
      <c r="F160" s="53"/>
      <c r="G160" s="51"/>
      <c r="H160" s="53"/>
      <c r="I160" s="54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</row>
    <row r="161" spans="1:23" ht="15.75">
      <c r="A161" s="51"/>
      <c r="B161" s="52"/>
      <c r="C161" s="51"/>
      <c r="D161" s="53"/>
      <c r="E161" s="53"/>
      <c r="F161" s="53"/>
      <c r="G161" s="51"/>
      <c r="H161" s="53"/>
      <c r="I161" s="54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</row>
    <row r="162" spans="1:23" ht="15.75">
      <c r="A162" s="51"/>
      <c r="B162" s="52"/>
      <c r="C162" s="51"/>
      <c r="D162" s="53"/>
      <c r="E162" s="53"/>
      <c r="F162" s="53"/>
      <c r="G162" s="51"/>
      <c r="H162" s="53"/>
      <c r="I162" s="54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</row>
    <row r="163" spans="1:23" ht="15.75">
      <c r="A163" s="51"/>
      <c r="B163" s="52"/>
      <c r="C163" s="51"/>
      <c r="D163" s="53"/>
      <c r="E163" s="53"/>
      <c r="F163" s="53"/>
      <c r="G163" s="51"/>
      <c r="H163" s="53"/>
      <c r="I163" s="54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</row>
    <row r="164" spans="1:23" ht="15.75">
      <c r="A164" s="51"/>
      <c r="B164" s="52"/>
      <c r="C164" s="51"/>
      <c r="D164" s="53"/>
      <c r="E164" s="53"/>
      <c r="F164" s="53"/>
      <c r="G164" s="51"/>
      <c r="H164" s="53"/>
      <c r="I164" s="54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</row>
    <row r="165" spans="1:23" ht="15.75">
      <c r="A165" s="51"/>
      <c r="B165" s="52"/>
      <c r="C165" s="51"/>
      <c r="D165" s="53"/>
      <c r="E165" s="53"/>
      <c r="F165" s="53"/>
      <c r="G165" s="51"/>
      <c r="H165" s="53"/>
      <c r="I165" s="54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</row>
    <row r="166" spans="1:23" ht="15.75">
      <c r="A166" s="51"/>
      <c r="B166" s="52"/>
      <c r="C166" s="51"/>
      <c r="D166" s="53"/>
      <c r="E166" s="53"/>
      <c r="F166" s="53"/>
      <c r="G166" s="51"/>
      <c r="H166" s="53"/>
      <c r="I166" s="54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</row>
    <row r="167" spans="1:23" ht="15.75">
      <c r="A167" s="51"/>
      <c r="B167" s="52"/>
      <c r="C167" s="51"/>
      <c r="D167" s="53"/>
      <c r="E167" s="53"/>
      <c r="F167" s="53"/>
      <c r="G167" s="51"/>
      <c r="H167" s="53"/>
      <c r="I167" s="54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</row>
    <row r="168" spans="1:23" ht="15.75">
      <c r="A168" s="51"/>
      <c r="B168" s="52"/>
      <c r="C168" s="51"/>
      <c r="D168" s="53"/>
      <c r="E168" s="53"/>
      <c r="F168" s="53"/>
      <c r="G168" s="51"/>
      <c r="H168" s="53"/>
      <c r="I168" s="54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</row>
    <row r="169" spans="1:23" ht="15.75">
      <c r="A169" s="51"/>
      <c r="B169" s="52"/>
      <c r="C169" s="51"/>
      <c r="D169" s="53"/>
      <c r="E169" s="53"/>
      <c r="F169" s="53"/>
      <c r="G169" s="51"/>
      <c r="H169" s="53"/>
      <c r="I169" s="54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</row>
    <row r="170" spans="1:23" ht="15.75">
      <c r="A170" s="51"/>
      <c r="B170" s="52"/>
      <c r="C170" s="51"/>
      <c r="D170" s="53"/>
      <c r="E170" s="53"/>
      <c r="F170" s="53"/>
      <c r="G170" s="51"/>
      <c r="H170" s="53"/>
      <c r="I170" s="54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</row>
    <row r="171" spans="1:23" ht="15.75">
      <c r="A171" s="51"/>
      <c r="B171" s="52"/>
      <c r="C171" s="51"/>
      <c r="D171" s="53"/>
      <c r="E171" s="53"/>
      <c r="F171" s="53"/>
      <c r="G171" s="51"/>
      <c r="H171" s="53"/>
      <c r="I171" s="54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</row>
    <row r="172" spans="1:23" ht="15.75">
      <c r="A172" s="51"/>
      <c r="B172" s="52"/>
      <c r="C172" s="51"/>
      <c r="D172" s="53"/>
      <c r="E172" s="53"/>
      <c r="F172" s="53"/>
      <c r="G172" s="51"/>
      <c r="H172" s="53"/>
      <c r="I172" s="54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</row>
    <row r="173" spans="1:23" ht="15.75">
      <c r="A173" s="51"/>
      <c r="B173" s="52"/>
      <c r="C173" s="51"/>
      <c r="D173" s="53"/>
      <c r="E173" s="53"/>
      <c r="F173" s="53"/>
      <c r="G173" s="51"/>
      <c r="H173" s="53"/>
      <c r="I173" s="54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</row>
    <row r="174" spans="1:23" ht="15.75">
      <c r="A174" s="51"/>
      <c r="B174" s="52"/>
      <c r="C174" s="51"/>
      <c r="D174" s="53"/>
      <c r="E174" s="53"/>
      <c r="F174" s="53"/>
      <c r="G174" s="51"/>
      <c r="H174" s="53"/>
      <c r="I174" s="54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</row>
    <row r="175" spans="1:23" ht="15.75">
      <c r="A175" s="51"/>
      <c r="B175" s="52"/>
      <c r="C175" s="51"/>
      <c r="D175" s="53"/>
      <c r="E175" s="53"/>
      <c r="F175" s="53"/>
      <c r="G175" s="51"/>
      <c r="H175" s="53"/>
      <c r="I175" s="54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</row>
    <row r="176" spans="1:23" ht="15.75">
      <c r="A176" s="51"/>
      <c r="B176" s="52"/>
      <c r="C176" s="51"/>
      <c r="D176" s="53"/>
      <c r="E176" s="53"/>
      <c r="F176" s="53"/>
      <c r="G176" s="51"/>
      <c r="H176" s="53"/>
      <c r="I176" s="54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</row>
    <row r="177" spans="1:23" ht="15.75">
      <c r="A177" s="51"/>
      <c r="B177" s="52"/>
      <c r="C177" s="51"/>
      <c r="D177" s="53"/>
      <c r="E177" s="53"/>
      <c r="F177" s="53"/>
      <c r="G177" s="51"/>
      <c r="H177" s="53"/>
      <c r="I177" s="54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</row>
    <row r="178" spans="1:23" ht="15.75">
      <c r="A178" s="51"/>
      <c r="B178" s="52"/>
      <c r="C178" s="51"/>
      <c r="D178" s="53"/>
      <c r="E178" s="53"/>
      <c r="F178" s="53"/>
      <c r="G178" s="51"/>
      <c r="H178" s="53"/>
      <c r="I178" s="54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</row>
    <row r="179" spans="1:23" ht="15.75">
      <c r="A179" s="51"/>
      <c r="B179" s="52"/>
      <c r="C179" s="51"/>
      <c r="D179" s="53"/>
      <c r="E179" s="53"/>
      <c r="F179" s="53"/>
      <c r="G179" s="51"/>
      <c r="H179" s="53"/>
      <c r="I179" s="54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</row>
    <row r="180" spans="1:23" ht="15.75">
      <c r="A180" s="51"/>
      <c r="B180" s="52"/>
      <c r="C180" s="51"/>
      <c r="D180" s="53"/>
      <c r="E180" s="53"/>
      <c r="F180" s="53"/>
      <c r="G180" s="51"/>
      <c r="H180" s="53"/>
      <c r="I180" s="54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</row>
    <row r="181" spans="1:23" ht="15.75">
      <c r="A181" s="51"/>
      <c r="B181" s="52"/>
      <c r="C181" s="51"/>
      <c r="D181" s="53"/>
      <c r="E181" s="53"/>
      <c r="F181" s="53"/>
      <c r="G181" s="51"/>
      <c r="H181" s="53"/>
      <c r="I181" s="54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</row>
    <row r="182" spans="1:23" ht="15.75">
      <c r="A182" s="51"/>
      <c r="B182" s="52"/>
      <c r="C182" s="51"/>
      <c r="D182" s="53"/>
      <c r="E182" s="53"/>
      <c r="F182" s="53"/>
      <c r="G182" s="51"/>
      <c r="H182" s="53"/>
      <c r="I182" s="54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</row>
    <row r="183" spans="1:23" ht="15.75">
      <c r="A183" s="51"/>
      <c r="B183" s="52"/>
      <c r="C183" s="51"/>
      <c r="D183" s="53"/>
      <c r="E183" s="53"/>
      <c r="F183" s="53"/>
      <c r="G183" s="51"/>
      <c r="H183" s="53"/>
      <c r="I183" s="54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</row>
    <row r="184" spans="1:23" ht="15.75">
      <c r="A184" s="51"/>
      <c r="B184" s="52"/>
      <c r="C184" s="51"/>
      <c r="D184" s="53"/>
      <c r="E184" s="53"/>
      <c r="F184" s="53"/>
      <c r="G184" s="51"/>
      <c r="H184" s="53"/>
      <c r="I184" s="54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</row>
    <row r="185" spans="1:23" ht="15.75">
      <c r="A185" s="51"/>
      <c r="B185" s="52"/>
      <c r="C185" s="51"/>
      <c r="D185" s="53"/>
      <c r="E185" s="53"/>
      <c r="F185" s="53"/>
      <c r="G185" s="51"/>
      <c r="H185" s="53"/>
      <c r="I185" s="54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</row>
    <row r="186" spans="1:23" ht="15.75">
      <c r="A186" s="51"/>
      <c r="B186" s="52"/>
      <c r="C186" s="51"/>
      <c r="D186" s="53"/>
      <c r="E186" s="53"/>
      <c r="F186" s="53"/>
      <c r="G186" s="51"/>
      <c r="H186" s="53"/>
      <c r="I186" s="54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</row>
    <row r="187" spans="1:23" ht="15.75">
      <c r="A187" s="51"/>
      <c r="B187" s="52"/>
      <c r="C187" s="51"/>
      <c r="D187" s="53"/>
      <c r="E187" s="53"/>
      <c r="F187" s="53"/>
      <c r="G187" s="51"/>
      <c r="H187" s="53"/>
      <c r="I187" s="54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</row>
    <row r="188" spans="1:23" ht="15.75">
      <c r="A188" s="51"/>
      <c r="B188" s="52"/>
      <c r="C188" s="51"/>
      <c r="D188" s="53"/>
      <c r="E188" s="53"/>
      <c r="F188" s="53"/>
      <c r="G188" s="51"/>
      <c r="H188" s="53"/>
      <c r="I188" s="54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</row>
    <row r="189" spans="1:23" ht="15.75">
      <c r="A189" s="51"/>
      <c r="B189" s="52"/>
      <c r="C189" s="51"/>
      <c r="D189" s="53"/>
      <c r="E189" s="53"/>
      <c r="F189" s="53"/>
      <c r="G189" s="51"/>
      <c r="H189" s="53"/>
      <c r="I189" s="54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</row>
    <row r="190" spans="1:23" ht="15.75">
      <c r="A190" s="51"/>
      <c r="B190" s="52"/>
      <c r="C190" s="51"/>
      <c r="D190" s="53"/>
      <c r="E190" s="53"/>
      <c r="F190" s="53"/>
      <c r="G190" s="51"/>
      <c r="H190" s="53"/>
      <c r="I190" s="54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</row>
    <row r="191" spans="1:23" ht="15.75">
      <c r="A191" s="51"/>
      <c r="B191" s="52"/>
      <c r="C191" s="51"/>
      <c r="D191" s="53"/>
      <c r="E191" s="53"/>
      <c r="F191" s="53"/>
      <c r="G191" s="51"/>
      <c r="H191" s="53"/>
      <c r="I191" s="54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</row>
    <row r="192" spans="1:23" ht="15.75">
      <c r="A192" s="51"/>
      <c r="B192" s="52"/>
      <c r="C192" s="51"/>
      <c r="D192" s="53"/>
      <c r="E192" s="53"/>
      <c r="F192" s="53"/>
      <c r="G192" s="51"/>
      <c r="H192" s="53"/>
      <c r="I192" s="54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</row>
    <row r="193" spans="1:23" ht="15.75">
      <c r="A193" s="51"/>
      <c r="B193" s="52"/>
      <c r="C193" s="51"/>
      <c r="D193" s="53"/>
      <c r="E193" s="53"/>
      <c r="F193" s="53"/>
      <c r="G193" s="51"/>
      <c r="H193" s="53"/>
      <c r="I193" s="54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</row>
    <row r="194" spans="1:23" ht="15.75">
      <c r="A194" s="51"/>
      <c r="B194" s="52"/>
      <c r="C194" s="51"/>
      <c r="D194" s="53"/>
      <c r="E194" s="53"/>
      <c r="F194" s="53"/>
      <c r="G194" s="51"/>
      <c r="H194" s="53"/>
      <c r="I194" s="54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</row>
    <row r="195" spans="1:23" ht="15.75">
      <c r="A195" s="51"/>
      <c r="B195" s="52"/>
      <c r="C195" s="51"/>
      <c r="D195" s="53"/>
      <c r="E195" s="53"/>
      <c r="F195" s="53"/>
      <c r="G195" s="51"/>
      <c r="H195" s="53"/>
      <c r="I195" s="54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</row>
    <row r="196" spans="1:23" ht="15.75">
      <c r="A196" s="51"/>
      <c r="B196" s="52"/>
      <c r="C196" s="51"/>
      <c r="D196" s="53"/>
      <c r="E196" s="53"/>
      <c r="F196" s="53"/>
      <c r="G196" s="51"/>
      <c r="H196" s="53"/>
      <c r="I196" s="54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</row>
    <row r="197" spans="1:23" ht="15.75">
      <c r="A197" s="51"/>
      <c r="B197" s="52"/>
      <c r="C197" s="51"/>
      <c r="D197" s="53"/>
      <c r="E197" s="53"/>
      <c r="F197" s="53"/>
      <c r="G197" s="51"/>
      <c r="H197" s="53"/>
      <c r="I197" s="54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</row>
    <row r="198" spans="1:23" ht="15.75">
      <c r="A198" s="51"/>
      <c r="B198" s="52"/>
      <c r="C198" s="51"/>
      <c r="D198" s="53"/>
      <c r="E198" s="53"/>
      <c r="F198" s="53"/>
      <c r="G198" s="51"/>
      <c r="H198" s="53"/>
      <c r="I198" s="54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</row>
    <row r="199" spans="1:23" ht="15.75">
      <c r="A199" s="51"/>
      <c r="B199" s="52"/>
      <c r="C199" s="51"/>
      <c r="D199" s="53"/>
      <c r="E199" s="53"/>
      <c r="F199" s="53"/>
      <c r="G199" s="51"/>
      <c r="H199" s="53"/>
      <c r="I199" s="54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</row>
    <row r="200" spans="1:23" ht="15.75">
      <c r="A200" s="51"/>
      <c r="B200" s="52"/>
      <c r="C200" s="51"/>
      <c r="D200" s="53"/>
      <c r="E200" s="53"/>
      <c r="F200" s="53"/>
      <c r="G200" s="51"/>
      <c r="H200" s="53"/>
      <c r="I200" s="54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</row>
    <row r="201" spans="1:23" ht="15.75">
      <c r="A201" s="51"/>
      <c r="B201" s="52"/>
      <c r="C201" s="51"/>
      <c r="D201" s="53"/>
      <c r="E201" s="53"/>
      <c r="F201" s="53"/>
      <c r="G201" s="51"/>
      <c r="H201" s="53"/>
      <c r="I201" s="54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</row>
    <row r="202" spans="1:23" ht="15.75">
      <c r="A202" s="51"/>
      <c r="B202" s="52"/>
      <c r="C202" s="51"/>
      <c r="D202" s="53"/>
      <c r="E202" s="53"/>
      <c r="F202" s="53"/>
      <c r="G202" s="51"/>
      <c r="H202" s="53"/>
      <c r="I202" s="54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</row>
    <row r="203" spans="1:23" ht="15.75">
      <c r="A203" s="51"/>
      <c r="B203" s="52"/>
      <c r="C203" s="51"/>
      <c r="D203" s="53"/>
      <c r="E203" s="53"/>
      <c r="F203" s="53"/>
      <c r="G203" s="51"/>
      <c r="H203" s="53"/>
      <c r="I203" s="54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</row>
    <row r="204" spans="1:23" ht="15.75">
      <c r="A204" s="51"/>
      <c r="B204" s="52"/>
      <c r="C204" s="51"/>
      <c r="D204" s="53"/>
      <c r="E204" s="53"/>
      <c r="F204" s="53"/>
      <c r="G204" s="51"/>
      <c r="H204" s="53"/>
      <c r="I204" s="54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</row>
    <row r="205" spans="1:23" ht="15.75">
      <c r="A205" s="51"/>
      <c r="B205" s="52"/>
      <c r="C205" s="51"/>
      <c r="D205" s="53"/>
      <c r="E205" s="53"/>
      <c r="F205" s="53"/>
      <c r="G205" s="51"/>
      <c r="H205" s="53"/>
      <c r="I205" s="54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</row>
    <row r="206" spans="1:23" ht="15.75">
      <c r="A206" s="51"/>
      <c r="B206" s="52"/>
      <c r="C206" s="51"/>
      <c r="D206" s="53"/>
      <c r="E206" s="53"/>
      <c r="F206" s="53"/>
      <c r="G206" s="51"/>
      <c r="H206" s="53"/>
      <c r="I206" s="54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</row>
    <row r="207" spans="1:23" ht="15.75">
      <c r="A207" s="51"/>
      <c r="B207" s="52"/>
      <c r="C207" s="51"/>
      <c r="D207" s="53"/>
      <c r="E207" s="53"/>
      <c r="F207" s="53"/>
      <c r="G207" s="51"/>
      <c r="H207" s="53"/>
      <c r="I207" s="54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</row>
    <row r="208" spans="1:23" ht="15.75">
      <c r="A208" s="51"/>
      <c r="B208" s="52"/>
      <c r="C208" s="51"/>
      <c r="D208" s="53"/>
      <c r="E208" s="53"/>
      <c r="F208" s="53"/>
      <c r="G208" s="51"/>
      <c r="H208" s="53"/>
      <c r="I208" s="54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</row>
    <row r="209" spans="1:23" ht="15.75">
      <c r="A209" s="51"/>
      <c r="B209" s="52"/>
      <c r="C209" s="51"/>
      <c r="D209" s="53"/>
      <c r="E209" s="53"/>
      <c r="F209" s="53"/>
      <c r="G209" s="51"/>
      <c r="H209" s="53"/>
      <c r="I209" s="54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</row>
    <row r="210" spans="1:23" ht="15.75">
      <c r="A210" s="51"/>
      <c r="B210" s="52"/>
      <c r="C210" s="51"/>
      <c r="D210" s="53"/>
      <c r="E210" s="53"/>
      <c r="F210" s="53"/>
      <c r="G210" s="51"/>
      <c r="H210" s="53"/>
      <c r="I210" s="54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</row>
    <row r="211" spans="1:23" ht="15.75">
      <c r="A211" s="51"/>
      <c r="B211" s="52"/>
      <c r="C211" s="51"/>
      <c r="D211" s="53"/>
      <c r="E211" s="53"/>
      <c r="F211" s="53"/>
      <c r="G211" s="51"/>
      <c r="H211" s="53"/>
      <c r="I211" s="54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</row>
    <row r="212" spans="1:23" ht="15.75">
      <c r="A212" s="51"/>
      <c r="B212" s="52"/>
      <c r="C212" s="51"/>
      <c r="D212" s="53"/>
      <c r="E212" s="53"/>
      <c r="F212" s="53"/>
      <c r="G212" s="51"/>
      <c r="H212" s="53"/>
      <c r="I212" s="54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</row>
    <row r="213" spans="1:23" ht="15.75">
      <c r="A213" s="51"/>
      <c r="B213" s="52"/>
      <c r="C213" s="51"/>
      <c r="D213" s="53"/>
      <c r="E213" s="53"/>
      <c r="F213" s="53"/>
      <c r="G213" s="51"/>
      <c r="H213" s="53"/>
      <c r="I213" s="54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</row>
    <row r="214" spans="1:23" ht="15.75">
      <c r="A214" s="51"/>
      <c r="B214" s="52"/>
      <c r="C214" s="51"/>
      <c r="D214" s="53"/>
      <c r="E214" s="53"/>
      <c r="F214" s="53"/>
      <c r="G214" s="51"/>
      <c r="H214" s="53"/>
      <c r="I214" s="54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</row>
    <row r="215" spans="1:23" ht="15.75">
      <c r="A215" s="51"/>
      <c r="B215" s="52"/>
      <c r="C215" s="51"/>
      <c r="D215" s="53"/>
      <c r="E215" s="53"/>
      <c r="F215" s="53"/>
      <c r="G215" s="51"/>
      <c r="H215" s="53"/>
      <c r="I215" s="54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</row>
    <row r="216" spans="1:23" ht="15.75">
      <c r="A216" s="51"/>
      <c r="B216" s="52"/>
      <c r="C216" s="51"/>
      <c r="D216" s="53"/>
      <c r="E216" s="53"/>
      <c r="F216" s="53"/>
      <c r="G216" s="51"/>
      <c r="H216" s="53"/>
      <c r="I216" s="54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</row>
    <row r="217" spans="1:23" ht="15.75">
      <c r="A217" s="51"/>
      <c r="B217" s="52"/>
      <c r="C217" s="51"/>
      <c r="D217" s="53"/>
      <c r="E217" s="53"/>
      <c r="F217" s="53"/>
      <c r="G217" s="51"/>
      <c r="H217" s="53"/>
      <c r="I217" s="54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</row>
    <row r="218" spans="1:23" ht="15.75">
      <c r="A218" s="51"/>
      <c r="B218" s="52"/>
      <c r="C218" s="51"/>
      <c r="D218" s="53"/>
      <c r="E218" s="53"/>
      <c r="F218" s="53"/>
      <c r="G218" s="51"/>
      <c r="H218" s="53"/>
      <c r="I218" s="54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</row>
    <row r="219" spans="1:23" ht="15.75">
      <c r="A219" s="51"/>
      <c r="B219" s="52"/>
      <c r="C219" s="51"/>
      <c r="D219" s="53"/>
      <c r="E219" s="53"/>
      <c r="F219" s="53"/>
      <c r="G219" s="51"/>
      <c r="H219" s="53"/>
      <c r="I219" s="54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</row>
    <row r="220" spans="1:23" ht="15.75">
      <c r="A220" s="51"/>
      <c r="B220" s="52"/>
      <c r="C220" s="51"/>
      <c r="D220" s="53"/>
      <c r="E220" s="53"/>
      <c r="F220" s="53"/>
      <c r="G220" s="51"/>
      <c r="H220" s="53"/>
      <c r="I220" s="54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</row>
    <row r="221" spans="1:23" ht="15.75">
      <c r="A221" s="51"/>
      <c r="B221" s="52"/>
      <c r="C221" s="51"/>
      <c r="D221" s="53"/>
      <c r="E221" s="53"/>
      <c r="F221" s="53"/>
      <c r="G221" s="51"/>
      <c r="H221" s="53"/>
      <c r="I221" s="54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</row>
    <row r="222" spans="1:23" ht="15.75">
      <c r="A222" s="51"/>
      <c r="B222" s="52"/>
      <c r="C222" s="51"/>
      <c r="D222" s="53"/>
      <c r="E222" s="53"/>
      <c r="F222" s="53"/>
      <c r="G222" s="51"/>
      <c r="H222" s="53"/>
      <c r="I222" s="54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</row>
    <row r="223" spans="1:23" ht="15.75">
      <c r="A223" s="51"/>
      <c r="B223" s="52"/>
      <c r="C223" s="51"/>
      <c r="D223" s="53"/>
      <c r="E223" s="53"/>
      <c r="F223" s="53"/>
      <c r="G223" s="51"/>
      <c r="H223" s="53"/>
      <c r="I223" s="54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</row>
    <row r="224" spans="1:23" ht="15.75">
      <c r="A224" s="51"/>
      <c r="B224" s="52"/>
      <c r="C224" s="51"/>
      <c r="D224" s="53"/>
      <c r="E224" s="53"/>
      <c r="F224" s="53"/>
      <c r="G224" s="51"/>
      <c r="H224" s="53"/>
      <c r="I224" s="54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</row>
    <row r="225" spans="1:23" ht="15.75">
      <c r="A225" s="51"/>
      <c r="B225" s="52"/>
      <c r="C225" s="51"/>
      <c r="D225" s="53"/>
      <c r="E225" s="53"/>
      <c r="F225" s="53"/>
      <c r="G225" s="51"/>
      <c r="H225" s="53"/>
      <c r="I225" s="54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</row>
    <row r="226" spans="1:23" ht="15.75">
      <c r="A226" s="51"/>
      <c r="B226" s="52"/>
      <c r="C226" s="51"/>
      <c r="D226" s="53"/>
      <c r="E226" s="53"/>
      <c r="F226" s="53"/>
      <c r="G226" s="51"/>
      <c r="H226" s="53"/>
      <c r="I226" s="54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</row>
    <row r="227" spans="1:23" ht="15.75">
      <c r="A227" s="51"/>
      <c r="B227" s="52"/>
      <c r="C227" s="51"/>
      <c r="D227" s="53"/>
      <c r="E227" s="53"/>
      <c r="F227" s="53"/>
      <c r="G227" s="51"/>
      <c r="H227" s="53"/>
      <c r="I227" s="54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</row>
    <row r="228" spans="1:23" ht="15.75">
      <c r="A228" s="51"/>
      <c r="B228" s="52"/>
      <c r="C228" s="51"/>
      <c r="D228" s="53"/>
      <c r="E228" s="53"/>
      <c r="F228" s="53"/>
      <c r="G228" s="51"/>
      <c r="H228" s="53"/>
      <c r="I228" s="54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</row>
    <row r="229" spans="1:23" ht="15.75">
      <c r="A229" s="51"/>
      <c r="B229" s="52"/>
      <c r="C229" s="51"/>
      <c r="D229" s="53"/>
      <c r="E229" s="53"/>
      <c r="F229" s="53"/>
      <c r="G229" s="51"/>
      <c r="H229" s="53"/>
      <c r="I229" s="54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</row>
    <row r="230" spans="1:23" ht="15.75">
      <c r="A230" s="51"/>
      <c r="B230" s="52"/>
      <c r="C230" s="51"/>
      <c r="D230" s="53"/>
      <c r="E230" s="53"/>
      <c r="F230" s="53"/>
      <c r="G230" s="51"/>
      <c r="H230" s="53"/>
      <c r="I230" s="54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</row>
    <row r="231" spans="1:23" ht="15.75">
      <c r="A231" s="51"/>
      <c r="B231" s="52"/>
      <c r="C231" s="51"/>
      <c r="D231" s="53"/>
      <c r="E231" s="53"/>
      <c r="F231" s="53"/>
      <c r="G231" s="51"/>
      <c r="H231" s="53"/>
      <c r="I231" s="54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</row>
    <row r="232" spans="1:23" ht="15.75">
      <c r="A232" s="51"/>
      <c r="B232" s="52"/>
      <c r="C232" s="51"/>
      <c r="D232" s="53"/>
      <c r="E232" s="53"/>
      <c r="F232" s="53"/>
      <c r="G232" s="51"/>
      <c r="H232" s="53"/>
      <c r="I232" s="54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</row>
    <row r="233" spans="1:23" ht="15.75">
      <c r="A233" s="51"/>
      <c r="B233" s="52"/>
      <c r="C233" s="51"/>
      <c r="D233" s="53"/>
      <c r="E233" s="53"/>
      <c r="F233" s="53"/>
      <c r="G233" s="51"/>
      <c r="H233" s="53"/>
      <c r="I233" s="54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</row>
    <row r="234" spans="1:23" ht="15.75">
      <c r="A234" s="51"/>
      <c r="B234" s="52"/>
      <c r="C234" s="51"/>
      <c r="D234" s="53"/>
      <c r="E234" s="53"/>
      <c r="F234" s="53"/>
      <c r="G234" s="51"/>
      <c r="H234" s="53"/>
      <c r="I234" s="54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</row>
    <row r="235" spans="1:23" ht="15.75">
      <c r="A235" s="51"/>
      <c r="B235" s="52"/>
      <c r="C235" s="51"/>
      <c r="D235" s="53"/>
      <c r="E235" s="53"/>
      <c r="F235" s="53"/>
      <c r="G235" s="51"/>
      <c r="H235" s="53"/>
      <c r="I235" s="54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</row>
    <row r="236" spans="1:23" ht="15.75">
      <c r="A236" s="51"/>
      <c r="B236" s="52"/>
      <c r="C236" s="51"/>
      <c r="D236" s="53"/>
      <c r="E236" s="53"/>
      <c r="F236" s="53"/>
      <c r="G236" s="51"/>
      <c r="H236" s="53"/>
      <c r="I236" s="54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</row>
    <row r="237" spans="1:23" ht="15.75">
      <c r="A237" s="51"/>
      <c r="B237" s="52"/>
      <c r="C237" s="51"/>
      <c r="D237" s="53"/>
      <c r="E237" s="53"/>
      <c r="F237" s="53"/>
      <c r="G237" s="51"/>
      <c r="H237" s="53"/>
      <c r="I237" s="54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</row>
    <row r="238" spans="1:23" ht="15.75">
      <c r="A238" s="51"/>
      <c r="B238" s="52"/>
      <c r="C238" s="51"/>
      <c r="D238" s="53"/>
      <c r="E238" s="53"/>
      <c r="F238" s="53"/>
      <c r="G238" s="51"/>
      <c r="H238" s="53"/>
      <c r="I238" s="54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</row>
    <row r="239" spans="1:23" ht="15.75">
      <c r="A239" s="51"/>
      <c r="B239" s="52"/>
      <c r="C239" s="51"/>
      <c r="D239" s="53"/>
      <c r="E239" s="53"/>
      <c r="F239" s="53"/>
      <c r="G239" s="51"/>
      <c r="H239" s="53"/>
      <c r="I239" s="54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</row>
    <row r="240" spans="1:23" ht="15.75">
      <c r="A240" s="51"/>
      <c r="B240" s="52"/>
      <c r="C240" s="51"/>
      <c r="D240" s="53"/>
      <c r="E240" s="53"/>
      <c r="F240" s="53"/>
      <c r="G240" s="51"/>
      <c r="H240" s="53"/>
      <c r="I240" s="54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</row>
    <row r="241" spans="1:23" ht="15.75">
      <c r="A241" s="51"/>
      <c r="B241" s="52"/>
      <c r="C241" s="51"/>
      <c r="D241" s="53"/>
      <c r="E241" s="53"/>
      <c r="F241" s="53"/>
      <c r="G241" s="51"/>
      <c r="H241" s="53"/>
      <c r="I241" s="54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</row>
    <row r="242" spans="1:23" ht="15.75">
      <c r="A242" s="51"/>
      <c r="B242" s="52"/>
      <c r="C242" s="51"/>
      <c r="D242" s="53"/>
      <c r="E242" s="53"/>
      <c r="F242" s="53"/>
      <c r="G242" s="51"/>
      <c r="H242" s="53"/>
      <c r="I242" s="54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</row>
    <row r="243" spans="1:23" ht="15.75">
      <c r="A243" s="51"/>
      <c r="B243" s="52"/>
      <c r="C243" s="51"/>
      <c r="D243" s="53"/>
      <c r="E243" s="53"/>
      <c r="F243" s="53"/>
      <c r="G243" s="51"/>
      <c r="H243" s="53"/>
      <c r="I243" s="54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</row>
    <row r="244" spans="1:23" ht="15.75">
      <c r="A244" s="51"/>
      <c r="B244" s="52"/>
      <c r="C244" s="51"/>
      <c r="D244" s="53"/>
      <c r="E244" s="53"/>
      <c r="F244" s="53"/>
      <c r="G244" s="51"/>
      <c r="H244" s="53"/>
      <c r="I244" s="54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</row>
    <row r="245" spans="1:23" ht="15.75">
      <c r="A245" s="51"/>
      <c r="B245" s="52"/>
      <c r="C245" s="51"/>
      <c r="D245" s="53"/>
      <c r="E245" s="53"/>
      <c r="F245" s="53"/>
      <c r="G245" s="51"/>
      <c r="H245" s="53"/>
      <c r="I245" s="54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</row>
    <row r="246" spans="1:23" ht="15.75">
      <c r="A246" s="51"/>
      <c r="B246" s="52"/>
      <c r="C246" s="51"/>
      <c r="D246" s="53"/>
      <c r="E246" s="53"/>
      <c r="F246" s="53"/>
      <c r="G246" s="51"/>
      <c r="H246" s="53"/>
      <c r="I246" s="54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</row>
    <row r="247" spans="1:23" ht="15.75">
      <c r="A247" s="51"/>
      <c r="B247" s="52"/>
      <c r="C247" s="51"/>
      <c r="D247" s="53"/>
      <c r="E247" s="53"/>
      <c r="F247" s="53"/>
      <c r="G247" s="51"/>
      <c r="H247" s="53"/>
      <c r="I247" s="54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</row>
    <row r="248" spans="1:23" ht="15.75">
      <c r="A248" s="51"/>
      <c r="B248" s="52"/>
      <c r="C248" s="51"/>
      <c r="D248" s="53"/>
      <c r="E248" s="53"/>
      <c r="F248" s="53"/>
      <c r="G248" s="51"/>
      <c r="H248" s="53"/>
      <c r="I248" s="54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</row>
    <row r="249" spans="1:23" ht="15.75">
      <c r="A249" s="51"/>
      <c r="B249" s="52"/>
      <c r="C249" s="51"/>
      <c r="D249" s="53"/>
      <c r="E249" s="53"/>
      <c r="F249" s="53"/>
      <c r="G249" s="51"/>
      <c r="H249" s="53"/>
      <c r="I249" s="54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</row>
    <row r="250" spans="1:23" ht="15.75">
      <c r="A250" s="51"/>
      <c r="B250" s="52"/>
      <c r="C250" s="51"/>
      <c r="D250" s="53"/>
      <c r="E250" s="53"/>
      <c r="F250" s="53"/>
      <c r="G250" s="51"/>
      <c r="H250" s="53"/>
      <c r="I250" s="54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</row>
    <row r="251" spans="1:23" ht="15.75">
      <c r="A251" s="51"/>
      <c r="B251" s="52"/>
      <c r="C251" s="51"/>
      <c r="D251" s="53"/>
      <c r="E251" s="53"/>
      <c r="F251" s="53"/>
      <c r="G251" s="51"/>
      <c r="H251" s="53"/>
      <c r="I251" s="54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</row>
    <row r="252" spans="1:23" ht="15.75">
      <c r="A252" s="51"/>
      <c r="B252" s="52"/>
      <c r="C252" s="51"/>
      <c r="D252" s="53"/>
      <c r="E252" s="53"/>
      <c r="F252" s="53"/>
      <c r="G252" s="51"/>
      <c r="H252" s="53"/>
      <c r="I252" s="54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</row>
    <row r="253" spans="1:23" ht="15.75">
      <c r="A253" s="51"/>
      <c r="B253" s="52"/>
      <c r="C253" s="51"/>
      <c r="D253" s="53"/>
      <c r="E253" s="53"/>
      <c r="F253" s="53"/>
      <c r="G253" s="51"/>
      <c r="H253" s="53"/>
      <c r="I253" s="54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</row>
    <row r="254" spans="1:23" ht="15.75">
      <c r="A254" s="51"/>
      <c r="B254" s="52"/>
      <c r="C254" s="51"/>
      <c r="D254" s="53"/>
      <c r="E254" s="53"/>
      <c r="F254" s="53"/>
      <c r="G254" s="51"/>
      <c r="H254" s="53"/>
      <c r="I254" s="54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</row>
    <row r="255" spans="1:23" ht="15.75">
      <c r="A255" s="51"/>
      <c r="B255" s="52"/>
      <c r="C255" s="51"/>
      <c r="D255" s="53"/>
      <c r="E255" s="53"/>
      <c r="F255" s="53"/>
      <c r="G255" s="51"/>
      <c r="H255" s="53"/>
      <c r="I255" s="54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</row>
    <row r="256" spans="1:23" ht="15.75">
      <c r="A256" s="51"/>
      <c r="B256" s="52"/>
      <c r="C256" s="51"/>
      <c r="D256" s="53"/>
      <c r="E256" s="53"/>
      <c r="F256" s="53"/>
      <c r="G256" s="51"/>
      <c r="H256" s="53"/>
      <c r="I256" s="54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</row>
    <row r="257" spans="1:23" ht="15.75">
      <c r="A257" s="51"/>
      <c r="B257" s="52"/>
      <c r="C257" s="51"/>
      <c r="D257" s="53"/>
      <c r="E257" s="53"/>
      <c r="F257" s="53"/>
      <c r="G257" s="51"/>
      <c r="H257" s="53"/>
      <c r="I257" s="54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</row>
    <row r="258" spans="1:23" ht="15.75">
      <c r="A258" s="51"/>
      <c r="B258" s="52"/>
      <c r="C258" s="51"/>
      <c r="D258" s="53"/>
      <c r="E258" s="53"/>
      <c r="F258" s="53"/>
      <c r="G258" s="51"/>
      <c r="H258" s="53"/>
      <c r="I258" s="54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</row>
    <row r="259" spans="1:23" ht="15.75">
      <c r="A259" s="51"/>
      <c r="B259" s="52"/>
      <c r="C259" s="51"/>
      <c r="D259" s="53"/>
      <c r="E259" s="53"/>
      <c r="F259" s="53"/>
      <c r="G259" s="51"/>
      <c r="H259" s="53"/>
      <c r="I259" s="54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</row>
    <row r="260" spans="1:23" ht="15.75">
      <c r="A260" s="51"/>
      <c r="B260" s="52"/>
      <c r="C260" s="51"/>
      <c r="D260" s="53"/>
      <c r="E260" s="53"/>
      <c r="F260" s="53"/>
      <c r="G260" s="51"/>
      <c r="H260" s="53"/>
      <c r="I260" s="54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</row>
    <row r="261" spans="1:23" ht="15.75">
      <c r="A261" s="51"/>
      <c r="B261" s="52"/>
      <c r="C261" s="51"/>
      <c r="D261" s="53"/>
      <c r="E261" s="53"/>
      <c r="F261" s="53"/>
      <c r="G261" s="51"/>
      <c r="H261" s="53"/>
      <c r="I261" s="54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</row>
    <row r="262" spans="1:23" ht="15.75">
      <c r="A262" s="51"/>
      <c r="B262" s="52"/>
      <c r="C262" s="51"/>
      <c r="D262" s="53"/>
      <c r="E262" s="53"/>
      <c r="F262" s="53"/>
      <c r="G262" s="51"/>
      <c r="H262" s="53"/>
      <c r="I262" s="54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</row>
    <row r="263" spans="1:23" ht="15.75">
      <c r="A263" s="51"/>
      <c r="B263" s="52"/>
      <c r="C263" s="51"/>
      <c r="D263" s="53"/>
      <c r="E263" s="53"/>
      <c r="F263" s="53"/>
      <c r="G263" s="51"/>
      <c r="H263" s="53"/>
      <c r="I263" s="54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</row>
    <row r="264" spans="1:23" ht="15.75">
      <c r="A264" s="51"/>
      <c r="B264" s="52"/>
      <c r="C264" s="51"/>
      <c r="D264" s="53"/>
      <c r="E264" s="53"/>
      <c r="F264" s="53"/>
      <c r="G264" s="51"/>
      <c r="H264" s="53"/>
      <c r="I264" s="54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</row>
    <row r="265" spans="1:23" ht="15.75">
      <c r="A265" s="51"/>
      <c r="B265" s="52"/>
      <c r="C265" s="51"/>
      <c r="D265" s="53"/>
      <c r="E265" s="53"/>
      <c r="F265" s="53"/>
      <c r="G265" s="51"/>
      <c r="H265" s="53"/>
      <c r="I265" s="54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</row>
    <row r="266" spans="1:23" ht="15.75">
      <c r="A266" s="51"/>
      <c r="B266" s="52"/>
      <c r="C266" s="51"/>
      <c r="D266" s="53"/>
      <c r="E266" s="53"/>
      <c r="F266" s="53"/>
      <c r="G266" s="51"/>
      <c r="H266" s="53"/>
      <c r="I266" s="54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</row>
    <row r="267" spans="1:23" ht="15.75">
      <c r="A267" s="51"/>
      <c r="B267" s="52"/>
      <c r="C267" s="51"/>
      <c r="D267" s="53"/>
      <c r="E267" s="53"/>
      <c r="F267" s="53"/>
      <c r="G267" s="51"/>
      <c r="H267" s="53"/>
      <c r="I267" s="54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</row>
    <row r="268" spans="1:23" ht="15.75">
      <c r="A268" s="51"/>
      <c r="B268" s="52"/>
      <c r="C268" s="51"/>
      <c r="D268" s="53"/>
      <c r="E268" s="53"/>
      <c r="F268" s="53"/>
      <c r="G268" s="51"/>
      <c r="H268" s="53"/>
      <c r="I268" s="54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</row>
    <row r="269" spans="1:23" ht="15.75">
      <c r="A269" s="51"/>
      <c r="B269" s="52"/>
      <c r="C269" s="51"/>
      <c r="D269" s="53"/>
      <c r="E269" s="53"/>
      <c r="F269" s="53"/>
      <c r="G269" s="51"/>
      <c r="H269" s="53"/>
      <c r="I269" s="54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</row>
    <row r="270" spans="1:23" ht="15.75">
      <c r="A270" s="51"/>
      <c r="B270" s="52"/>
      <c r="C270" s="51"/>
      <c r="D270" s="53"/>
      <c r="E270" s="53"/>
      <c r="F270" s="53"/>
      <c r="G270" s="51"/>
      <c r="H270" s="53"/>
      <c r="I270" s="54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</row>
    <row r="271" spans="1:23" ht="15.75">
      <c r="A271" s="51"/>
      <c r="B271" s="52"/>
      <c r="C271" s="51"/>
      <c r="D271" s="53"/>
      <c r="E271" s="53"/>
      <c r="F271" s="53"/>
      <c r="G271" s="51"/>
      <c r="H271" s="53"/>
      <c r="I271" s="54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</row>
    <row r="272" spans="1:23" ht="15.75">
      <c r="A272" s="51"/>
      <c r="B272" s="52"/>
      <c r="C272" s="51"/>
      <c r="D272" s="53"/>
      <c r="E272" s="53"/>
      <c r="F272" s="53"/>
      <c r="G272" s="51"/>
      <c r="H272" s="53"/>
      <c r="I272" s="54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</row>
    <row r="273" spans="1:23" ht="15.75">
      <c r="A273" s="51"/>
      <c r="B273" s="52"/>
      <c r="C273" s="51"/>
      <c r="D273" s="53"/>
      <c r="E273" s="53"/>
      <c r="F273" s="53"/>
      <c r="G273" s="51"/>
      <c r="H273" s="53"/>
      <c r="I273" s="54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</row>
    <row r="274" spans="1:23" ht="15.75">
      <c r="A274" s="51"/>
      <c r="B274" s="52"/>
      <c r="C274" s="51"/>
      <c r="D274" s="53"/>
      <c r="E274" s="53"/>
      <c r="F274" s="53"/>
      <c r="G274" s="51"/>
      <c r="H274" s="53"/>
      <c r="I274" s="54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</row>
    <row r="275" spans="1:23" ht="15.75">
      <c r="A275" s="51"/>
      <c r="B275" s="52"/>
      <c r="C275" s="51"/>
      <c r="D275" s="53"/>
      <c r="E275" s="53"/>
      <c r="F275" s="53"/>
      <c r="G275" s="51"/>
      <c r="H275" s="53"/>
      <c r="I275" s="54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</row>
    <row r="276" spans="1:23" ht="15.75">
      <c r="A276" s="51"/>
      <c r="B276" s="52"/>
      <c r="C276" s="51"/>
      <c r="D276" s="53"/>
      <c r="E276" s="53"/>
      <c r="F276" s="53"/>
      <c r="G276" s="51"/>
      <c r="H276" s="53"/>
      <c r="I276" s="54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</row>
    <row r="277" spans="1:23" ht="15.75">
      <c r="A277" s="51"/>
      <c r="B277" s="52"/>
      <c r="C277" s="51"/>
      <c r="D277" s="53"/>
      <c r="E277" s="53"/>
      <c r="F277" s="53"/>
      <c r="G277" s="51"/>
      <c r="H277" s="53"/>
      <c r="I277" s="54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</row>
    <row r="278" spans="1:23" ht="15.75">
      <c r="A278" s="51"/>
      <c r="B278" s="52"/>
      <c r="C278" s="51"/>
      <c r="D278" s="53"/>
      <c r="E278" s="53"/>
      <c r="F278" s="53"/>
      <c r="G278" s="51"/>
      <c r="H278" s="53"/>
      <c r="I278" s="54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</row>
    <row r="279" spans="1:23" ht="15.75">
      <c r="A279" s="51"/>
      <c r="B279" s="52"/>
      <c r="C279" s="51"/>
      <c r="D279" s="53"/>
      <c r="E279" s="53"/>
      <c r="F279" s="53"/>
      <c r="G279" s="51"/>
      <c r="H279" s="53"/>
      <c r="I279" s="54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</row>
    <row r="280" spans="1:23" ht="15.75">
      <c r="A280" s="51"/>
      <c r="B280" s="52"/>
      <c r="C280" s="51"/>
      <c r="D280" s="53"/>
      <c r="E280" s="53"/>
      <c r="F280" s="53"/>
      <c r="G280" s="51"/>
      <c r="H280" s="53"/>
      <c r="I280" s="54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</row>
    <row r="281" spans="1:23" ht="15.75">
      <c r="A281" s="51"/>
      <c r="B281" s="52"/>
      <c r="C281" s="51"/>
      <c r="D281" s="53"/>
      <c r="E281" s="53"/>
      <c r="F281" s="53"/>
      <c r="G281" s="51"/>
      <c r="H281" s="53"/>
      <c r="I281" s="54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</row>
    <row r="282" spans="1:23" ht="15.75">
      <c r="A282" s="51"/>
      <c r="B282" s="52"/>
      <c r="C282" s="51"/>
      <c r="D282" s="53"/>
      <c r="E282" s="53"/>
      <c r="F282" s="53"/>
      <c r="G282" s="51"/>
      <c r="H282" s="53"/>
      <c r="I282" s="54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</row>
    <row r="283" spans="1:23" ht="15.75">
      <c r="A283" s="51"/>
      <c r="B283" s="52"/>
      <c r="C283" s="51"/>
      <c r="D283" s="53"/>
      <c r="E283" s="53"/>
      <c r="F283" s="53"/>
      <c r="G283" s="51"/>
      <c r="H283" s="53"/>
      <c r="I283" s="54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</row>
    <row r="284" spans="1:23" ht="15.75">
      <c r="A284" s="51"/>
      <c r="B284" s="52"/>
      <c r="C284" s="51"/>
      <c r="D284" s="53"/>
      <c r="E284" s="53"/>
      <c r="F284" s="53"/>
      <c r="G284" s="51"/>
      <c r="H284" s="53"/>
      <c r="I284" s="54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</row>
    <row r="285" spans="1:23" ht="15.75">
      <c r="A285" s="51"/>
      <c r="B285" s="52"/>
      <c r="C285" s="51"/>
      <c r="D285" s="53"/>
      <c r="E285" s="53"/>
      <c r="F285" s="53"/>
      <c r="G285" s="51"/>
      <c r="H285" s="53"/>
      <c r="I285" s="54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</row>
    <row r="286" spans="1:23" ht="15.75">
      <c r="A286" s="51"/>
      <c r="B286" s="52"/>
      <c r="C286" s="51"/>
      <c r="D286" s="53"/>
      <c r="E286" s="53"/>
      <c r="F286" s="53"/>
      <c r="G286" s="51"/>
      <c r="H286" s="53"/>
      <c r="I286" s="54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</row>
    <row r="287" spans="1:23" ht="15.75">
      <c r="A287" s="51"/>
      <c r="B287" s="52"/>
      <c r="C287" s="51"/>
      <c r="D287" s="53"/>
      <c r="E287" s="53"/>
      <c r="F287" s="53"/>
      <c r="G287" s="51"/>
      <c r="H287" s="53"/>
      <c r="I287" s="54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</row>
    <row r="288" spans="1:23" ht="15.75">
      <c r="A288" s="51"/>
      <c r="B288" s="52"/>
      <c r="C288" s="51"/>
      <c r="D288" s="53"/>
      <c r="E288" s="53"/>
      <c r="F288" s="53"/>
      <c r="G288" s="51"/>
      <c r="H288" s="53"/>
      <c r="I288" s="54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</row>
    <row r="289" spans="1:23" ht="15.75">
      <c r="A289" s="51"/>
      <c r="B289" s="52"/>
      <c r="C289" s="51"/>
      <c r="D289" s="53"/>
      <c r="E289" s="53"/>
      <c r="F289" s="53"/>
      <c r="G289" s="51"/>
      <c r="H289" s="53"/>
      <c r="I289" s="54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</row>
    <row r="290" spans="1:23" ht="15.75">
      <c r="A290" s="51"/>
      <c r="B290" s="52"/>
      <c r="C290" s="51"/>
      <c r="D290" s="53"/>
      <c r="E290" s="53"/>
      <c r="F290" s="53"/>
      <c r="G290" s="51"/>
      <c r="H290" s="53"/>
      <c r="I290" s="54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</row>
    <row r="291" spans="1:23" ht="15.75">
      <c r="A291" s="51"/>
      <c r="B291" s="52"/>
      <c r="C291" s="51"/>
      <c r="D291" s="53"/>
      <c r="E291" s="53"/>
      <c r="F291" s="53"/>
      <c r="G291" s="51"/>
      <c r="H291" s="53"/>
      <c r="I291" s="54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</row>
    <row r="292" spans="1:23" ht="15.75">
      <c r="A292" s="51"/>
      <c r="B292" s="52"/>
      <c r="C292" s="51"/>
      <c r="D292" s="53"/>
      <c r="E292" s="53"/>
      <c r="F292" s="53"/>
      <c r="G292" s="51"/>
      <c r="H292" s="53"/>
      <c r="I292" s="54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</row>
    <row r="293" spans="1:23" ht="15.75">
      <c r="A293" s="51"/>
      <c r="B293" s="52"/>
      <c r="C293" s="51"/>
      <c r="D293" s="53"/>
      <c r="E293" s="53"/>
      <c r="F293" s="53"/>
      <c r="G293" s="51"/>
      <c r="H293" s="53"/>
      <c r="I293" s="54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</row>
    <row r="294" spans="1:23" ht="15.75">
      <c r="A294" s="51"/>
      <c r="B294" s="52"/>
      <c r="C294" s="51"/>
      <c r="D294" s="53"/>
      <c r="E294" s="53"/>
      <c r="F294" s="53"/>
      <c r="G294" s="51"/>
      <c r="H294" s="53"/>
      <c r="I294" s="54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</row>
    <row r="295" spans="1:23" ht="15.75">
      <c r="A295" s="51"/>
      <c r="B295" s="52"/>
      <c r="C295" s="51"/>
      <c r="D295" s="53"/>
      <c r="E295" s="53"/>
      <c r="F295" s="53"/>
      <c r="G295" s="51"/>
      <c r="H295" s="53"/>
      <c r="I295" s="54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</row>
    <row r="296" spans="1:23" ht="15.75">
      <c r="A296" s="51"/>
      <c r="B296" s="52"/>
      <c r="C296" s="51"/>
      <c r="D296" s="53"/>
      <c r="E296" s="53"/>
      <c r="F296" s="53"/>
      <c r="G296" s="51"/>
      <c r="H296" s="53"/>
      <c r="I296" s="54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</row>
    <row r="297" spans="1:23" ht="15.75">
      <c r="A297" s="51"/>
      <c r="B297" s="52"/>
      <c r="C297" s="51"/>
      <c r="D297" s="53"/>
      <c r="E297" s="53"/>
      <c r="F297" s="53"/>
      <c r="G297" s="51"/>
      <c r="H297" s="53"/>
      <c r="I297" s="54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</row>
    <row r="298" spans="1:23" ht="15.75">
      <c r="A298" s="51"/>
      <c r="B298" s="52"/>
      <c r="C298" s="51"/>
      <c r="D298" s="53"/>
      <c r="E298" s="53"/>
      <c r="F298" s="53"/>
      <c r="G298" s="51"/>
      <c r="H298" s="53"/>
      <c r="I298" s="54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</row>
    <row r="299" spans="1:23" ht="15.75">
      <c r="A299" s="51"/>
      <c r="B299" s="52"/>
      <c r="C299" s="51"/>
      <c r="D299" s="53"/>
      <c r="E299" s="53"/>
      <c r="F299" s="53"/>
      <c r="G299" s="51"/>
      <c r="H299" s="53"/>
      <c r="I299" s="54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</row>
    <row r="300" spans="1:23" ht="15.75">
      <c r="A300" s="51"/>
      <c r="B300" s="52"/>
      <c r="C300" s="51"/>
      <c r="D300" s="53"/>
      <c r="E300" s="53"/>
      <c r="F300" s="53"/>
      <c r="G300" s="51"/>
      <c r="H300" s="53"/>
      <c r="I300" s="54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</row>
    <row r="301" spans="1:23" ht="15.75">
      <c r="A301" s="51"/>
      <c r="B301" s="52"/>
      <c r="C301" s="51"/>
      <c r="D301" s="53"/>
      <c r="E301" s="53"/>
      <c r="F301" s="53"/>
      <c r="G301" s="51"/>
      <c r="H301" s="53"/>
      <c r="I301" s="54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</row>
    <row r="302" spans="1:23" ht="15.75">
      <c r="A302" s="51"/>
      <c r="B302" s="52"/>
      <c r="C302" s="51"/>
      <c r="D302" s="53"/>
      <c r="E302" s="53"/>
      <c r="F302" s="53"/>
      <c r="G302" s="51"/>
      <c r="H302" s="53"/>
      <c r="I302" s="54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</row>
    <row r="303" spans="1:23" ht="15.75">
      <c r="A303" s="51"/>
      <c r="B303" s="52"/>
      <c r="C303" s="51"/>
      <c r="D303" s="53"/>
      <c r="E303" s="53"/>
      <c r="F303" s="53"/>
      <c r="G303" s="51"/>
      <c r="H303" s="53"/>
      <c r="I303" s="54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</row>
    <row r="304" spans="1:23" ht="15.75">
      <c r="A304" s="51"/>
      <c r="B304" s="52"/>
      <c r="C304" s="51"/>
      <c r="D304" s="53"/>
      <c r="E304" s="53"/>
      <c r="F304" s="53"/>
      <c r="G304" s="51"/>
      <c r="H304" s="53"/>
      <c r="I304" s="54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</row>
    <row r="305" spans="1:23" ht="15.75">
      <c r="A305" s="51"/>
      <c r="B305" s="52"/>
      <c r="C305" s="51"/>
      <c r="D305" s="53"/>
      <c r="E305" s="53"/>
      <c r="F305" s="53"/>
      <c r="G305" s="51"/>
      <c r="H305" s="53"/>
      <c r="I305" s="54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</row>
    <row r="306" spans="1:23" ht="15.75">
      <c r="A306" s="51"/>
      <c r="B306" s="52"/>
      <c r="C306" s="51"/>
      <c r="D306" s="53"/>
      <c r="E306" s="53"/>
      <c r="F306" s="53"/>
      <c r="G306" s="51"/>
      <c r="H306" s="53"/>
      <c r="I306" s="54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</row>
    <row r="307" spans="1:23" ht="15.75">
      <c r="A307" s="51"/>
      <c r="B307" s="52"/>
      <c r="C307" s="51"/>
      <c r="D307" s="53"/>
      <c r="E307" s="53"/>
      <c r="F307" s="53"/>
      <c r="G307" s="51"/>
      <c r="H307" s="53"/>
      <c r="I307" s="54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</row>
    <row r="308" spans="1:23" ht="15.75">
      <c r="A308" s="51"/>
      <c r="B308" s="52"/>
      <c r="C308" s="51"/>
      <c r="D308" s="53"/>
      <c r="E308" s="53"/>
      <c r="F308" s="53"/>
      <c r="G308" s="51"/>
      <c r="H308" s="53"/>
      <c r="I308" s="54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</row>
    <row r="309" spans="1:23" ht="15.75">
      <c r="A309" s="51"/>
      <c r="B309" s="52"/>
      <c r="C309" s="51"/>
      <c r="D309" s="53"/>
      <c r="E309" s="53"/>
      <c r="F309" s="53"/>
      <c r="G309" s="51"/>
      <c r="H309" s="53"/>
      <c r="I309" s="54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</row>
    <row r="310" spans="1:23" ht="15.75">
      <c r="A310" s="51"/>
      <c r="B310" s="52"/>
      <c r="C310" s="51"/>
      <c r="D310" s="53"/>
      <c r="E310" s="53"/>
      <c r="F310" s="53"/>
      <c r="G310" s="51"/>
      <c r="H310" s="53"/>
      <c r="I310" s="54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</row>
    <row r="311" spans="1:23" ht="15.75">
      <c r="A311" s="51"/>
      <c r="B311" s="52"/>
      <c r="C311" s="51"/>
      <c r="D311" s="53"/>
      <c r="E311" s="53"/>
      <c r="F311" s="53"/>
      <c r="G311" s="51"/>
      <c r="H311" s="53"/>
      <c r="I311" s="54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</row>
    <row r="312" spans="1:23" ht="15.75">
      <c r="A312" s="51"/>
      <c r="B312" s="52"/>
      <c r="C312" s="51"/>
      <c r="D312" s="53"/>
      <c r="E312" s="53"/>
      <c r="F312" s="53"/>
      <c r="G312" s="51"/>
      <c r="H312" s="53"/>
      <c r="I312" s="54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</row>
    <row r="313" spans="1:23" ht="15.75">
      <c r="A313" s="51"/>
      <c r="B313" s="52"/>
      <c r="C313" s="51"/>
      <c r="D313" s="53"/>
      <c r="E313" s="53"/>
      <c r="F313" s="53"/>
      <c r="G313" s="51"/>
      <c r="H313" s="53"/>
      <c r="I313" s="54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</row>
    <row r="314" spans="1:23" ht="15.75">
      <c r="A314" s="51"/>
      <c r="B314" s="52"/>
      <c r="C314" s="51"/>
      <c r="D314" s="53"/>
      <c r="E314" s="53"/>
      <c r="F314" s="53"/>
      <c r="G314" s="51"/>
      <c r="H314" s="53"/>
      <c r="I314" s="54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</row>
    <row r="315" spans="1:23" ht="15.75">
      <c r="A315" s="51"/>
      <c r="B315" s="52"/>
      <c r="C315" s="51"/>
      <c r="D315" s="53"/>
      <c r="E315" s="53"/>
      <c r="F315" s="53"/>
      <c r="G315" s="51"/>
      <c r="H315" s="53"/>
      <c r="I315" s="54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</row>
    <row r="316" spans="1:23" ht="15.75">
      <c r="A316" s="51"/>
      <c r="B316" s="52"/>
      <c r="C316" s="51"/>
      <c r="D316" s="53"/>
      <c r="E316" s="53"/>
      <c r="F316" s="53"/>
      <c r="G316" s="51"/>
      <c r="H316" s="53"/>
      <c r="I316" s="54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</row>
    <row r="317" spans="1:23" ht="15.75">
      <c r="A317" s="51"/>
      <c r="B317" s="52"/>
      <c r="C317" s="51"/>
      <c r="D317" s="53"/>
      <c r="E317" s="53"/>
      <c r="F317" s="53"/>
      <c r="G317" s="51"/>
      <c r="H317" s="53"/>
      <c r="I317" s="54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</row>
    <row r="318" spans="1:23" ht="15.75">
      <c r="A318" s="51"/>
      <c r="B318" s="52"/>
      <c r="C318" s="51"/>
      <c r="D318" s="53"/>
      <c r="E318" s="53"/>
      <c r="F318" s="53"/>
      <c r="G318" s="51"/>
      <c r="H318" s="53"/>
      <c r="I318" s="54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</row>
    <row r="319" spans="1:23" ht="15.75">
      <c r="A319" s="51"/>
      <c r="B319" s="52"/>
      <c r="C319" s="51"/>
      <c r="D319" s="53"/>
      <c r="E319" s="53"/>
      <c r="F319" s="53"/>
      <c r="G319" s="51"/>
      <c r="H319" s="53"/>
      <c r="I319" s="54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</row>
    <row r="320" spans="1:23" ht="15.75">
      <c r="A320" s="51"/>
      <c r="B320" s="52"/>
      <c r="C320" s="51"/>
      <c r="D320" s="53"/>
      <c r="E320" s="53"/>
      <c r="F320" s="53"/>
      <c r="G320" s="51"/>
      <c r="H320" s="53"/>
      <c r="I320" s="54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</row>
    <row r="321" spans="1:23" ht="15.75">
      <c r="A321" s="51"/>
      <c r="B321" s="52"/>
      <c r="C321" s="51"/>
      <c r="D321" s="53"/>
      <c r="E321" s="53"/>
      <c r="F321" s="53"/>
      <c r="G321" s="51"/>
      <c r="H321" s="53"/>
      <c r="I321" s="54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</row>
    <row r="322" spans="1:23" ht="15.75">
      <c r="A322" s="51"/>
      <c r="B322" s="52"/>
      <c r="C322" s="51"/>
      <c r="D322" s="53"/>
      <c r="E322" s="53"/>
      <c r="F322" s="53"/>
      <c r="G322" s="51"/>
      <c r="H322" s="53"/>
      <c r="I322" s="54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</row>
    <row r="323" spans="1:23" ht="15.75">
      <c r="A323" s="51"/>
      <c r="B323" s="52"/>
      <c r="C323" s="51"/>
      <c r="D323" s="53"/>
      <c r="E323" s="53"/>
      <c r="F323" s="53"/>
      <c r="G323" s="51"/>
      <c r="H323" s="53"/>
      <c r="I323" s="54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</row>
    <row r="324" spans="1:23" ht="15.75">
      <c r="A324" s="51"/>
      <c r="B324" s="52"/>
      <c r="C324" s="51"/>
      <c r="D324" s="53"/>
      <c r="E324" s="53"/>
      <c r="F324" s="53"/>
      <c r="G324" s="51"/>
      <c r="H324" s="53"/>
      <c r="I324" s="54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</row>
    <row r="325" spans="1:23" ht="15.75">
      <c r="A325" s="51"/>
      <c r="B325" s="52"/>
      <c r="C325" s="51"/>
      <c r="D325" s="53"/>
      <c r="E325" s="53"/>
      <c r="F325" s="53"/>
      <c r="G325" s="51"/>
      <c r="H325" s="53"/>
      <c r="I325" s="54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</row>
    <row r="326" spans="1:23" ht="15.75">
      <c r="A326" s="51"/>
      <c r="B326" s="52"/>
      <c r="C326" s="51"/>
      <c r="D326" s="53"/>
      <c r="E326" s="53"/>
      <c r="F326" s="53"/>
      <c r="G326" s="51"/>
      <c r="H326" s="53"/>
      <c r="I326" s="54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</row>
    <row r="327" spans="1:23" ht="15.75">
      <c r="A327" s="51"/>
      <c r="B327" s="52"/>
      <c r="C327" s="51"/>
      <c r="D327" s="53"/>
      <c r="E327" s="53"/>
      <c r="F327" s="53"/>
      <c r="G327" s="51"/>
      <c r="H327" s="53"/>
      <c r="I327" s="54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</row>
    <row r="328" spans="1:23" ht="15.75">
      <c r="A328" s="51"/>
      <c r="B328" s="52"/>
      <c r="C328" s="51"/>
      <c r="D328" s="53"/>
      <c r="E328" s="53"/>
      <c r="F328" s="53"/>
      <c r="G328" s="51"/>
      <c r="H328" s="53"/>
      <c r="I328" s="54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</row>
    <row r="329" spans="1:23" ht="15.75">
      <c r="A329" s="51"/>
      <c r="B329" s="52"/>
      <c r="C329" s="51"/>
      <c r="D329" s="53"/>
      <c r="E329" s="53"/>
      <c r="F329" s="53"/>
      <c r="G329" s="51"/>
      <c r="H329" s="53"/>
      <c r="I329" s="54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</row>
    <row r="330" spans="1:23" ht="15.75">
      <c r="A330" s="51"/>
      <c r="B330" s="52"/>
      <c r="C330" s="51"/>
      <c r="D330" s="53"/>
      <c r="E330" s="53"/>
      <c r="F330" s="53"/>
      <c r="G330" s="51"/>
      <c r="H330" s="53"/>
      <c r="I330" s="54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</row>
    <row r="331" spans="1:23" ht="15.75">
      <c r="A331" s="51"/>
      <c r="B331" s="52"/>
      <c r="C331" s="51"/>
      <c r="D331" s="53"/>
      <c r="E331" s="53"/>
      <c r="F331" s="53"/>
      <c r="G331" s="51"/>
      <c r="H331" s="53"/>
      <c r="I331" s="54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</row>
    <row r="332" spans="1:23" ht="15.75">
      <c r="A332" s="51"/>
      <c r="B332" s="52"/>
      <c r="C332" s="51"/>
      <c r="D332" s="53"/>
      <c r="E332" s="53"/>
      <c r="F332" s="53"/>
      <c r="G332" s="51"/>
      <c r="H332" s="53"/>
      <c r="I332" s="54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</row>
    <row r="333" spans="1:23" ht="15.75">
      <c r="A333" s="51"/>
      <c r="B333" s="52"/>
      <c r="C333" s="51"/>
      <c r="D333" s="53"/>
      <c r="E333" s="53"/>
      <c r="F333" s="53"/>
      <c r="G333" s="51"/>
      <c r="H333" s="53"/>
      <c r="I333" s="54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</row>
    <row r="334" spans="1:23" ht="15.75">
      <c r="A334" s="51"/>
      <c r="B334" s="52"/>
      <c r="C334" s="51"/>
      <c r="D334" s="53"/>
      <c r="E334" s="53"/>
      <c r="F334" s="53"/>
      <c r="G334" s="51"/>
      <c r="H334" s="53"/>
      <c r="I334" s="54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</row>
    <row r="335" spans="1:23" ht="15.75">
      <c r="A335" s="51"/>
      <c r="B335" s="52"/>
      <c r="C335" s="51"/>
      <c r="D335" s="53"/>
      <c r="E335" s="53"/>
      <c r="F335" s="53"/>
      <c r="G335" s="51"/>
      <c r="H335" s="53"/>
      <c r="I335" s="54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</row>
    <row r="336" spans="1:23" ht="15.75">
      <c r="A336" s="51"/>
      <c r="B336" s="52"/>
      <c r="C336" s="51"/>
      <c r="D336" s="53"/>
      <c r="E336" s="53"/>
      <c r="F336" s="53"/>
      <c r="G336" s="51"/>
      <c r="H336" s="53"/>
      <c r="I336" s="54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</row>
    <row r="337" spans="1:23" ht="15.75">
      <c r="A337" s="51"/>
      <c r="B337" s="52"/>
      <c r="C337" s="51"/>
      <c r="D337" s="53"/>
      <c r="E337" s="53"/>
      <c r="F337" s="53"/>
      <c r="G337" s="51"/>
      <c r="H337" s="53"/>
      <c r="I337" s="54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</row>
    <row r="338" spans="1:23" ht="15.75">
      <c r="A338" s="51"/>
      <c r="B338" s="52"/>
      <c r="C338" s="51"/>
      <c r="D338" s="53"/>
      <c r="E338" s="53"/>
      <c r="F338" s="53"/>
      <c r="G338" s="51"/>
      <c r="H338" s="53"/>
      <c r="I338" s="54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</row>
    <row r="339" spans="1:23" ht="15.75">
      <c r="A339" s="51"/>
      <c r="B339" s="52"/>
      <c r="C339" s="51"/>
      <c r="D339" s="53"/>
      <c r="E339" s="53"/>
      <c r="F339" s="53"/>
      <c r="G339" s="51"/>
      <c r="H339" s="53"/>
      <c r="I339" s="54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</row>
    <row r="340" spans="1:23" ht="15.75">
      <c r="A340" s="51"/>
      <c r="B340" s="52"/>
      <c r="C340" s="51"/>
      <c r="D340" s="53"/>
      <c r="E340" s="53"/>
      <c r="F340" s="53"/>
      <c r="G340" s="51"/>
      <c r="H340" s="53"/>
      <c r="I340" s="54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</row>
    <row r="341" spans="1:23" ht="15.75">
      <c r="A341" s="51"/>
      <c r="B341" s="52"/>
      <c r="C341" s="51"/>
      <c r="D341" s="53"/>
      <c r="E341" s="53"/>
      <c r="F341" s="53"/>
      <c r="G341" s="51"/>
      <c r="H341" s="53"/>
      <c r="I341" s="54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</row>
    <row r="342" spans="1:23" ht="15.75">
      <c r="A342" s="51"/>
      <c r="B342" s="52"/>
      <c r="C342" s="51"/>
      <c r="D342" s="53"/>
      <c r="E342" s="53"/>
      <c r="F342" s="53"/>
      <c r="G342" s="51"/>
      <c r="H342" s="53"/>
      <c r="I342" s="54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</row>
    <row r="343" spans="1:23" ht="15.75">
      <c r="A343" s="51"/>
      <c r="B343" s="52"/>
      <c r="C343" s="51"/>
      <c r="D343" s="53"/>
      <c r="E343" s="53"/>
      <c r="F343" s="53"/>
      <c r="G343" s="51"/>
      <c r="H343" s="53"/>
      <c r="I343" s="54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</row>
    <row r="344" spans="1:23" ht="15.75">
      <c r="A344" s="51"/>
      <c r="B344" s="52"/>
      <c r="C344" s="51"/>
      <c r="D344" s="53"/>
      <c r="E344" s="53"/>
      <c r="F344" s="53"/>
      <c r="G344" s="51"/>
      <c r="H344" s="53"/>
      <c r="I344" s="54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</row>
    <row r="345" spans="1:23" ht="15.75">
      <c r="A345" s="51"/>
      <c r="B345" s="52"/>
      <c r="C345" s="51"/>
      <c r="D345" s="53"/>
      <c r="E345" s="53"/>
      <c r="F345" s="53"/>
      <c r="G345" s="51"/>
      <c r="H345" s="53"/>
      <c r="I345" s="54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</row>
    <row r="346" spans="1:23" ht="15.75">
      <c r="A346" s="51"/>
      <c r="B346" s="52"/>
      <c r="C346" s="51"/>
      <c r="D346" s="53"/>
      <c r="E346" s="53"/>
      <c r="F346" s="53"/>
      <c r="G346" s="51"/>
      <c r="H346" s="53"/>
      <c r="I346" s="54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</row>
    <row r="347" spans="1:23" ht="15.75">
      <c r="A347" s="51"/>
      <c r="B347" s="52"/>
      <c r="C347" s="51"/>
      <c r="D347" s="53"/>
      <c r="E347" s="53"/>
      <c r="F347" s="53"/>
      <c r="G347" s="51"/>
      <c r="H347" s="53"/>
      <c r="I347" s="54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</row>
    <row r="348" spans="1:23" ht="15.75">
      <c r="A348" s="51"/>
      <c r="B348" s="52"/>
      <c r="C348" s="51"/>
      <c r="D348" s="53"/>
      <c r="E348" s="53"/>
      <c r="F348" s="53"/>
      <c r="G348" s="51"/>
      <c r="H348" s="53"/>
      <c r="I348" s="54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</row>
    <row r="349" spans="1:23" ht="15.75">
      <c r="A349" s="51"/>
      <c r="B349" s="52"/>
      <c r="C349" s="51"/>
      <c r="D349" s="53"/>
      <c r="E349" s="53"/>
      <c r="F349" s="53"/>
      <c r="G349" s="51"/>
      <c r="H349" s="53"/>
      <c r="I349" s="54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</row>
    <row r="350" spans="1:23" ht="15.75">
      <c r="A350" s="51"/>
      <c r="B350" s="52"/>
      <c r="C350" s="51"/>
      <c r="D350" s="53"/>
      <c r="E350" s="53"/>
      <c r="F350" s="53"/>
      <c r="G350" s="51"/>
      <c r="H350" s="53"/>
      <c r="I350" s="54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</row>
    <row r="351" spans="1:23" ht="15.75">
      <c r="A351" s="51"/>
      <c r="B351" s="52"/>
      <c r="C351" s="51"/>
      <c r="D351" s="53"/>
      <c r="E351" s="53"/>
      <c r="F351" s="53"/>
      <c r="G351" s="51"/>
      <c r="H351" s="53"/>
      <c r="I351" s="54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</row>
    <row r="352" spans="1:23" ht="15.75">
      <c r="A352" s="51"/>
      <c r="B352" s="52"/>
      <c r="C352" s="51"/>
      <c r="D352" s="53"/>
      <c r="E352" s="53"/>
      <c r="F352" s="53"/>
      <c r="G352" s="51"/>
      <c r="H352" s="53"/>
      <c r="I352" s="54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</row>
    <row r="353" spans="1:23" ht="15.75">
      <c r="A353" s="51"/>
      <c r="B353" s="52"/>
      <c r="C353" s="51"/>
      <c r="D353" s="53"/>
      <c r="E353" s="53"/>
      <c r="F353" s="53"/>
      <c r="G353" s="51"/>
      <c r="H353" s="53"/>
      <c r="I353" s="54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</row>
    <row r="354" spans="1:23" ht="15.75">
      <c r="A354" s="51"/>
      <c r="B354" s="52"/>
      <c r="C354" s="51"/>
      <c r="D354" s="53"/>
      <c r="E354" s="53"/>
      <c r="F354" s="53"/>
      <c r="G354" s="51"/>
      <c r="H354" s="53"/>
      <c r="I354" s="54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</row>
    <row r="355" spans="1:23" ht="15.75">
      <c r="A355" s="51"/>
      <c r="B355" s="52"/>
      <c r="C355" s="51"/>
      <c r="D355" s="53"/>
      <c r="E355" s="53"/>
      <c r="F355" s="53"/>
      <c r="G355" s="51"/>
      <c r="H355" s="53"/>
      <c r="I355" s="54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</row>
    <row r="356" spans="1:23" ht="15.75">
      <c r="A356" s="51"/>
      <c r="B356" s="52"/>
      <c r="C356" s="51"/>
      <c r="D356" s="53"/>
      <c r="E356" s="53"/>
      <c r="F356" s="53"/>
      <c r="G356" s="51"/>
      <c r="H356" s="53"/>
      <c r="I356" s="54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</row>
    <row r="357" spans="1:23" ht="15.75">
      <c r="A357" s="51"/>
      <c r="B357" s="52"/>
      <c r="C357" s="51"/>
      <c r="D357" s="53"/>
      <c r="E357" s="53"/>
      <c r="F357" s="53"/>
      <c r="G357" s="51"/>
      <c r="H357" s="53"/>
      <c r="I357" s="54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</row>
    <row r="358" spans="1:23" ht="15.75">
      <c r="A358" s="51"/>
      <c r="B358" s="52"/>
      <c r="C358" s="51"/>
      <c r="D358" s="53"/>
      <c r="E358" s="53"/>
      <c r="F358" s="53"/>
      <c r="G358" s="51"/>
      <c r="H358" s="53"/>
      <c r="I358" s="54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</row>
    <row r="359" spans="1:23" ht="15.75">
      <c r="A359" s="51"/>
      <c r="B359" s="52"/>
      <c r="C359" s="51"/>
      <c r="D359" s="53"/>
      <c r="E359" s="53"/>
      <c r="F359" s="53"/>
      <c r="G359" s="51"/>
      <c r="H359" s="53"/>
      <c r="I359" s="54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</row>
    <row r="360" spans="1:23" ht="15.75">
      <c r="A360" s="51"/>
      <c r="B360" s="52"/>
      <c r="C360" s="51"/>
      <c r="D360" s="53"/>
      <c r="E360" s="53"/>
      <c r="F360" s="53"/>
      <c r="G360" s="51"/>
      <c r="H360" s="53"/>
      <c r="I360" s="54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</row>
    <row r="361" spans="1:23" ht="15.75">
      <c r="A361" s="51"/>
      <c r="B361" s="52"/>
      <c r="C361" s="51"/>
      <c r="D361" s="53"/>
      <c r="E361" s="53"/>
      <c r="F361" s="53"/>
      <c r="G361" s="51"/>
      <c r="H361" s="53"/>
      <c r="I361" s="54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</row>
    <row r="362" spans="1:23" ht="15.75">
      <c r="A362" s="51"/>
      <c r="B362" s="52"/>
      <c r="C362" s="51"/>
      <c r="D362" s="53"/>
      <c r="E362" s="53"/>
      <c r="F362" s="53"/>
      <c r="G362" s="51"/>
      <c r="H362" s="53"/>
      <c r="I362" s="54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</row>
    <row r="363" spans="1:23" ht="15.75">
      <c r="A363" s="51"/>
      <c r="B363" s="52"/>
      <c r="C363" s="51"/>
      <c r="D363" s="53"/>
      <c r="E363" s="53"/>
      <c r="F363" s="53"/>
      <c r="G363" s="51"/>
      <c r="H363" s="53"/>
      <c r="I363" s="54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</row>
    <row r="364" spans="1:23" ht="15.75">
      <c r="A364" s="51"/>
      <c r="B364" s="52"/>
      <c r="C364" s="51"/>
      <c r="D364" s="53"/>
      <c r="E364" s="53"/>
      <c r="F364" s="53"/>
      <c r="G364" s="51"/>
      <c r="H364" s="53"/>
      <c r="I364" s="54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</row>
    <row r="365" spans="1:23" ht="15.75">
      <c r="A365" s="51"/>
      <c r="B365" s="52"/>
      <c r="C365" s="51"/>
      <c r="D365" s="53"/>
      <c r="E365" s="53"/>
      <c r="F365" s="53"/>
      <c r="G365" s="51"/>
      <c r="H365" s="53"/>
      <c r="I365" s="54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</row>
    <row r="366" spans="1:23" ht="15.75">
      <c r="A366" s="51"/>
      <c r="B366" s="52"/>
      <c r="C366" s="51"/>
      <c r="D366" s="53"/>
      <c r="E366" s="53"/>
      <c r="F366" s="53"/>
      <c r="G366" s="51"/>
      <c r="H366" s="53"/>
      <c r="I366" s="54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</row>
    <row r="367" spans="1:23" ht="15.75">
      <c r="A367" s="51"/>
      <c r="B367" s="52"/>
      <c r="C367" s="51"/>
      <c r="D367" s="53"/>
      <c r="E367" s="53"/>
      <c r="F367" s="53"/>
      <c r="G367" s="51"/>
      <c r="H367" s="53"/>
      <c r="I367" s="54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</row>
    <row r="368" spans="1:23" ht="15.75">
      <c r="A368" s="51"/>
      <c r="B368" s="52"/>
      <c r="C368" s="51"/>
      <c r="D368" s="53"/>
      <c r="E368" s="53"/>
      <c r="F368" s="53"/>
      <c r="G368" s="51"/>
      <c r="H368" s="53"/>
      <c r="I368" s="54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</row>
    <row r="369" spans="1:23" ht="15.75">
      <c r="A369" s="51"/>
      <c r="B369" s="52"/>
      <c r="C369" s="51"/>
      <c r="D369" s="53"/>
      <c r="E369" s="53"/>
      <c r="F369" s="53"/>
      <c r="G369" s="51"/>
      <c r="H369" s="53"/>
      <c r="I369" s="54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</row>
    <row r="370" spans="1:23" ht="15.75">
      <c r="A370" s="51"/>
      <c r="B370" s="52"/>
      <c r="C370" s="51"/>
      <c r="D370" s="53"/>
      <c r="E370" s="53"/>
      <c r="F370" s="53"/>
      <c r="G370" s="51"/>
      <c r="H370" s="53"/>
      <c r="I370" s="54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</row>
    <row r="371" spans="1:23" ht="15.75">
      <c r="A371" s="51"/>
      <c r="B371" s="52"/>
      <c r="C371" s="51"/>
      <c r="D371" s="53"/>
      <c r="E371" s="53"/>
      <c r="F371" s="53"/>
      <c r="G371" s="51"/>
      <c r="H371" s="53"/>
      <c r="I371" s="54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</row>
    <row r="372" spans="1:23" ht="15.75">
      <c r="A372" s="51"/>
      <c r="B372" s="52"/>
      <c r="C372" s="51"/>
      <c r="D372" s="53"/>
      <c r="E372" s="53"/>
      <c r="F372" s="53"/>
      <c r="G372" s="51"/>
      <c r="H372" s="53"/>
      <c r="I372" s="54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</row>
    <row r="373" spans="1:23" ht="15.75">
      <c r="A373" s="51"/>
      <c r="B373" s="52"/>
      <c r="C373" s="51"/>
      <c r="D373" s="53"/>
      <c r="E373" s="53"/>
      <c r="F373" s="53"/>
      <c r="G373" s="51"/>
      <c r="H373" s="53"/>
      <c r="I373" s="54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</row>
    <row r="374" spans="1:23" ht="15.75">
      <c r="A374" s="51"/>
      <c r="B374" s="52"/>
      <c r="C374" s="51"/>
      <c r="D374" s="53"/>
      <c r="E374" s="53"/>
      <c r="F374" s="53"/>
      <c r="G374" s="51"/>
      <c r="H374" s="53"/>
      <c r="I374" s="54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</row>
    <row r="375" spans="1:23" ht="15.75">
      <c r="A375" s="51"/>
      <c r="B375" s="52"/>
      <c r="C375" s="51"/>
      <c r="D375" s="53"/>
      <c r="E375" s="53"/>
      <c r="F375" s="53"/>
      <c r="G375" s="51"/>
      <c r="H375" s="53"/>
      <c r="I375" s="54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</row>
    <row r="376" spans="1:23" ht="15.75">
      <c r="A376" s="51"/>
      <c r="B376" s="52"/>
      <c r="C376" s="51"/>
      <c r="D376" s="53"/>
      <c r="E376" s="53"/>
      <c r="F376" s="53"/>
      <c r="G376" s="51"/>
      <c r="H376" s="53"/>
      <c r="I376" s="54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</row>
    <row r="377" spans="1:23" ht="15.75">
      <c r="A377" s="51"/>
      <c r="B377" s="52"/>
      <c r="C377" s="51"/>
      <c r="D377" s="53"/>
      <c r="E377" s="53"/>
      <c r="F377" s="53"/>
      <c r="G377" s="51"/>
      <c r="H377" s="53"/>
      <c r="I377" s="54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</row>
    <row r="378" spans="1:23" ht="15.75">
      <c r="A378" s="51"/>
      <c r="B378" s="52"/>
      <c r="C378" s="51"/>
      <c r="D378" s="53"/>
      <c r="E378" s="53"/>
      <c r="F378" s="53"/>
      <c r="G378" s="51"/>
      <c r="H378" s="53"/>
      <c r="I378" s="54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</row>
    <row r="379" spans="1:23" ht="15.75">
      <c r="A379" s="51"/>
      <c r="B379" s="52"/>
      <c r="C379" s="51"/>
      <c r="D379" s="53"/>
      <c r="E379" s="53"/>
      <c r="F379" s="53"/>
      <c r="G379" s="51"/>
      <c r="H379" s="53"/>
      <c r="I379" s="54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</row>
    <row r="380" spans="1:23" ht="15.75">
      <c r="A380" s="51"/>
      <c r="B380" s="52"/>
      <c r="C380" s="51"/>
      <c r="D380" s="53"/>
      <c r="E380" s="53"/>
      <c r="F380" s="53"/>
      <c r="G380" s="51"/>
      <c r="H380" s="53"/>
      <c r="I380" s="54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</row>
    <row r="381" spans="1:23" ht="15.75">
      <c r="A381" s="51"/>
      <c r="B381" s="52"/>
      <c r="C381" s="51"/>
      <c r="D381" s="53"/>
      <c r="E381" s="53"/>
      <c r="F381" s="53"/>
      <c r="G381" s="51"/>
      <c r="H381" s="53"/>
      <c r="I381" s="54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</row>
    <row r="382" spans="1:23" ht="15.75">
      <c r="A382" s="51"/>
      <c r="B382" s="52"/>
      <c r="C382" s="51"/>
      <c r="D382" s="53"/>
      <c r="E382" s="53"/>
      <c r="F382" s="53"/>
      <c r="G382" s="51"/>
      <c r="H382" s="53"/>
      <c r="I382" s="54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</row>
    <row r="383" spans="1:23" ht="15.75">
      <c r="A383" s="51"/>
      <c r="B383" s="52"/>
      <c r="C383" s="51"/>
      <c r="D383" s="53"/>
      <c r="E383" s="53"/>
      <c r="F383" s="53"/>
      <c r="G383" s="51"/>
      <c r="H383" s="53"/>
      <c r="I383" s="54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</row>
    <row r="384" spans="1:23" ht="15.75">
      <c r="A384" s="51"/>
      <c r="B384" s="52"/>
      <c r="C384" s="51"/>
      <c r="D384" s="53"/>
      <c r="E384" s="53"/>
      <c r="F384" s="53"/>
      <c r="G384" s="51"/>
      <c r="H384" s="53"/>
      <c r="I384" s="54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</row>
    <row r="385" spans="1:23" ht="15.75">
      <c r="A385" s="51"/>
      <c r="B385" s="52"/>
      <c r="C385" s="51"/>
      <c r="D385" s="53"/>
      <c r="E385" s="53"/>
      <c r="F385" s="53"/>
      <c r="G385" s="51"/>
      <c r="H385" s="53"/>
      <c r="I385" s="54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</row>
    <row r="386" spans="1:23" ht="15.75">
      <c r="A386" s="51"/>
      <c r="B386" s="52"/>
      <c r="C386" s="51"/>
      <c r="D386" s="53"/>
      <c r="E386" s="53"/>
      <c r="F386" s="53"/>
      <c r="G386" s="51"/>
      <c r="H386" s="53"/>
      <c r="I386" s="54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</row>
    <row r="387" spans="1:23" ht="15.75">
      <c r="A387" s="51"/>
      <c r="B387" s="52"/>
      <c r="C387" s="51"/>
      <c r="D387" s="53"/>
      <c r="E387" s="53"/>
      <c r="F387" s="53"/>
      <c r="G387" s="51"/>
      <c r="H387" s="53"/>
      <c r="I387" s="54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</row>
    <row r="388" spans="1:23" ht="15.75">
      <c r="A388" s="51"/>
      <c r="B388" s="52"/>
      <c r="C388" s="51"/>
      <c r="D388" s="53"/>
      <c r="E388" s="53"/>
      <c r="F388" s="53"/>
      <c r="G388" s="51"/>
      <c r="H388" s="53"/>
      <c r="I388" s="54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</row>
    <row r="389" spans="1:23" ht="15.75">
      <c r="A389" s="51"/>
      <c r="B389" s="52"/>
      <c r="C389" s="51"/>
      <c r="D389" s="53"/>
      <c r="E389" s="53"/>
      <c r="F389" s="53"/>
      <c r="G389" s="51"/>
      <c r="H389" s="53"/>
      <c r="I389" s="54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</row>
    <row r="390" spans="1:23" ht="15.75">
      <c r="A390" s="51"/>
      <c r="B390" s="52"/>
      <c r="C390" s="51"/>
      <c r="D390" s="53"/>
      <c r="E390" s="53"/>
      <c r="F390" s="53"/>
      <c r="G390" s="51"/>
      <c r="H390" s="53"/>
      <c r="I390" s="54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</row>
    <row r="391" spans="1:23" ht="15.75">
      <c r="A391" s="51"/>
      <c r="B391" s="52"/>
      <c r="C391" s="51"/>
      <c r="D391" s="53"/>
      <c r="E391" s="53"/>
      <c r="F391" s="53"/>
      <c r="G391" s="51"/>
      <c r="H391" s="53"/>
      <c r="I391" s="54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</row>
    <row r="392" spans="1:23" ht="15.75">
      <c r="A392" s="51"/>
      <c r="B392" s="52"/>
      <c r="C392" s="51"/>
      <c r="D392" s="53"/>
      <c r="E392" s="53"/>
      <c r="F392" s="53"/>
      <c r="G392" s="51"/>
      <c r="H392" s="53"/>
      <c r="I392" s="54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</row>
    <row r="393" spans="1:23" ht="15.75">
      <c r="A393" s="51"/>
      <c r="B393" s="52"/>
      <c r="C393" s="51"/>
      <c r="D393" s="53"/>
      <c r="E393" s="53"/>
      <c r="F393" s="53"/>
      <c r="G393" s="51"/>
      <c r="H393" s="53"/>
      <c r="I393" s="54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</row>
    <row r="394" spans="1:23" ht="15.75">
      <c r="A394" s="51"/>
      <c r="B394" s="52"/>
      <c r="C394" s="51"/>
      <c r="D394" s="53"/>
      <c r="E394" s="53"/>
      <c r="F394" s="53"/>
      <c r="G394" s="51"/>
      <c r="H394" s="53"/>
      <c r="I394" s="54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</row>
    <row r="395" spans="1:23" ht="15.75">
      <c r="A395" s="51"/>
      <c r="B395" s="52"/>
      <c r="C395" s="51"/>
      <c r="D395" s="53"/>
      <c r="E395" s="53"/>
      <c r="F395" s="53"/>
      <c r="G395" s="51"/>
      <c r="H395" s="53"/>
      <c r="I395" s="54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</row>
    <row r="396" spans="1:23" ht="15.75">
      <c r="A396" s="51"/>
      <c r="B396" s="52"/>
      <c r="C396" s="51"/>
      <c r="D396" s="53"/>
      <c r="E396" s="53"/>
      <c r="F396" s="53"/>
      <c r="G396" s="51"/>
      <c r="H396" s="53"/>
      <c r="I396" s="54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</row>
    <row r="397" spans="1:23" ht="15.75">
      <c r="A397" s="51"/>
      <c r="B397" s="52"/>
      <c r="C397" s="51"/>
      <c r="D397" s="53"/>
      <c r="E397" s="53"/>
      <c r="F397" s="53"/>
      <c r="G397" s="51"/>
      <c r="H397" s="53"/>
      <c r="I397" s="54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</row>
    <row r="398" spans="1:23" ht="15.75">
      <c r="A398" s="51"/>
      <c r="B398" s="52"/>
      <c r="C398" s="51"/>
      <c r="D398" s="53"/>
      <c r="E398" s="53"/>
      <c r="F398" s="53"/>
      <c r="G398" s="51"/>
      <c r="H398" s="53"/>
      <c r="I398" s="54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</row>
    <row r="399" spans="1:23" ht="15.75">
      <c r="A399" s="51"/>
      <c r="B399" s="52"/>
      <c r="C399" s="51"/>
      <c r="D399" s="53"/>
      <c r="E399" s="53"/>
      <c r="F399" s="53"/>
      <c r="G399" s="51"/>
      <c r="H399" s="53"/>
      <c r="I399" s="54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</row>
    <row r="400" spans="1:23" ht="15.75">
      <c r="A400" s="51"/>
      <c r="B400" s="52"/>
      <c r="C400" s="51"/>
      <c r="D400" s="53"/>
      <c r="E400" s="53"/>
      <c r="F400" s="53"/>
      <c r="G400" s="51"/>
      <c r="H400" s="53"/>
      <c r="I400" s="54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</row>
    <row r="401" spans="1:23" ht="15.75">
      <c r="A401" s="51"/>
      <c r="B401" s="52"/>
      <c r="C401" s="51"/>
      <c r="D401" s="53"/>
      <c r="E401" s="53"/>
      <c r="F401" s="53"/>
      <c r="G401" s="51"/>
      <c r="H401" s="53"/>
      <c r="I401" s="54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</row>
    <row r="402" spans="1:23" ht="15.75">
      <c r="A402" s="51"/>
      <c r="B402" s="52"/>
      <c r="C402" s="51"/>
      <c r="D402" s="53"/>
      <c r="E402" s="53"/>
      <c r="F402" s="53"/>
      <c r="G402" s="51"/>
      <c r="H402" s="53"/>
      <c r="I402" s="54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</row>
    <row r="403" spans="1:23" ht="15.75">
      <c r="A403" s="51"/>
      <c r="B403" s="52"/>
      <c r="C403" s="51"/>
      <c r="D403" s="53"/>
      <c r="E403" s="53"/>
      <c r="F403" s="53"/>
      <c r="G403" s="51"/>
      <c r="H403" s="53"/>
      <c r="I403" s="54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</row>
    <row r="404" spans="1:23" ht="15.75">
      <c r="A404" s="51"/>
      <c r="B404" s="52"/>
      <c r="C404" s="51"/>
      <c r="D404" s="53"/>
      <c r="E404" s="53"/>
      <c r="F404" s="53"/>
      <c r="G404" s="51"/>
      <c r="H404" s="53"/>
      <c r="I404" s="54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</row>
    <row r="405" spans="1:23" ht="15.75">
      <c r="A405" s="51"/>
      <c r="B405" s="52"/>
      <c r="C405" s="51"/>
      <c r="D405" s="53"/>
      <c r="E405" s="53"/>
      <c r="F405" s="53"/>
      <c r="G405" s="51"/>
      <c r="H405" s="53"/>
      <c r="I405" s="54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</row>
    <row r="406" spans="1:23" ht="15.75">
      <c r="A406" s="51"/>
      <c r="B406" s="52"/>
      <c r="C406" s="51"/>
      <c r="D406" s="53"/>
      <c r="E406" s="53"/>
      <c r="F406" s="53"/>
      <c r="G406" s="51"/>
      <c r="H406" s="53"/>
      <c r="I406" s="54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</row>
    <row r="407" spans="1:23" ht="15.75">
      <c r="A407" s="51"/>
      <c r="B407" s="52"/>
      <c r="C407" s="51"/>
      <c r="D407" s="53"/>
      <c r="E407" s="53"/>
      <c r="F407" s="53"/>
      <c r="G407" s="51"/>
      <c r="H407" s="53"/>
      <c r="I407" s="54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</row>
    <row r="408" spans="1:23" ht="15.75">
      <c r="A408" s="51"/>
      <c r="B408" s="52"/>
      <c r="C408" s="51"/>
      <c r="D408" s="53"/>
      <c r="E408" s="53"/>
      <c r="F408" s="53"/>
      <c r="G408" s="51"/>
      <c r="H408" s="53"/>
      <c r="I408" s="54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</row>
    <row r="409" spans="1:23" ht="15.75">
      <c r="A409" s="51"/>
      <c r="B409" s="52"/>
      <c r="C409" s="51"/>
      <c r="D409" s="53"/>
      <c r="E409" s="53"/>
      <c r="F409" s="53"/>
      <c r="G409" s="51"/>
      <c r="H409" s="53"/>
      <c r="I409" s="54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</row>
    <row r="410" spans="1:23" ht="15.75">
      <c r="A410" s="51"/>
      <c r="B410" s="52"/>
      <c r="C410" s="51"/>
      <c r="D410" s="53"/>
      <c r="E410" s="53"/>
      <c r="F410" s="53"/>
      <c r="G410" s="51"/>
      <c r="H410" s="53"/>
      <c r="I410" s="54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</row>
    <row r="411" spans="1:23" ht="15.75">
      <c r="A411" s="51"/>
      <c r="B411" s="52"/>
      <c r="C411" s="51"/>
      <c r="D411" s="53"/>
      <c r="E411" s="53"/>
      <c r="F411" s="53"/>
      <c r="G411" s="51"/>
      <c r="H411" s="53"/>
      <c r="I411" s="54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</row>
    <row r="412" spans="1:23" ht="15.75">
      <c r="A412" s="51"/>
      <c r="B412" s="52"/>
      <c r="C412" s="51"/>
      <c r="D412" s="53"/>
      <c r="E412" s="53"/>
      <c r="F412" s="53"/>
      <c r="G412" s="51"/>
      <c r="H412" s="53"/>
      <c r="I412" s="54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</row>
    <row r="413" spans="1:23" ht="15.75">
      <c r="A413" s="51"/>
      <c r="B413" s="52"/>
      <c r="C413" s="51"/>
      <c r="D413" s="53"/>
      <c r="E413" s="53"/>
      <c r="F413" s="53"/>
      <c r="G413" s="51"/>
      <c r="H413" s="53"/>
      <c r="I413" s="54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</row>
    <row r="414" spans="1:23" ht="15.75">
      <c r="A414" s="51"/>
      <c r="B414" s="52"/>
      <c r="C414" s="51"/>
      <c r="D414" s="53"/>
      <c r="E414" s="53"/>
      <c r="F414" s="53"/>
      <c r="G414" s="51"/>
      <c r="H414" s="53"/>
      <c r="I414" s="54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</row>
    <row r="415" spans="1:23" ht="15.75">
      <c r="A415" s="51"/>
      <c r="B415" s="52"/>
      <c r="C415" s="51"/>
      <c r="D415" s="53"/>
      <c r="E415" s="53"/>
      <c r="F415" s="53"/>
      <c r="G415" s="51"/>
      <c r="H415" s="53"/>
      <c r="I415" s="54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</row>
    <row r="416" spans="1:23" ht="15.75">
      <c r="A416" s="51"/>
      <c r="B416" s="52"/>
      <c r="C416" s="51"/>
      <c r="D416" s="53"/>
      <c r="E416" s="53"/>
      <c r="F416" s="53"/>
      <c r="G416" s="51"/>
      <c r="H416" s="53"/>
      <c r="I416" s="54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</row>
    <row r="417" spans="1:23" ht="15.75">
      <c r="A417" s="51"/>
      <c r="B417" s="52"/>
      <c r="C417" s="51"/>
      <c r="D417" s="53"/>
      <c r="E417" s="53"/>
      <c r="F417" s="53"/>
      <c r="G417" s="51"/>
      <c r="H417" s="53"/>
      <c r="I417" s="54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</row>
    <row r="418" spans="1:23" ht="15.75">
      <c r="A418" s="51"/>
      <c r="B418" s="52"/>
      <c r="C418" s="51"/>
      <c r="D418" s="53"/>
      <c r="E418" s="53"/>
      <c r="F418" s="53"/>
      <c r="G418" s="51"/>
      <c r="H418" s="53"/>
      <c r="I418" s="54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</row>
    <row r="419" spans="1:23" ht="15.75">
      <c r="A419" s="51"/>
      <c r="B419" s="52"/>
      <c r="C419" s="51"/>
      <c r="D419" s="53"/>
      <c r="E419" s="53"/>
      <c r="F419" s="53"/>
      <c r="G419" s="51"/>
      <c r="H419" s="53"/>
      <c r="I419" s="54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</row>
    <row r="420" spans="1:23" ht="15.75">
      <c r="A420" s="51"/>
      <c r="B420" s="52"/>
      <c r="C420" s="51"/>
      <c r="D420" s="53"/>
      <c r="E420" s="53"/>
      <c r="F420" s="53"/>
      <c r="G420" s="51"/>
      <c r="H420" s="53"/>
      <c r="I420" s="54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</row>
    <row r="421" spans="1:23" ht="15.75">
      <c r="A421" s="51"/>
      <c r="B421" s="52"/>
      <c r="C421" s="51"/>
      <c r="D421" s="53"/>
      <c r="E421" s="53"/>
      <c r="F421" s="53"/>
      <c r="G421" s="51"/>
      <c r="H421" s="53"/>
      <c r="I421" s="54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</row>
    <row r="422" spans="1:23" ht="15.75">
      <c r="A422" s="51"/>
      <c r="B422" s="52"/>
      <c r="C422" s="51"/>
      <c r="D422" s="53"/>
      <c r="E422" s="53"/>
      <c r="F422" s="53"/>
      <c r="G422" s="51"/>
      <c r="H422" s="53"/>
      <c r="I422" s="54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</row>
    <row r="423" spans="1:23" ht="15.75">
      <c r="A423" s="51"/>
      <c r="B423" s="52"/>
      <c r="C423" s="51"/>
      <c r="D423" s="53"/>
      <c r="E423" s="53"/>
      <c r="F423" s="53"/>
      <c r="G423" s="51"/>
      <c r="H423" s="53"/>
      <c r="I423" s="54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</row>
    <row r="424" spans="1:23" ht="15.75">
      <c r="A424" s="51"/>
      <c r="B424" s="52"/>
      <c r="C424" s="51"/>
      <c r="D424" s="53"/>
      <c r="E424" s="53"/>
      <c r="F424" s="53"/>
      <c r="G424" s="51"/>
      <c r="H424" s="53"/>
      <c r="I424" s="54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</row>
    <row r="425" spans="1:23" ht="15.75">
      <c r="A425" s="51"/>
      <c r="B425" s="52"/>
      <c r="C425" s="51"/>
      <c r="D425" s="53"/>
      <c r="E425" s="53"/>
      <c r="F425" s="53"/>
      <c r="G425" s="51"/>
      <c r="H425" s="53"/>
      <c r="I425" s="54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</row>
    <row r="426" spans="1:23" ht="15.75">
      <c r="A426" s="51"/>
      <c r="B426" s="52"/>
      <c r="C426" s="51"/>
      <c r="D426" s="53"/>
      <c r="E426" s="53"/>
      <c r="F426" s="53"/>
      <c r="G426" s="51"/>
      <c r="H426" s="53"/>
      <c r="I426" s="54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</row>
    <row r="427" spans="1:23" ht="15.75">
      <c r="A427" s="51"/>
      <c r="B427" s="52"/>
      <c r="C427" s="51"/>
      <c r="D427" s="53"/>
      <c r="E427" s="53"/>
      <c r="F427" s="53"/>
      <c r="G427" s="51"/>
      <c r="H427" s="53"/>
      <c r="I427" s="54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</row>
    <row r="428" spans="1:23" ht="15.75">
      <c r="A428" s="51"/>
      <c r="B428" s="52"/>
      <c r="C428" s="51"/>
      <c r="D428" s="53"/>
      <c r="E428" s="53"/>
      <c r="F428" s="53"/>
      <c r="G428" s="51"/>
      <c r="H428" s="53"/>
      <c r="I428" s="54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</row>
    <row r="429" spans="1:23" ht="15.75">
      <c r="A429" s="51"/>
      <c r="B429" s="52"/>
      <c r="C429" s="51"/>
      <c r="D429" s="53"/>
      <c r="E429" s="53"/>
      <c r="F429" s="53"/>
      <c r="G429" s="51"/>
      <c r="H429" s="53"/>
      <c r="I429" s="54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</row>
    <row r="430" spans="1:23" ht="15.75">
      <c r="A430" s="51"/>
      <c r="B430" s="52"/>
      <c r="C430" s="51"/>
      <c r="D430" s="53"/>
      <c r="E430" s="53"/>
      <c r="F430" s="53"/>
      <c r="G430" s="51"/>
      <c r="H430" s="53"/>
      <c r="I430" s="54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</row>
    <row r="431" spans="1:23" ht="15.75">
      <c r="A431" s="51"/>
      <c r="B431" s="52"/>
      <c r="C431" s="51"/>
      <c r="D431" s="53"/>
      <c r="E431" s="53"/>
      <c r="F431" s="53"/>
      <c r="G431" s="51"/>
      <c r="H431" s="53"/>
      <c r="I431" s="54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</row>
    <row r="432" spans="1:23" ht="15.75">
      <c r="A432" s="51"/>
      <c r="B432" s="52"/>
      <c r="C432" s="51"/>
      <c r="D432" s="53"/>
      <c r="E432" s="53"/>
      <c r="F432" s="53"/>
      <c r="G432" s="51"/>
      <c r="H432" s="53"/>
      <c r="I432" s="54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</row>
    <row r="433" spans="1:23" ht="15.75">
      <c r="A433" s="51"/>
      <c r="B433" s="52"/>
      <c r="C433" s="51"/>
      <c r="D433" s="53"/>
      <c r="E433" s="53"/>
      <c r="F433" s="53"/>
      <c r="G433" s="51"/>
      <c r="H433" s="53"/>
      <c r="I433" s="54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</row>
    <row r="434" spans="1:23" ht="15.75">
      <c r="A434" s="51"/>
      <c r="B434" s="52"/>
      <c r="C434" s="51"/>
      <c r="D434" s="53"/>
      <c r="E434" s="53"/>
      <c r="F434" s="53"/>
      <c r="G434" s="51"/>
      <c r="H434" s="53"/>
      <c r="I434" s="54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</row>
    <row r="435" spans="1:23" ht="15.75">
      <c r="A435" s="51"/>
      <c r="B435" s="52"/>
      <c r="C435" s="51"/>
      <c r="D435" s="53"/>
      <c r="E435" s="53"/>
      <c r="F435" s="53"/>
      <c r="G435" s="51"/>
      <c r="H435" s="53"/>
      <c r="I435" s="54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</row>
    <row r="436" spans="1:23" ht="15.75">
      <c r="A436" s="51"/>
      <c r="B436" s="52"/>
      <c r="C436" s="51"/>
      <c r="D436" s="53"/>
      <c r="E436" s="53"/>
      <c r="F436" s="53"/>
      <c r="G436" s="51"/>
      <c r="H436" s="53"/>
      <c r="I436" s="54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</row>
    <row r="437" spans="1:23" ht="15.75">
      <c r="A437" s="51"/>
      <c r="B437" s="52"/>
      <c r="C437" s="51"/>
      <c r="D437" s="53"/>
      <c r="E437" s="53"/>
      <c r="F437" s="53"/>
      <c r="G437" s="51"/>
      <c r="H437" s="53"/>
      <c r="I437" s="54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</row>
    <row r="438" spans="1:23" ht="15.75">
      <c r="A438" s="51"/>
      <c r="B438" s="52"/>
      <c r="C438" s="51"/>
      <c r="D438" s="53"/>
      <c r="E438" s="53"/>
      <c r="F438" s="53"/>
      <c r="G438" s="51"/>
      <c r="H438" s="53"/>
      <c r="I438" s="54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</row>
    <row r="439" spans="1:23" ht="15.75">
      <c r="A439" s="51"/>
      <c r="B439" s="52"/>
      <c r="C439" s="51"/>
      <c r="D439" s="53"/>
      <c r="E439" s="53"/>
      <c r="F439" s="53"/>
      <c r="G439" s="51"/>
      <c r="H439" s="53"/>
      <c r="I439" s="54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</row>
    <row r="440" spans="1:23" ht="15.75">
      <c r="A440" s="51"/>
      <c r="B440" s="52"/>
      <c r="C440" s="51"/>
      <c r="D440" s="53"/>
      <c r="E440" s="53"/>
      <c r="F440" s="53"/>
      <c r="G440" s="51"/>
      <c r="H440" s="53"/>
      <c r="I440" s="54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</row>
    <row r="441" spans="1:23" ht="15.75">
      <c r="A441" s="51"/>
      <c r="B441" s="52"/>
      <c r="C441" s="51"/>
      <c r="D441" s="53"/>
      <c r="E441" s="53"/>
      <c r="F441" s="53"/>
      <c r="G441" s="51"/>
      <c r="H441" s="53"/>
      <c r="I441" s="54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</row>
    <row r="442" spans="1:23" ht="15.75">
      <c r="A442" s="51"/>
      <c r="B442" s="52"/>
      <c r="C442" s="51"/>
      <c r="D442" s="53"/>
      <c r="E442" s="53"/>
      <c r="F442" s="53"/>
      <c r="G442" s="51"/>
      <c r="H442" s="53"/>
      <c r="I442" s="54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</row>
    <row r="443" spans="1:23" ht="15.75">
      <c r="A443" s="51"/>
      <c r="B443" s="52"/>
      <c r="C443" s="51"/>
      <c r="D443" s="53"/>
      <c r="E443" s="53"/>
      <c r="F443" s="53"/>
      <c r="G443" s="51"/>
      <c r="H443" s="53"/>
      <c r="I443" s="54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</row>
    <row r="444" spans="1:23" ht="15.75">
      <c r="A444" s="51"/>
      <c r="B444" s="52"/>
      <c r="C444" s="51"/>
      <c r="D444" s="53"/>
      <c r="E444" s="53"/>
      <c r="F444" s="53"/>
      <c r="G444" s="51"/>
      <c r="H444" s="53"/>
      <c r="I444" s="54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</row>
    <row r="445" spans="1:23" ht="15.75">
      <c r="A445" s="51"/>
      <c r="B445" s="52"/>
      <c r="C445" s="51"/>
      <c r="D445" s="53"/>
      <c r="E445" s="53"/>
      <c r="F445" s="53"/>
      <c r="G445" s="51"/>
      <c r="H445" s="53"/>
      <c r="I445" s="54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</row>
    <row r="446" spans="1:23" ht="15.75">
      <c r="A446" s="51"/>
      <c r="B446" s="52"/>
      <c r="C446" s="51"/>
      <c r="D446" s="53"/>
      <c r="E446" s="53"/>
      <c r="F446" s="53"/>
      <c r="G446" s="51"/>
      <c r="H446" s="53"/>
      <c r="I446" s="54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</row>
    <row r="447" spans="1:23" ht="15.75">
      <c r="A447" s="51"/>
      <c r="B447" s="52"/>
      <c r="C447" s="51"/>
      <c r="D447" s="53"/>
      <c r="E447" s="53"/>
      <c r="F447" s="53"/>
      <c r="G447" s="51"/>
      <c r="H447" s="53"/>
      <c r="I447" s="54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</row>
    <row r="448" spans="1:23" ht="15.75">
      <c r="A448" s="51"/>
      <c r="B448" s="52"/>
      <c r="C448" s="51"/>
      <c r="D448" s="53"/>
      <c r="E448" s="53"/>
      <c r="F448" s="53"/>
      <c r="G448" s="51"/>
      <c r="H448" s="53"/>
      <c r="I448" s="54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</row>
    <row r="449" spans="1:23" ht="15.75">
      <c r="A449" s="51"/>
      <c r="B449" s="52"/>
      <c r="C449" s="51"/>
      <c r="D449" s="53"/>
      <c r="E449" s="53"/>
      <c r="F449" s="53"/>
      <c r="G449" s="51"/>
      <c r="H449" s="53"/>
      <c r="I449" s="54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</row>
    <row r="450" spans="1:23" ht="15.75">
      <c r="A450" s="51"/>
      <c r="B450" s="52"/>
      <c r="C450" s="51"/>
      <c r="D450" s="53"/>
      <c r="E450" s="53"/>
      <c r="F450" s="53"/>
      <c r="G450" s="51"/>
      <c r="H450" s="53"/>
      <c r="I450" s="54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</row>
    <row r="451" spans="1:23" ht="15.75">
      <c r="A451" s="51"/>
      <c r="B451" s="52"/>
      <c r="C451" s="51"/>
      <c r="D451" s="53"/>
      <c r="E451" s="53"/>
      <c r="F451" s="53"/>
      <c r="G451" s="51"/>
      <c r="H451" s="53"/>
      <c r="I451" s="54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</row>
    <row r="452" spans="1:23" ht="15.75">
      <c r="A452" s="51"/>
      <c r="B452" s="52"/>
      <c r="C452" s="51"/>
      <c r="D452" s="53"/>
      <c r="E452" s="53"/>
      <c r="F452" s="53"/>
      <c r="G452" s="51"/>
      <c r="H452" s="53"/>
      <c r="I452" s="54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</row>
    <row r="453" spans="1:23" ht="15.75">
      <c r="A453" s="51"/>
      <c r="B453" s="52"/>
      <c r="C453" s="51"/>
      <c r="D453" s="53"/>
      <c r="E453" s="53"/>
      <c r="F453" s="53"/>
      <c r="G453" s="51"/>
      <c r="H453" s="53"/>
      <c r="I453" s="54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</row>
    <row r="454" spans="1:23" ht="15.75">
      <c r="A454" s="51"/>
      <c r="B454" s="52"/>
      <c r="C454" s="51"/>
      <c r="D454" s="53"/>
      <c r="E454" s="53"/>
      <c r="F454" s="53"/>
      <c r="G454" s="51"/>
      <c r="H454" s="53"/>
      <c r="I454" s="54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</row>
    <row r="455" spans="1:23" ht="15.75">
      <c r="A455" s="51"/>
      <c r="B455" s="52"/>
      <c r="C455" s="51"/>
      <c r="D455" s="53"/>
      <c r="E455" s="53"/>
      <c r="F455" s="53"/>
      <c r="G455" s="51"/>
      <c r="H455" s="53"/>
      <c r="I455" s="54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</row>
    <row r="456" spans="1:23" ht="15.75">
      <c r="A456" s="51"/>
      <c r="B456" s="52"/>
      <c r="C456" s="51"/>
      <c r="D456" s="53"/>
      <c r="E456" s="53"/>
      <c r="F456" s="53"/>
      <c r="G456" s="51"/>
      <c r="H456" s="53"/>
      <c r="I456" s="54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</row>
    <row r="457" spans="1:23" ht="15.75">
      <c r="A457" s="51"/>
      <c r="B457" s="52"/>
      <c r="C457" s="51"/>
      <c r="D457" s="53"/>
      <c r="E457" s="53"/>
      <c r="F457" s="53"/>
      <c r="G457" s="51"/>
      <c r="H457" s="53"/>
      <c r="I457" s="54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</row>
    <row r="458" spans="1:23" ht="15.75">
      <c r="A458" s="51"/>
      <c r="B458" s="52"/>
      <c r="C458" s="51"/>
      <c r="D458" s="53"/>
      <c r="E458" s="53"/>
      <c r="F458" s="53"/>
      <c r="G458" s="51"/>
      <c r="H458" s="53"/>
      <c r="I458" s="54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</row>
    <row r="459" spans="1:23" ht="15.75">
      <c r="A459" s="51"/>
      <c r="B459" s="52"/>
      <c r="C459" s="51"/>
      <c r="D459" s="53"/>
      <c r="E459" s="53"/>
      <c r="F459" s="53"/>
      <c r="G459" s="51"/>
      <c r="H459" s="53"/>
      <c r="I459" s="54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</row>
    <row r="460" spans="1:23" ht="15.75">
      <c r="A460" s="51"/>
      <c r="B460" s="52"/>
      <c r="C460" s="51"/>
      <c r="D460" s="53"/>
      <c r="E460" s="53"/>
      <c r="F460" s="53"/>
      <c r="G460" s="51"/>
      <c r="H460" s="53"/>
      <c r="I460" s="54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</row>
    <row r="461" spans="1:23" ht="15.75">
      <c r="A461" s="51"/>
      <c r="B461" s="52"/>
      <c r="C461" s="51"/>
      <c r="D461" s="53"/>
      <c r="E461" s="53"/>
      <c r="F461" s="53"/>
      <c r="G461" s="51"/>
      <c r="H461" s="53"/>
      <c r="I461" s="54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</row>
    <row r="462" spans="1:23" ht="15.75">
      <c r="A462" s="51"/>
      <c r="B462" s="52"/>
      <c r="C462" s="51"/>
      <c r="D462" s="53"/>
      <c r="E462" s="53"/>
      <c r="F462" s="53"/>
      <c r="G462" s="51"/>
      <c r="H462" s="53"/>
      <c r="I462" s="54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</row>
    <row r="463" spans="1:23" ht="15.75">
      <c r="A463" s="51"/>
      <c r="B463" s="52"/>
      <c r="C463" s="51"/>
      <c r="D463" s="53"/>
      <c r="E463" s="53"/>
      <c r="F463" s="53"/>
      <c r="G463" s="51"/>
      <c r="H463" s="53"/>
      <c r="I463" s="54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</row>
    <row r="464" spans="1:23" ht="15.75">
      <c r="A464" s="51"/>
      <c r="B464" s="52"/>
      <c r="C464" s="51"/>
      <c r="D464" s="53"/>
      <c r="E464" s="53"/>
      <c r="F464" s="53"/>
      <c r="G464" s="51"/>
      <c r="H464" s="53"/>
      <c r="I464" s="54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</row>
    <row r="465" spans="1:23" ht="15.75">
      <c r="A465" s="51"/>
      <c r="B465" s="52"/>
      <c r="C465" s="51"/>
      <c r="D465" s="53"/>
      <c r="E465" s="53"/>
      <c r="F465" s="53"/>
      <c r="G465" s="51"/>
      <c r="H465" s="53"/>
      <c r="I465" s="54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</row>
    <row r="466" spans="1:23" ht="15.75">
      <c r="A466" s="51"/>
      <c r="B466" s="52"/>
      <c r="C466" s="51"/>
      <c r="D466" s="53"/>
      <c r="E466" s="53"/>
      <c r="F466" s="53"/>
      <c r="G466" s="51"/>
      <c r="H466" s="53"/>
      <c r="I466" s="54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</row>
    <row r="467" spans="1:23" ht="15.75">
      <c r="A467" s="51"/>
      <c r="B467" s="52"/>
      <c r="C467" s="51"/>
      <c r="D467" s="53"/>
      <c r="E467" s="53"/>
      <c r="F467" s="53"/>
      <c r="G467" s="51"/>
      <c r="H467" s="53"/>
      <c r="I467" s="54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</row>
    <row r="468" spans="1:23" ht="15.75">
      <c r="A468" s="51"/>
      <c r="B468" s="52"/>
      <c r="C468" s="51"/>
      <c r="D468" s="53"/>
      <c r="E468" s="53"/>
      <c r="F468" s="53"/>
      <c r="G468" s="51"/>
      <c r="H468" s="53"/>
      <c r="I468" s="54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</row>
    <row r="469" spans="1:23" ht="15.75">
      <c r="A469" s="51"/>
      <c r="B469" s="52"/>
      <c r="C469" s="51"/>
      <c r="D469" s="53"/>
      <c r="E469" s="53"/>
      <c r="F469" s="53"/>
      <c r="G469" s="51"/>
      <c r="H469" s="53"/>
      <c r="I469" s="54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</row>
    <row r="470" spans="1:23" ht="15.75">
      <c r="A470" s="51"/>
      <c r="B470" s="52"/>
      <c r="C470" s="51"/>
      <c r="D470" s="53"/>
      <c r="E470" s="53"/>
      <c r="F470" s="53"/>
      <c r="G470" s="51"/>
      <c r="H470" s="53"/>
      <c r="I470" s="54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</row>
    <row r="471" spans="1:23" ht="15.75">
      <c r="A471" s="51"/>
      <c r="B471" s="52"/>
      <c r="C471" s="51"/>
      <c r="D471" s="53"/>
      <c r="E471" s="53"/>
      <c r="F471" s="53"/>
      <c r="G471" s="51"/>
      <c r="H471" s="53"/>
      <c r="I471" s="54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</row>
    <row r="472" spans="1:23" ht="15.75">
      <c r="A472" s="51"/>
      <c r="B472" s="52"/>
      <c r="C472" s="51"/>
      <c r="D472" s="53"/>
      <c r="E472" s="53"/>
      <c r="F472" s="53"/>
      <c r="G472" s="51"/>
      <c r="H472" s="53"/>
      <c r="I472" s="54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</row>
    <row r="473" spans="1:23" ht="15.75">
      <c r="A473" s="51"/>
      <c r="B473" s="52"/>
      <c r="C473" s="51"/>
      <c r="D473" s="53"/>
      <c r="E473" s="53"/>
      <c r="F473" s="53"/>
      <c r="G473" s="51"/>
      <c r="H473" s="53"/>
      <c r="I473" s="54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</row>
    <row r="474" spans="1:23" ht="15.75">
      <c r="A474" s="51"/>
      <c r="B474" s="52"/>
      <c r="C474" s="51"/>
      <c r="D474" s="53"/>
      <c r="E474" s="53"/>
      <c r="F474" s="53"/>
      <c r="G474" s="51"/>
      <c r="H474" s="53"/>
      <c r="I474" s="54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</row>
    <row r="475" spans="1:23" ht="15.75">
      <c r="A475" s="51"/>
      <c r="B475" s="52"/>
      <c r="C475" s="51"/>
      <c r="D475" s="53"/>
      <c r="E475" s="53"/>
      <c r="F475" s="53"/>
      <c r="G475" s="51"/>
      <c r="H475" s="53"/>
      <c r="I475" s="54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</row>
    <row r="476" spans="1:23" ht="15.75">
      <c r="A476" s="51"/>
      <c r="B476" s="52"/>
      <c r="C476" s="51"/>
      <c r="D476" s="53"/>
      <c r="E476" s="53"/>
      <c r="F476" s="53"/>
      <c r="G476" s="51"/>
      <c r="H476" s="53"/>
      <c r="I476" s="54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</row>
    <row r="477" spans="1:23" ht="15.75">
      <c r="A477" s="51"/>
      <c r="B477" s="52"/>
      <c r="C477" s="51"/>
      <c r="D477" s="53"/>
      <c r="E477" s="53"/>
      <c r="F477" s="53"/>
      <c r="G477" s="51"/>
      <c r="H477" s="53"/>
      <c r="I477" s="54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</row>
    <row r="478" spans="1:23" ht="15.75">
      <c r="A478" s="51"/>
      <c r="B478" s="52"/>
      <c r="C478" s="51"/>
      <c r="D478" s="53"/>
      <c r="E478" s="53"/>
      <c r="F478" s="53"/>
      <c r="G478" s="51"/>
      <c r="H478" s="53"/>
      <c r="I478" s="54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</row>
    <row r="479" spans="1:23" ht="15.75">
      <c r="A479" s="51"/>
      <c r="B479" s="52"/>
      <c r="C479" s="51"/>
      <c r="D479" s="53"/>
      <c r="E479" s="53"/>
      <c r="F479" s="53"/>
      <c r="G479" s="51"/>
      <c r="H479" s="53"/>
      <c r="I479" s="54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</row>
    <row r="480" spans="1:23" ht="15.75">
      <c r="A480" s="51"/>
      <c r="B480" s="52"/>
      <c r="C480" s="51"/>
      <c r="D480" s="53"/>
      <c r="E480" s="53"/>
      <c r="F480" s="53"/>
      <c r="G480" s="51"/>
      <c r="H480" s="53"/>
      <c r="I480" s="54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</row>
    <row r="481" spans="1:23" ht="15.75">
      <c r="A481" s="51"/>
      <c r="B481" s="52"/>
      <c r="C481" s="51"/>
      <c r="D481" s="53"/>
      <c r="E481" s="53"/>
      <c r="F481" s="53"/>
      <c r="G481" s="51"/>
      <c r="H481" s="53"/>
      <c r="I481" s="54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</row>
    <row r="482" spans="1:23" ht="15.75">
      <c r="A482" s="51"/>
      <c r="B482" s="52"/>
      <c r="C482" s="51"/>
      <c r="D482" s="53"/>
      <c r="E482" s="53"/>
      <c r="F482" s="53"/>
      <c r="G482" s="51"/>
      <c r="H482" s="53"/>
      <c r="I482" s="54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</row>
    <row r="483" spans="1:23" ht="15.75">
      <c r="A483" s="51"/>
      <c r="B483" s="52"/>
      <c r="C483" s="51"/>
      <c r="D483" s="53"/>
      <c r="E483" s="53"/>
      <c r="F483" s="53"/>
      <c r="G483" s="51"/>
      <c r="H483" s="53"/>
      <c r="I483" s="54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</row>
    <row r="484" spans="1:23" ht="15.75">
      <c r="A484" s="51"/>
      <c r="B484" s="52"/>
      <c r="C484" s="51"/>
      <c r="D484" s="53"/>
      <c r="E484" s="53"/>
      <c r="F484" s="53"/>
      <c r="G484" s="51"/>
      <c r="H484" s="53"/>
      <c r="I484" s="54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</row>
    <row r="485" spans="1:23" ht="15.75">
      <c r="A485" s="51"/>
      <c r="B485" s="52"/>
      <c r="C485" s="51"/>
      <c r="D485" s="53"/>
      <c r="E485" s="53"/>
      <c r="F485" s="53"/>
      <c r="G485" s="51"/>
      <c r="H485" s="53"/>
      <c r="I485" s="54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</row>
    <row r="486" spans="1:23" ht="15.75">
      <c r="A486" s="51"/>
      <c r="B486" s="52"/>
      <c r="C486" s="51"/>
      <c r="D486" s="53"/>
      <c r="E486" s="53"/>
      <c r="F486" s="53"/>
      <c r="G486" s="51"/>
      <c r="H486" s="53"/>
      <c r="I486" s="54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</row>
    <row r="487" spans="1:23" ht="15.75">
      <c r="A487" s="51"/>
      <c r="B487" s="52"/>
      <c r="C487" s="51"/>
      <c r="D487" s="53"/>
      <c r="E487" s="53"/>
      <c r="F487" s="53"/>
      <c r="G487" s="51"/>
      <c r="H487" s="53"/>
      <c r="I487" s="54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</row>
    <row r="488" spans="1:23" ht="15.75">
      <c r="A488" s="51"/>
      <c r="B488" s="52"/>
      <c r="C488" s="51"/>
      <c r="D488" s="53"/>
      <c r="E488" s="53"/>
      <c r="F488" s="53"/>
      <c r="G488" s="51"/>
      <c r="H488" s="53"/>
      <c r="I488" s="54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</row>
    <row r="489" spans="1:23" ht="15.75">
      <c r="A489" s="51"/>
      <c r="B489" s="52"/>
      <c r="C489" s="51"/>
      <c r="D489" s="53"/>
      <c r="E489" s="53"/>
      <c r="F489" s="53"/>
      <c r="G489" s="51"/>
      <c r="H489" s="53"/>
      <c r="I489" s="54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</row>
    <row r="490" spans="1:23" ht="15.75">
      <c r="A490" s="51"/>
      <c r="B490" s="52"/>
      <c r="C490" s="51"/>
      <c r="D490" s="53"/>
      <c r="E490" s="53"/>
      <c r="F490" s="53"/>
      <c r="G490" s="51"/>
      <c r="H490" s="53"/>
      <c r="I490" s="54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</row>
    <row r="491" spans="1:23" ht="15.75">
      <c r="A491" s="51"/>
      <c r="B491" s="52"/>
      <c r="C491" s="51"/>
      <c r="D491" s="53"/>
      <c r="E491" s="53"/>
      <c r="F491" s="53"/>
      <c r="G491" s="51"/>
      <c r="H491" s="53"/>
      <c r="I491" s="54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</row>
    <row r="492" spans="1:23" ht="15.75">
      <c r="A492" s="51"/>
      <c r="B492" s="52"/>
      <c r="C492" s="51"/>
      <c r="D492" s="53"/>
      <c r="E492" s="53"/>
      <c r="F492" s="53"/>
      <c r="G492" s="51"/>
      <c r="H492" s="53"/>
      <c r="I492" s="54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</row>
    <row r="493" spans="1:23" ht="15.75">
      <c r="A493" s="51"/>
      <c r="B493" s="52"/>
      <c r="C493" s="51"/>
      <c r="D493" s="53"/>
      <c r="E493" s="53"/>
      <c r="F493" s="53"/>
      <c r="G493" s="51"/>
      <c r="H493" s="53"/>
      <c r="I493" s="54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</row>
    <row r="494" spans="1:23" ht="15.75">
      <c r="A494" s="51"/>
      <c r="B494" s="52"/>
      <c r="C494" s="51"/>
      <c r="D494" s="53"/>
      <c r="E494" s="53"/>
      <c r="F494" s="53"/>
      <c r="G494" s="51"/>
      <c r="H494" s="53"/>
      <c r="I494" s="54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</row>
    <row r="495" spans="1:23" ht="15.75">
      <c r="A495" s="51"/>
      <c r="B495" s="52"/>
      <c r="C495" s="51"/>
      <c r="D495" s="53"/>
      <c r="E495" s="53"/>
      <c r="F495" s="53"/>
      <c r="G495" s="51"/>
      <c r="H495" s="53"/>
      <c r="I495" s="54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</row>
    <row r="496" spans="1:23" ht="15.75">
      <c r="A496" s="51"/>
      <c r="B496" s="52"/>
      <c r="C496" s="51"/>
      <c r="D496" s="53"/>
      <c r="E496" s="53"/>
      <c r="F496" s="53"/>
      <c r="G496" s="51"/>
      <c r="H496" s="53"/>
      <c r="I496" s="54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</row>
    <row r="497" spans="1:23" ht="15.75">
      <c r="A497" s="51"/>
      <c r="B497" s="52"/>
      <c r="C497" s="51"/>
      <c r="D497" s="53"/>
      <c r="E497" s="53"/>
      <c r="F497" s="53"/>
      <c r="G497" s="51"/>
      <c r="H497" s="53"/>
      <c r="I497" s="54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</row>
    <row r="498" spans="1:23" ht="15.75">
      <c r="A498" s="51"/>
      <c r="B498" s="52"/>
      <c r="C498" s="51"/>
      <c r="D498" s="53"/>
      <c r="E498" s="53"/>
      <c r="F498" s="53"/>
      <c r="G498" s="51"/>
      <c r="H498" s="53"/>
      <c r="I498" s="54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</row>
    <row r="499" spans="1:23" ht="15.75">
      <c r="A499" s="51"/>
      <c r="B499" s="52"/>
      <c r="C499" s="51"/>
      <c r="D499" s="53"/>
      <c r="E499" s="53"/>
      <c r="F499" s="53"/>
      <c r="G499" s="51"/>
      <c r="H499" s="53"/>
      <c r="I499" s="54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</row>
    <row r="500" spans="1:23" ht="15.75">
      <c r="A500" s="51"/>
      <c r="B500" s="52"/>
      <c r="C500" s="51"/>
      <c r="D500" s="53"/>
      <c r="E500" s="53"/>
      <c r="F500" s="53"/>
      <c r="G500" s="51"/>
      <c r="H500" s="53"/>
      <c r="I500" s="54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</row>
    <row r="501" spans="1:23" ht="15.75">
      <c r="A501" s="51"/>
      <c r="B501" s="52"/>
      <c r="C501" s="51"/>
      <c r="D501" s="53"/>
      <c r="E501" s="53"/>
      <c r="F501" s="53"/>
      <c r="G501" s="51"/>
      <c r="H501" s="53"/>
      <c r="I501" s="54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</row>
    <row r="502" spans="1:23" ht="15.75">
      <c r="A502" s="51"/>
      <c r="B502" s="52"/>
      <c r="C502" s="51"/>
      <c r="D502" s="53"/>
      <c r="E502" s="53"/>
      <c r="F502" s="53"/>
      <c r="G502" s="51"/>
      <c r="H502" s="53"/>
      <c r="I502" s="54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</row>
    <row r="503" spans="1:23" ht="15.75">
      <c r="A503" s="51"/>
      <c r="B503" s="52"/>
      <c r="C503" s="51"/>
      <c r="D503" s="53"/>
      <c r="E503" s="53"/>
      <c r="F503" s="53"/>
      <c r="G503" s="51"/>
      <c r="H503" s="53"/>
      <c r="I503" s="54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</row>
    <row r="504" spans="1:23" ht="15.75">
      <c r="A504" s="51"/>
      <c r="B504" s="52"/>
      <c r="C504" s="51"/>
      <c r="D504" s="53"/>
      <c r="E504" s="53"/>
      <c r="F504" s="53"/>
      <c r="G504" s="51"/>
      <c r="H504" s="53"/>
      <c r="I504" s="54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</row>
    <row r="505" spans="1:23" ht="15.75">
      <c r="A505" s="51"/>
      <c r="B505" s="52"/>
      <c r="C505" s="51"/>
      <c r="D505" s="53"/>
      <c r="E505" s="53"/>
      <c r="F505" s="53"/>
      <c r="G505" s="51"/>
      <c r="H505" s="53"/>
      <c r="I505" s="54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</row>
    <row r="506" spans="1:23" ht="15.75">
      <c r="A506" s="51"/>
      <c r="B506" s="52"/>
      <c r="C506" s="51"/>
      <c r="D506" s="53"/>
      <c r="E506" s="53"/>
      <c r="F506" s="53"/>
      <c r="G506" s="51"/>
      <c r="H506" s="53"/>
      <c r="I506" s="54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</row>
    <row r="507" spans="1:23" ht="15.75">
      <c r="A507" s="51"/>
      <c r="B507" s="52"/>
      <c r="C507" s="51"/>
      <c r="D507" s="53"/>
      <c r="E507" s="53"/>
      <c r="F507" s="53"/>
      <c r="G507" s="51"/>
      <c r="H507" s="53"/>
      <c r="I507" s="54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</row>
    <row r="508" spans="1:23" ht="15.75">
      <c r="A508" s="51"/>
      <c r="B508" s="52"/>
      <c r="C508" s="51"/>
      <c r="D508" s="53"/>
      <c r="E508" s="53"/>
      <c r="F508" s="53"/>
      <c r="G508" s="51"/>
      <c r="H508" s="53"/>
      <c r="I508" s="54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</row>
    <row r="509" spans="1:23" ht="15.75">
      <c r="A509" s="51"/>
      <c r="B509" s="52"/>
      <c r="C509" s="51"/>
      <c r="D509" s="53"/>
      <c r="E509" s="53"/>
      <c r="F509" s="53"/>
      <c r="G509" s="51"/>
      <c r="H509" s="53"/>
      <c r="I509" s="54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</row>
    <row r="510" spans="1:23" ht="15.75">
      <c r="A510" s="51"/>
      <c r="B510" s="52"/>
      <c r="C510" s="51"/>
      <c r="D510" s="53"/>
      <c r="E510" s="53"/>
      <c r="F510" s="53"/>
      <c r="G510" s="51"/>
      <c r="H510" s="53"/>
      <c r="I510" s="54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</row>
    <row r="511" spans="1:23" ht="15.75">
      <c r="A511" s="51"/>
      <c r="B511" s="52"/>
      <c r="C511" s="51"/>
      <c r="D511" s="53"/>
      <c r="E511" s="53"/>
      <c r="F511" s="53"/>
      <c r="G511" s="51"/>
      <c r="H511" s="53"/>
      <c r="I511" s="54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</row>
    <row r="512" spans="1:23" ht="15.75">
      <c r="A512" s="51"/>
      <c r="B512" s="52"/>
      <c r="C512" s="51"/>
      <c r="D512" s="53"/>
      <c r="E512" s="53"/>
      <c r="F512" s="53"/>
      <c r="G512" s="51"/>
      <c r="H512" s="53"/>
      <c r="I512" s="54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</row>
    <row r="513" spans="1:23" ht="15.75">
      <c r="A513" s="51"/>
      <c r="B513" s="52"/>
      <c r="C513" s="51"/>
      <c r="D513" s="53"/>
      <c r="E513" s="53"/>
      <c r="F513" s="53"/>
      <c r="G513" s="51"/>
      <c r="H513" s="53"/>
      <c r="I513" s="54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</row>
    <row r="514" spans="1:23" ht="15.75">
      <c r="A514" s="51"/>
      <c r="B514" s="52"/>
      <c r="C514" s="51"/>
      <c r="D514" s="53"/>
      <c r="E514" s="53"/>
      <c r="F514" s="53"/>
      <c r="G514" s="51"/>
      <c r="H514" s="53"/>
      <c r="I514" s="54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</row>
    <row r="515" spans="1:23" ht="15.75">
      <c r="A515" s="51"/>
      <c r="B515" s="52"/>
      <c r="C515" s="51"/>
      <c r="D515" s="53"/>
      <c r="E515" s="53"/>
      <c r="F515" s="53"/>
      <c r="G515" s="51"/>
      <c r="H515" s="53"/>
      <c r="I515" s="54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</row>
    <row r="516" spans="1:23" ht="15.75">
      <c r="A516" s="51"/>
      <c r="B516" s="52"/>
      <c r="C516" s="51"/>
      <c r="D516" s="53"/>
      <c r="E516" s="53"/>
      <c r="F516" s="53"/>
      <c r="G516" s="51"/>
      <c r="H516" s="53"/>
      <c r="I516" s="54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</row>
    <row r="517" spans="1:23" ht="15.75">
      <c r="A517" s="51"/>
      <c r="B517" s="52"/>
      <c r="C517" s="51"/>
      <c r="D517" s="53"/>
      <c r="E517" s="53"/>
      <c r="F517" s="53"/>
      <c r="G517" s="51"/>
      <c r="H517" s="53"/>
      <c r="I517" s="54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</row>
    <row r="518" spans="1:23" ht="15.75">
      <c r="A518" s="51"/>
      <c r="B518" s="52"/>
      <c r="C518" s="51"/>
      <c r="D518" s="53"/>
      <c r="E518" s="53"/>
      <c r="F518" s="53"/>
      <c r="G518" s="51"/>
      <c r="H518" s="53"/>
      <c r="I518" s="54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</row>
    <row r="519" spans="1:23" ht="15.75">
      <c r="A519" s="51"/>
      <c r="B519" s="52"/>
      <c r="C519" s="51"/>
      <c r="D519" s="53"/>
      <c r="E519" s="53"/>
      <c r="F519" s="53"/>
      <c r="G519" s="51"/>
      <c r="H519" s="53"/>
      <c r="I519" s="54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</row>
    <row r="520" spans="1:23" ht="15.75">
      <c r="A520" s="51"/>
      <c r="B520" s="52"/>
      <c r="C520" s="51"/>
      <c r="D520" s="53"/>
      <c r="E520" s="53"/>
      <c r="F520" s="53"/>
      <c r="G520" s="51"/>
      <c r="H520" s="53"/>
      <c r="I520" s="54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</row>
    <row r="521" spans="1:23" ht="15.75">
      <c r="A521" s="51"/>
      <c r="B521" s="52"/>
      <c r="C521" s="51"/>
      <c r="D521" s="53"/>
      <c r="E521" s="53"/>
      <c r="F521" s="53"/>
      <c r="G521" s="51"/>
      <c r="H521" s="53"/>
      <c r="I521" s="54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</row>
    <row r="522" spans="1:23" ht="15.75">
      <c r="A522" s="51"/>
      <c r="B522" s="52"/>
      <c r="C522" s="51"/>
      <c r="D522" s="53"/>
      <c r="E522" s="53"/>
      <c r="F522" s="53"/>
      <c r="G522" s="51"/>
      <c r="H522" s="53"/>
      <c r="I522" s="54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</row>
    <row r="523" spans="1:23" ht="15.75">
      <c r="A523" s="51"/>
      <c r="B523" s="52"/>
      <c r="C523" s="51"/>
      <c r="D523" s="53"/>
      <c r="E523" s="53"/>
      <c r="F523" s="53"/>
      <c r="G523" s="51"/>
      <c r="H523" s="53"/>
      <c r="I523" s="54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</row>
    <row r="524" spans="1:23" ht="15.75">
      <c r="A524" s="51"/>
      <c r="B524" s="52"/>
      <c r="C524" s="51"/>
      <c r="D524" s="53"/>
      <c r="E524" s="53"/>
      <c r="F524" s="53"/>
      <c r="G524" s="51"/>
      <c r="H524" s="53"/>
      <c r="I524" s="54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</row>
    <row r="525" spans="1:23" ht="15.75">
      <c r="A525" s="51"/>
      <c r="B525" s="52"/>
      <c r="C525" s="51"/>
      <c r="D525" s="53"/>
      <c r="E525" s="53"/>
      <c r="F525" s="53"/>
      <c r="G525" s="51"/>
      <c r="H525" s="53"/>
      <c r="I525" s="54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</row>
    <row r="526" spans="1:23" ht="15.75">
      <c r="A526" s="51"/>
      <c r="B526" s="52"/>
      <c r="C526" s="51"/>
      <c r="D526" s="53"/>
      <c r="E526" s="53"/>
      <c r="F526" s="53"/>
      <c r="G526" s="51"/>
      <c r="H526" s="53"/>
      <c r="I526" s="54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</row>
    <row r="527" spans="1:23" ht="15.75">
      <c r="A527" s="51"/>
      <c r="B527" s="52"/>
      <c r="C527" s="51"/>
      <c r="D527" s="53"/>
      <c r="E527" s="53"/>
      <c r="F527" s="53"/>
      <c r="G527" s="51"/>
      <c r="H527" s="53"/>
      <c r="I527" s="54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</row>
    <row r="528" spans="1:23" ht="15.75">
      <c r="A528" s="51"/>
      <c r="B528" s="52"/>
      <c r="C528" s="51"/>
      <c r="D528" s="53"/>
      <c r="E528" s="53"/>
      <c r="F528" s="53"/>
      <c r="G528" s="51"/>
      <c r="H528" s="53"/>
      <c r="I528" s="54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</row>
    <row r="529" spans="1:23" ht="15.75">
      <c r="A529" s="51"/>
      <c r="B529" s="52"/>
      <c r="C529" s="51"/>
      <c r="D529" s="53"/>
      <c r="E529" s="53"/>
      <c r="F529" s="53"/>
      <c r="G529" s="51"/>
      <c r="H529" s="53"/>
      <c r="I529" s="54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</row>
    <row r="530" spans="1:23" ht="15.75">
      <c r="A530" s="51"/>
      <c r="B530" s="52"/>
      <c r="C530" s="51"/>
      <c r="D530" s="53"/>
      <c r="E530" s="53"/>
      <c r="F530" s="53"/>
      <c r="G530" s="51"/>
      <c r="H530" s="53"/>
      <c r="I530" s="54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</row>
    <row r="531" spans="1:23" ht="15.75">
      <c r="A531" s="51"/>
      <c r="B531" s="52"/>
      <c r="C531" s="51"/>
      <c r="D531" s="53"/>
      <c r="E531" s="53"/>
      <c r="F531" s="53"/>
      <c r="G531" s="51"/>
      <c r="H531" s="53"/>
      <c r="I531" s="54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</row>
    <row r="532" spans="1:23" ht="15.75">
      <c r="A532" s="51"/>
      <c r="B532" s="52"/>
      <c r="C532" s="51"/>
      <c r="D532" s="53"/>
      <c r="E532" s="53"/>
      <c r="F532" s="53"/>
      <c r="G532" s="51"/>
      <c r="H532" s="53"/>
      <c r="I532" s="54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</row>
    <row r="533" spans="1:23" ht="15.75">
      <c r="A533" s="51"/>
      <c r="B533" s="52"/>
      <c r="C533" s="51"/>
      <c r="D533" s="53"/>
      <c r="E533" s="53"/>
      <c r="F533" s="53"/>
      <c r="G533" s="51"/>
      <c r="H533" s="53"/>
      <c r="I533" s="54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</row>
    <row r="534" spans="1:23" ht="15.75">
      <c r="A534" s="51"/>
      <c r="B534" s="52"/>
      <c r="C534" s="51"/>
      <c r="D534" s="53"/>
      <c r="E534" s="53"/>
      <c r="F534" s="53"/>
      <c r="G534" s="51"/>
      <c r="H534" s="53"/>
      <c r="I534" s="54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</row>
    <row r="535" spans="1:23" ht="15.75">
      <c r="A535" s="51"/>
      <c r="B535" s="52"/>
      <c r="C535" s="51"/>
      <c r="D535" s="53"/>
      <c r="E535" s="53"/>
      <c r="F535" s="53"/>
      <c r="G535" s="51"/>
      <c r="H535" s="53"/>
      <c r="I535" s="54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</row>
    <row r="536" spans="1:23" ht="15.75">
      <c r="A536" s="51"/>
      <c r="B536" s="52"/>
      <c r="C536" s="51"/>
      <c r="D536" s="53"/>
      <c r="E536" s="53"/>
      <c r="F536" s="53"/>
      <c r="G536" s="51"/>
      <c r="H536" s="53"/>
      <c r="I536" s="54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</row>
    <row r="537" spans="1:23" ht="15.75">
      <c r="A537" s="51"/>
      <c r="B537" s="52"/>
      <c r="C537" s="51"/>
      <c r="D537" s="53"/>
      <c r="E537" s="53"/>
      <c r="F537" s="53"/>
      <c r="G537" s="51"/>
      <c r="H537" s="53"/>
      <c r="I537" s="54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</row>
    <row r="538" spans="1:23" ht="15.75">
      <c r="A538" s="51"/>
      <c r="B538" s="52"/>
      <c r="C538" s="51"/>
      <c r="D538" s="53"/>
      <c r="E538" s="53"/>
      <c r="F538" s="53"/>
      <c r="G538" s="51"/>
      <c r="H538" s="53"/>
      <c r="I538" s="54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</row>
    <row r="539" spans="1:23" ht="15.75">
      <c r="A539" s="51"/>
      <c r="B539" s="52"/>
      <c r="C539" s="51"/>
      <c r="D539" s="53"/>
      <c r="E539" s="53"/>
      <c r="F539" s="53"/>
      <c r="G539" s="51"/>
      <c r="H539" s="53"/>
      <c r="I539" s="54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</row>
    <row r="540" spans="1:23" ht="15.75">
      <c r="A540" s="51"/>
      <c r="B540" s="52"/>
      <c r="C540" s="51"/>
      <c r="D540" s="53"/>
      <c r="E540" s="53"/>
      <c r="F540" s="53"/>
      <c r="G540" s="51"/>
      <c r="H540" s="53"/>
      <c r="I540" s="54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</row>
    <row r="541" spans="1:23" ht="15.75">
      <c r="A541" s="51"/>
      <c r="B541" s="52"/>
      <c r="C541" s="51"/>
      <c r="D541" s="53"/>
      <c r="E541" s="53"/>
      <c r="F541" s="53"/>
      <c r="G541" s="51"/>
      <c r="H541" s="53"/>
      <c r="I541" s="54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</row>
    <row r="542" spans="1:23" ht="15.75">
      <c r="A542" s="51"/>
      <c r="B542" s="52"/>
      <c r="C542" s="51"/>
      <c r="D542" s="53"/>
      <c r="E542" s="53"/>
      <c r="F542" s="53"/>
      <c r="G542" s="51"/>
      <c r="H542" s="53"/>
      <c r="I542" s="54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</row>
    <row r="543" spans="1:23" ht="15.75">
      <c r="A543" s="51"/>
      <c r="B543" s="52"/>
      <c r="C543" s="51"/>
      <c r="D543" s="53"/>
      <c r="E543" s="53"/>
      <c r="F543" s="53"/>
      <c r="G543" s="51"/>
      <c r="H543" s="53"/>
      <c r="I543" s="54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</row>
    <row r="544" spans="1:23" ht="15.75">
      <c r="A544" s="51"/>
      <c r="B544" s="52"/>
      <c r="C544" s="51"/>
      <c r="D544" s="53"/>
      <c r="E544" s="53"/>
      <c r="F544" s="53"/>
      <c r="G544" s="51"/>
      <c r="H544" s="53"/>
      <c r="I544" s="54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</row>
    <row r="545" spans="1:23" ht="15.75">
      <c r="A545" s="51"/>
      <c r="B545" s="52"/>
      <c r="C545" s="51"/>
      <c r="D545" s="53"/>
      <c r="E545" s="53"/>
      <c r="F545" s="53"/>
      <c r="G545" s="51"/>
      <c r="H545" s="53"/>
      <c r="I545" s="54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</row>
    <row r="546" spans="1:23" ht="15.75">
      <c r="A546" s="51"/>
      <c r="B546" s="52"/>
      <c r="C546" s="51"/>
      <c r="D546" s="53"/>
      <c r="E546" s="53"/>
      <c r="F546" s="53"/>
      <c r="G546" s="51"/>
      <c r="H546" s="53"/>
      <c r="I546" s="54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</row>
    <row r="547" spans="1:23" ht="15.75">
      <c r="A547" s="51"/>
      <c r="B547" s="52"/>
      <c r="C547" s="51"/>
      <c r="D547" s="53"/>
      <c r="E547" s="53"/>
      <c r="F547" s="53"/>
      <c r="G547" s="51"/>
      <c r="H547" s="53"/>
      <c r="I547" s="54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</row>
    <row r="548" spans="1:23" ht="15.75">
      <c r="A548" s="51"/>
      <c r="B548" s="52"/>
      <c r="C548" s="51"/>
      <c r="D548" s="53"/>
      <c r="E548" s="53"/>
      <c r="F548" s="53"/>
      <c r="G548" s="51"/>
      <c r="H548" s="53"/>
      <c r="I548" s="54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</row>
    <row r="549" spans="1:23" ht="15.75">
      <c r="A549" s="51"/>
      <c r="B549" s="52"/>
      <c r="C549" s="51"/>
      <c r="D549" s="53"/>
      <c r="E549" s="53"/>
      <c r="F549" s="53"/>
      <c r="G549" s="51"/>
      <c r="H549" s="53"/>
      <c r="I549" s="54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</row>
    <row r="550" spans="1:23" ht="15.75">
      <c r="A550" s="51"/>
      <c r="B550" s="52"/>
      <c r="C550" s="51"/>
      <c r="D550" s="53"/>
      <c r="E550" s="53"/>
      <c r="F550" s="53"/>
      <c r="G550" s="51"/>
      <c r="H550" s="53"/>
      <c r="I550" s="54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</row>
    <row r="551" spans="1:23" ht="15.75">
      <c r="A551" s="51"/>
      <c r="B551" s="52"/>
      <c r="C551" s="51"/>
      <c r="D551" s="53"/>
      <c r="E551" s="53"/>
      <c r="F551" s="53"/>
      <c r="G551" s="51"/>
      <c r="H551" s="53"/>
      <c r="I551" s="54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</row>
    <row r="552" spans="1:23" ht="15.75">
      <c r="A552" s="51"/>
      <c r="B552" s="52"/>
      <c r="C552" s="51"/>
      <c r="D552" s="53"/>
      <c r="E552" s="53"/>
      <c r="F552" s="53"/>
      <c r="G552" s="51"/>
      <c r="H552" s="53"/>
      <c r="I552" s="54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</row>
    <row r="553" spans="1:23" ht="15.75">
      <c r="A553" s="51"/>
      <c r="B553" s="52"/>
      <c r="C553" s="51"/>
      <c r="D553" s="53"/>
      <c r="E553" s="53"/>
      <c r="F553" s="53"/>
      <c r="G553" s="51"/>
      <c r="H553" s="53"/>
      <c r="I553" s="54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</row>
    <row r="554" spans="1:23" ht="15.75">
      <c r="A554" s="51"/>
      <c r="B554" s="52"/>
      <c r="C554" s="51"/>
      <c r="D554" s="53"/>
      <c r="E554" s="53"/>
      <c r="F554" s="53"/>
      <c r="G554" s="51"/>
      <c r="H554" s="53"/>
      <c r="I554" s="54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</row>
    <row r="555" spans="1:23" ht="15.75">
      <c r="A555" s="51"/>
      <c r="B555" s="52"/>
      <c r="C555" s="51"/>
      <c r="D555" s="53"/>
      <c r="E555" s="53"/>
      <c r="F555" s="53"/>
      <c r="G555" s="51"/>
      <c r="H555" s="53"/>
      <c r="I555" s="54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</row>
    <row r="556" spans="1:23" ht="15.75">
      <c r="A556" s="51"/>
      <c r="B556" s="52"/>
      <c r="C556" s="51"/>
      <c r="D556" s="53"/>
      <c r="E556" s="53"/>
      <c r="F556" s="53"/>
      <c r="G556" s="51"/>
      <c r="H556" s="53"/>
      <c r="I556" s="54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</row>
    <row r="557" spans="1:23" ht="15.75">
      <c r="A557" s="51"/>
      <c r="B557" s="52"/>
      <c r="C557" s="51"/>
      <c r="D557" s="53"/>
      <c r="E557" s="53"/>
      <c r="F557" s="53"/>
      <c r="G557" s="51"/>
      <c r="H557" s="53"/>
      <c r="I557" s="54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</row>
    <row r="558" spans="1:23" ht="15.75">
      <c r="A558" s="51"/>
      <c r="B558" s="52"/>
      <c r="C558" s="51"/>
      <c r="D558" s="53"/>
      <c r="E558" s="53"/>
      <c r="F558" s="53"/>
      <c r="G558" s="51"/>
      <c r="H558" s="53"/>
      <c r="I558" s="54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</row>
    <row r="559" spans="1:23" ht="15.75">
      <c r="A559" s="51"/>
      <c r="B559" s="52"/>
      <c r="C559" s="51"/>
      <c r="D559" s="53"/>
      <c r="E559" s="53"/>
      <c r="F559" s="53"/>
      <c r="G559" s="51"/>
      <c r="H559" s="53"/>
      <c r="I559" s="54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</row>
    <row r="560" spans="1:23" ht="15.75">
      <c r="A560" s="51"/>
      <c r="B560" s="52"/>
      <c r="C560" s="51"/>
      <c r="D560" s="53"/>
      <c r="E560" s="53"/>
      <c r="F560" s="53"/>
      <c r="G560" s="51"/>
      <c r="H560" s="53"/>
      <c r="I560" s="54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</row>
    <row r="561" spans="1:23" ht="15.75">
      <c r="A561" s="51"/>
      <c r="B561" s="52"/>
      <c r="C561" s="51"/>
      <c r="D561" s="53"/>
      <c r="E561" s="53"/>
      <c r="F561" s="53"/>
      <c r="G561" s="51"/>
      <c r="H561" s="53"/>
      <c r="I561" s="54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</row>
    <row r="562" spans="1:23" ht="15.75">
      <c r="A562" s="51"/>
      <c r="B562" s="52"/>
      <c r="C562" s="51"/>
      <c r="D562" s="53"/>
      <c r="E562" s="53"/>
      <c r="F562" s="53"/>
      <c r="G562" s="51"/>
      <c r="H562" s="53"/>
      <c r="I562" s="54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</row>
    <row r="563" spans="1:23" ht="15.75">
      <c r="A563" s="51"/>
      <c r="B563" s="52"/>
      <c r="C563" s="51"/>
      <c r="D563" s="53"/>
      <c r="E563" s="53"/>
      <c r="F563" s="53"/>
      <c r="G563" s="51"/>
      <c r="H563" s="53"/>
      <c r="I563" s="54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</row>
    <row r="564" spans="1:23" ht="15.75">
      <c r="A564" s="51"/>
      <c r="B564" s="52"/>
      <c r="C564" s="51"/>
      <c r="D564" s="53"/>
      <c r="E564" s="53"/>
      <c r="F564" s="53"/>
      <c r="G564" s="51"/>
      <c r="H564" s="53"/>
      <c r="I564" s="54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</row>
    <row r="565" spans="1:23" ht="15.75">
      <c r="A565" s="51"/>
      <c r="B565" s="52"/>
      <c r="C565" s="51"/>
      <c r="D565" s="53"/>
      <c r="E565" s="53"/>
      <c r="F565" s="53"/>
      <c r="G565" s="51"/>
      <c r="H565" s="53"/>
      <c r="I565" s="54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</row>
    <row r="566" spans="1:23" ht="15.75">
      <c r="A566" s="51"/>
      <c r="B566" s="52"/>
      <c r="C566" s="51"/>
      <c r="D566" s="53"/>
      <c r="E566" s="53"/>
      <c r="F566" s="53"/>
      <c r="G566" s="51"/>
      <c r="H566" s="53"/>
      <c r="I566" s="54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</row>
    <row r="567" spans="1:23" ht="15.75">
      <c r="A567" s="51"/>
      <c r="B567" s="52"/>
      <c r="C567" s="51"/>
      <c r="D567" s="53"/>
      <c r="E567" s="53"/>
      <c r="F567" s="53"/>
      <c r="G567" s="51"/>
      <c r="H567" s="53"/>
      <c r="I567" s="54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</row>
    <row r="568" spans="1:23" ht="15.75">
      <c r="A568" s="51"/>
      <c r="B568" s="52"/>
      <c r="C568" s="51"/>
      <c r="D568" s="53"/>
      <c r="E568" s="53"/>
      <c r="F568" s="53"/>
      <c r="G568" s="51"/>
      <c r="H568" s="53"/>
      <c r="I568" s="54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</row>
    <row r="569" spans="1:23" ht="15.75">
      <c r="A569" s="51"/>
      <c r="B569" s="52"/>
      <c r="C569" s="51"/>
      <c r="D569" s="53"/>
      <c r="E569" s="53"/>
      <c r="F569" s="53"/>
      <c r="G569" s="51"/>
      <c r="H569" s="53"/>
      <c r="I569" s="54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</row>
    <row r="570" spans="1:23" ht="15.75">
      <c r="A570" s="51"/>
      <c r="B570" s="52"/>
      <c r="C570" s="51"/>
      <c r="D570" s="53"/>
      <c r="E570" s="53"/>
      <c r="F570" s="53"/>
      <c r="G570" s="51"/>
      <c r="H570" s="53"/>
      <c r="I570" s="54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</row>
    <row r="571" spans="1:23" ht="15.75">
      <c r="A571" s="51"/>
      <c r="B571" s="52"/>
      <c r="C571" s="51"/>
      <c r="D571" s="53"/>
      <c r="E571" s="53"/>
      <c r="F571" s="53"/>
      <c r="G571" s="51"/>
      <c r="H571" s="53"/>
      <c r="I571" s="54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</row>
    <row r="572" spans="1:23" ht="15.75">
      <c r="A572" s="51"/>
      <c r="B572" s="52"/>
      <c r="C572" s="51"/>
      <c r="D572" s="53"/>
      <c r="E572" s="53"/>
      <c r="F572" s="53"/>
      <c r="G572" s="51"/>
      <c r="H572" s="53"/>
      <c r="I572" s="54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</row>
    <row r="573" spans="1:23" ht="15.75">
      <c r="A573" s="51"/>
      <c r="B573" s="52"/>
      <c r="C573" s="51"/>
      <c r="D573" s="53"/>
      <c r="E573" s="53"/>
      <c r="F573" s="53"/>
      <c r="G573" s="51"/>
      <c r="H573" s="53"/>
      <c r="I573" s="54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</row>
    <row r="574" spans="1:23" ht="15.75">
      <c r="A574" s="51"/>
      <c r="B574" s="52"/>
      <c r="C574" s="51"/>
      <c r="D574" s="53"/>
      <c r="E574" s="53"/>
      <c r="F574" s="53"/>
      <c r="G574" s="51"/>
      <c r="H574" s="53"/>
      <c r="I574" s="54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</row>
    <row r="575" spans="1:23" ht="15.75">
      <c r="A575" s="51"/>
      <c r="B575" s="52"/>
      <c r="C575" s="51"/>
      <c r="D575" s="53"/>
      <c r="E575" s="53"/>
      <c r="F575" s="53"/>
      <c r="G575" s="51"/>
      <c r="H575" s="53"/>
      <c r="I575" s="54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</row>
    <row r="576" spans="1:23" ht="15.75">
      <c r="A576" s="51"/>
      <c r="B576" s="52"/>
      <c r="C576" s="51"/>
      <c r="D576" s="53"/>
      <c r="E576" s="53"/>
      <c r="F576" s="53"/>
      <c r="G576" s="51"/>
      <c r="H576" s="53"/>
      <c r="I576" s="54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</row>
    <row r="577" spans="1:23" ht="15.75">
      <c r="A577" s="51"/>
      <c r="B577" s="52"/>
      <c r="C577" s="51"/>
      <c r="D577" s="53"/>
      <c r="E577" s="53"/>
      <c r="F577" s="53"/>
      <c r="G577" s="51"/>
      <c r="H577" s="53"/>
      <c r="I577" s="54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</row>
    <row r="578" spans="1:23" ht="15.75">
      <c r="A578" s="51"/>
      <c r="B578" s="52"/>
      <c r="C578" s="51"/>
      <c r="D578" s="53"/>
      <c r="E578" s="53"/>
      <c r="F578" s="53"/>
      <c r="G578" s="51"/>
      <c r="H578" s="53"/>
      <c r="I578" s="54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</row>
    <row r="579" spans="1:23" ht="15.75">
      <c r="A579" s="51"/>
      <c r="B579" s="52"/>
      <c r="C579" s="51"/>
      <c r="D579" s="53"/>
      <c r="E579" s="53"/>
      <c r="F579" s="53"/>
      <c r="G579" s="51"/>
      <c r="H579" s="53"/>
      <c r="I579" s="54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</row>
    <row r="580" spans="1:23" ht="15.75">
      <c r="A580" s="51"/>
      <c r="B580" s="52"/>
      <c r="C580" s="51"/>
      <c r="D580" s="53"/>
      <c r="E580" s="53"/>
      <c r="F580" s="53"/>
      <c r="G580" s="51"/>
      <c r="H580" s="53"/>
      <c r="I580" s="54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</row>
    <row r="581" spans="1:23" ht="15.75">
      <c r="A581" s="51"/>
      <c r="B581" s="52"/>
      <c r="C581" s="51"/>
      <c r="D581" s="53"/>
      <c r="E581" s="53"/>
      <c r="F581" s="53"/>
      <c r="G581" s="51"/>
      <c r="H581" s="53"/>
      <c r="I581" s="54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</row>
    <row r="582" spans="1:23" ht="15.75">
      <c r="A582" s="51"/>
      <c r="B582" s="52"/>
      <c r="C582" s="51"/>
      <c r="D582" s="53"/>
      <c r="E582" s="53"/>
      <c r="F582" s="53"/>
      <c r="G582" s="51"/>
      <c r="H582" s="53"/>
      <c r="I582" s="54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</row>
    <row r="583" spans="1:23" ht="15.75">
      <c r="A583" s="51"/>
      <c r="B583" s="52"/>
      <c r="C583" s="51"/>
      <c r="D583" s="53"/>
      <c r="E583" s="53"/>
      <c r="F583" s="53"/>
      <c r="G583" s="51"/>
      <c r="H583" s="53"/>
      <c r="I583" s="54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</row>
    <row r="584" spans="1:23" ht="15.75">
      <c r="A584" s="51"/>
      <c r="B584" s="52"/>
      <c r="C584" s="51"/>
      <c r="D584" s="53"/>
      <c r="E584" s="53"/>
      <c r="F584" s="53"/>
      <c r="G584" s="51"/>
      <c r="H584" s="53"/>
      <c r="I584" s="54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</row>
    <row r="585" spans="1:23" ht="15.75">
      <c r="A585" s="51"/>
      <c r="B585" s="52"/>
      <c r="C585" s="51"/>
      <c r="D585" s="53"/>
      <c r="E585" s="53"/>
      <c r="F585" s="53"/>
      <c r="G585" s="51"/>
      <c r="H585" s="53"/>
      <c r="I585" s="54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</row>
    <row r="586" spans="1:23" ht="15.75">
      <c r="A586" s="51"/>
      <c r="B586" s="52"/>
      <c r="C586" s="51"/>
      <c r="D586" s="53"/>
      <c r="E586" s="53"/>
      <c r="F586" s="53"/>
      <c r="G586" s="51"/>
      <c r="H586" s="53"/>
      <c r="I586" s="54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</row>
    <row r="587" spans="1:23" ht="15.75">
      <c r="A587" s="51"/>
      <c r="B587" s="52"/>
      <c r="C587" s="51"/>
      <c r="D587" s="53"/>
      <c r="E587" s="53"/>
      <c r="F587" s="53"/>
      <c r="G587" s="51"/>
      <c r="H587" s="53"/>
      <c r="I587" s="54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</row>
    <row r="588" spans="1:23" ht="15.75">
      <c r="A588" s="51"/>
      <c r="B588" s="52"/>
      <c r="C588" s="51"/>
      <c r="D588" s="53"/>
      <c r="E588" s="53"/>
      <c r="F588" s="53"/>
      <c r="G588" s="51"/>
      <c r="H588" s="53"/>
      <c r="I588" s="54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</row>
    <row r="589" spans="1:23" ht="15.75">
      <c r="A589" s="51"/>
      <c r="B589" s="52"/>
      <c r="C589" s="51"/>
      <c r="D589" s="53"/>
      <c r="E589" s="53"/>
      <c r="F589" s="53"/>
      <c r="G589" s="51"/>
      <c r="H589" s="53"/>
      <c r="I589" s="54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</row>
    <row r="590" spans="1:23" ht="15.75">
      <c r="A590" s="51"/>
      <c r="B590" s="52"/>
      <c r="C590" s="51"/>
      <c r="D590" s="53"/>
      <c r="E590" s="53"/>
      <c r="F590" s="53"/>
      <c r="G590" s="51"/>
      <c r="H590" s="53"/>
      <c r="I590" s="54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</row>
    <row r="591" spans="1:23" ht="15.75">
      <c r="A591" s="51"/>
      <c r="B591" s="52"/>
      <c r="C591" s="51"/>
      <c r="D591" s="53"/>
      <c r="E591" s="53"/>
      <c r="F591" s="53"/>
      <c r="G591" s="51"/>
      <c r="H591" s="53"/>
      <c r="I591" s="54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</row>
    <row r="592" spans="1:23" ht="15.75">
      <c r="A592" s="51"/>
      <c r="B592" s="52"/>
      <c r="C592" s="51"/>
      <c r="D592" s="53"/>
      <c r="E592" s="53"/>
      <c r="F592" s="53"/>
      <c r="G592" s="51"/>
      <c r="H592" s="53"/>
      <c r="I592" s="54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</row>
    <row r="593" spans="1:23" ht="15.75">
      <c r="A593" s="51"/>
      <c r="B593" s="52"/>
      <c r="C593" s="51"/>
      <c r="D593" s="53"/>
      <c r="E593" s="53"/>
      <c r="F593" s="53"/>
      <c r="G593" s="51"/>
      <c r="H593" s="53"/>
      <c r="I593" s="54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</row>
    <row r="594" spans="1:23" ht="15.75">
      <c r="A594" s="51"/>
      <c r="B594" s="52"/>
      <c r="C594" s="51"/>
      <c r="D594" s="53"/>
      <c r="E594" s="53"/>
      <c r="F594" s="53"/>
      <c r="G594" s="51"/>
      <c r="H594" s="53"/>
      <c r="I594" s="54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</row>
    <row r="595" spans="1:23" ht="15.75">
      <c r="A595" s="51"/>
      <c r="B595" s="52"/>
      <c r="C595" s="51"/>
      <c r="D595" s="53"/>
      <c r="E595" s="53"/>
      <c r="F595" s="53"/>
      <c r="G595" s="51"/>
      <c r="H595" s="53"/>
      <c r="I595" s="54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</row>
    <row r="596" spans="1:23" ht="15.75">
      <c r="A596" s="51"/>
      <c r="B596" s="52"/>
      <c r="C596" s="51"/>
      <c r="D596" s="53"/>
      <c r="E596" s="53"/>
      <c r="F596" s="53"/>
      <c r="G596" s="51"/>
      <c r="H596" s="53"/>
      <c r="I596" s="54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</row>
    <row r="597" spans="1:23" ht="15.75">
      <c r="A597" s="51"/>
      <c r="B597" s="52"/>
      <c r="C597" s="51"/>
      <c r="D597" s="53"/>
      <c r="E597" s="53"/>
      <c r="F597" s="53"/>
      <c r="G597" s="51"/>
      <c r="H597" s="53"/>
      <c r="I597" s="54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</row>
    <row r="598" spans="1:23" ht="15.75">
      <c r="A598" s="51"/>
      <c r="B598" s="52"/>
      <c r="C598" s="51"/>
      <c r="D598" s="53"/>
      <c r="E598" s="53"/>
      <c r="F598" s="53"/>
      <c r="G598" s="51"/>
      <c r="H598" s="53"/>
      <c r="I598" s="54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</row>
    <row r="599" spans="1:23" ht="15.75">
      <c r="A599" s="51"/>
      <c r="B599" s="52"/>
      <c r="C599" s="51"/>
      <c r="D599" s="53"/>
      <c r="E599" s="53"/>
      <c r="F599" s="53"/>
      <c r="G599" s="51"/>
      <c r="H599" s="53"/>
      <c r="I599" s="54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</row>
    <row r="600" spans="1:23" ht="15.75">
      <c r="A600" s="51"/>
      <c r="B600" s="52"/>
      <c r="C600" s="51"/>
      <c r="D600" s="53"/>
      <c r="E600" s="53"/>
      <c r="F600" s="53"/>
      <c r="G600" s="51"/>
      <c r="H600" s="53"/>
      <c r="I600" s="54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</row>
    <row r="601" spans="1:23" ht="15.75">
      <c r="A601" s="51"/>
      <c r="B601" s="52"/>
      <c r="C601" s="51"/>
      <c r="D601" s="53"/>
      <c r="E601" s="53"/>
      <c r="F601" s="53"/>
      <c r="G601" s="51"/>
      <c r="H601" s="53"/>
      <c r="I601" s="54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</row>
    <row r="602" spans="1:23" ht="15.75">
      <c r="A602" s="51"/>
      <c r="B602" s="52"/>
      <c r="C602" s="51"/>
      <c r="D602" s="53"/>
      <c r="E602" s="53"/>
      <c r="F602" s="53"/>
      <c r="G602" s="51"/>
      <c r="H602" s="53"/>
      <c r="I602" s="54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</row>
    <row r="603" spans="1:23" ht="15.75">
      <c r="A603" s="51"/>
      <c r="B603" s="52"/>
      <c r="C603" s="51"/>
      <c r="D603" s="53"/>
      <c r="E603" s="53"/>
      <c r="F603" s="53"/>
      <c r="G603" s="51"/>
      <c r="H603" s="53"/>
      <c r="I603" s="54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</row>
    <row r="604" spans="1:23" ht="15.75">
      <c r="A604" s="51"/>
      <c r="B604" s="52"/>
      <c r="C604" s="51"/>
      <c r="D604" s="53"/>
      <c r="E604" s="53"/>
      <c r="F604" s="53"/>
      <c r="G604" s="51"/>
      <c r="H604" s="53"/>
      <c r="I604" s="54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</row>
    <row r="605" spans="1:23" ht="15.75">
      <c r="A605" s="51"/>
      <c r="B605" s="52"/>
      <c r="C605" s="51"/>
      <c r="D605" s="53"/>
      <c r="E605" s="53"/>
      <c r="F605" s="53"/>
      <c r="G605" s="51"/>
      <c r="H605" s="53"/>
      <c r="I605" s="54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</row>
    <row r="606" spans="1:23" ht="15.75">
      <c r="A606" s="51"/>
      <c r="B606" s="52"/>
      <c r="C606" s="51"/>
      <c r="D606" s="53"/>
      <c r="E606" s="53"/>
      <c r="F606" s="53"/>
      <c r="G606" s="51"/>
      <c r="H606" s="53"/>
      <c r="I606" s="54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</row>
    <row r="607" spans="1:23" ht="15.75">
      <c r="A607" s="51"/>
      <c r="B607" s="52"/>
      <c r="C607" s="51"/>
      <c r="D607" s="53"/>
      <c r="E607" s="53"/>
      <c r="F607" s="53"/>
      <c r="G607" s="51"/>
      <c r="H607" s="53"/>
      <c r="I607" s="54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</row>
    <row r="608" spans="1:23" ht="15.75">
      <c r="A608" s="51"/>
      <c r="B608" s="52"/>
      <c r="C608" s="51"/>
      <c r="D608" s="53"/>
      <c r="E608" s="53"/>
      <c r="F608" s="53"/>
      <c r="G608" s="51"/>
      <c r="H608" s="53"/>
      <c r="I608" s="54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</row>
    <row r="609" spans="1:23" ht="15.75">
      <c r="A609" s="51"/>
      <c r="B609" s="52"/>
      <c r="C609" s="51"/>
      <c r="D609" s="53"/>
      <c r="E609" s="53"/>
      <c r="F609" s="53"/>
      <c r="G609" s="51"/>
      <c r="H609" s="53"/>
      <c r="I609" s="54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</row>
    <row r="610" spans="1:23" ht="15.75">
      <c r="A610" s="51"/>
      <c r="B610" s="52"/>
      <c r="C610" s="51"/>
      <c r="D610" s="53"/>
      <c r="E610" s="53"/>
      <c r="F610" s="53"/>
      <c r="G610" s="51"/>
      <c r="H610" s="53"/>
      <c r="I610" s="54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</row>
    <row r="611" spans="1:23" ht="15.75">
      <c r="A611" s="51"/>
      <c r="B611" s="52"/>
      <c r="C611" s="51"/>
      <c r="D611" s="53"/>
      <c r="E611" s="53"/>
      <c r="F611" s="53"/>
      <c r="G611" s="51"/>
      <c r="H611" s="53"/>
      <c r="I611" s="54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</row>
    <row r="612" spans="1:23" ht="15.75">
      <c r="A612" s="51"/>
      <c r="B612" s="52"/>
      <c r="C612" s="51"/>
      <c r="D612" s="53"/>
      <c r="E612" s="53"/>
      <c r="F612" s="53"/>
      <c r="G612" s="51"/>
      <c r="H612" s="53"/>
      <c r="I612" s="54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</row>
    <row r="613" spans="1:23" ht="15.75">
      <c r="A613" s="51"/>
      <c r="B613" s="52"/>
      <c r="C613" s="51"/>
      <c r="D613" s="53"/>
      <c r="E613" s="53"/>
      <c r="F613" s="53"/>
      <c r="G613" s="51"/>
      <c r="H613" s="53"/>
      <c r="I613" s="54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</row>
    <row r="614" spans="1:23" ht="15.75">
      <c r="A614" s="51"/>
      <c r="B614" s="52"/>
      <c r="C614" s="51"/>
      <c r="D614" s="53"/>
      <c r="E614" s="53"/>
      <c r="F614" s="53"/>
      <c r="G614" s="51"/>
      <c r="H614" s="53"/>
      <c r="I614" s="54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</row>
    <row r="615" spans="1:23" ht="15.75">
      <c r="A615" s="51"/>
      <c r="B615" s="52"/>
      <c r="C615" s="51"/>
      <c r="D615" s="53"/>
      <c r="E615" s="53"/>
      <c r="F615" s="53"/>
      <c r="G615" s="51"/>
      <c r="H615" s="53"/>
      <c r="I615" s="54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</row>
    <row r="616" spans="1:23" ht="15.75">
      <c r="A616" s="51"/>
      <c r="B616" s="52"/>
      <c r="C616" s="51"/>
      <c r="D616" s="53"/>
      <c r="E616" s="53"/>
      <c r="F616" s="53"/>
      <c r="G616" s="51"/>
      <c r="H616" s="53"/>
      <c r="I616" s="54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</row>
    <row r="617" spans="1:23" ht="15.75">
      <c r="A617" s="51"/>
      <c r="B617" s="52"/>
      <c r="C617" s="51"/>
      <c r="D617" s="53"/>
      <c r="E617" s="53"/>
      <c r="F617" s="53"/>
      <c r="G617" s="51"/>
      <c r="H617" s="53"/>
      <c r="I617" s="54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</row>
    <row r="618" spans="1:23" ht="15.75">
      <c r="A618" s="51"/>
      <c r="B618" s="52"/>
      <c r="C618" s="51"/>
      <c r="D618" s="53"/>
      <c r="E618" s="53"/>
      <c r="F618" s="53"/>
      <c r="G618" s="51"/>
      <c r="H618" s="53"/>
      <c r="I618" s="54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</row>
    <row r="619" spans="1:23" ht="15.75">
      <c r="A619" s="51"/>
      <c r="B619" s="52"/>
      <c r="C619" s="51"/>
      <c r="D619" s="53"/>
      <c r="E619" s="53"/>
      <c r="F619" s="53"/>
      <c r="G619" s="51"/>
      <c r="H619" s="53"/>
      <c r="I619" s="54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</row>
    <row r="620" spans="1:23" ht="15.75">
      <c r="A620" s="51"/>
      <c r="B620" s="52"/>
      <c r="C620" s="51"/>
      <c r="D620" s="53"/>
      <c r="E620" s="53"/>
      <c r="F620" s="53"/>
      <c r="G620" s="51"/>
      <c r="H620" s="53"/>
      <c r="I620" s="54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</row>
    <row r="621" spans="1:23" ht="15.75">
      <c r="A621" s="51"/>
      <c r="B621" s="52"/>
      <c r="C621" s="51"/>
      <c r="D621" s="53"/>
      <c r="E621" s="53"/>
      <c r="F621" s="53"/>
      <c r="G621" s="51"/>
      <c r="H621" s="53"/>
      <c r="I621" s="54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</row>
    <row r="622" spans="1:23" ht="15.75">
      <c r="A622" s="51"/>
      <c r="B622" s="52"/>
      <c r="C622" s="51"/>
      <c r="D622" s="53"/>
      <c r="E622" s="53"/>
      <c r="F622" s="53"/>
      <c r="G622" s="51"/>
      <c r="H622" s="53"/>
      <c r="I622" s="54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</row>
    <row r="623" spans="1:23" ht="15.75">
      <c r="A623" s="51"/>
      <c r="B623" s="52"/>
      <c r="C623" s="51"/>
      <c r="D623" s="53"/>
      <c r="E623" s="53"/>
      <c r="F623" s="53"/>
      <c r="G623" s="51"/>
      <c r="H623" s="53"/>
      <c r="I623" s="54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</row>
    <row r="624" spans="1:23" ht="15.75">
      <c r="A624" s="51"/>
      <c r="B624" s="52"/>
      <c r="C624" s="51"/>
      <c r="D624" s="53"/>
      <c r="E624" s="53"/>
      <c r="F624" s="53"/>
      <c r="G624" s="51"/>
      <c r="H624" s="53"/>
      <c r="I624" s="54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</row>
    <row r="625" spans="1:23" ht="15.75">
      <c r="A625" s="51"/>
      <c r="B625" s="52"/>
      <c r="C625" s="51"/>
      <c r="D625" s="53"/>
      <c r="E625" s="53"/>
      <c r="F625" s="53"/>
      <c r="G625" s="51"/>
      <c r="H625" s="53"/>
      <c r="I625" s="54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</row>
    <row r="626" spans="1:23" ht="15.75">
      <c r="A626" s="51"/>
      <c r="B626" s="52"/>
      <c r="C626" s="51"/>
      <c r="D626" s="53"/>
      <c r="E626" s="53"/>
      <c r="F626" s="53"/>
      <c r="G626" s="51"/>
      <c r="H626" s="53"/>
      <c r="I626" s="54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</row>
    <row r="627" spans="1:23" ht="15.75">
      <c r="A627" s="51"/>
      <c r="B627" s="52"/>
      <c r="C627" s="51"/>
      <c r="D627" s="53"/>
      <c r="E627" s="53"/>
      <c r="F627" s="53"/>
      <c r="G627" s="51"/>
      <c r="H627" s="53"/>
      <c r="I627" s="54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</row>
    <row r="628" spans="1:23" ht="15.75">
      <c r="A628" s="51"/>
      <c r="B628" s="52"/>
      <c r="C628" s="51"/>
      <c r="D628" s="53"/>
      <c r="E628" s="53"/>
      <c r="F628" s="53"/>
      <c r="G628" s="51"/>
      <c r="H628" s="53"/>
      <c r="I628" s="54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</row>
    <row r="629" spans="1:23" ht="15.75">
      <c r="A629" s="51"/>
      <c r="B629" s="52"/>
      <c r="C629" s="51"/>
      <c r="D629" s="53"/>
      <c r="E629" s="53"/>
      <c r="F629" s="53"/>
      <c r="G629" s="51"/>
      <c r="H629" s="53"/>
      <c r="I629" s="54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</row>
    <row r="630" spans="1:23" ht="15.75">
      <c r="A630" s="51"/>
      <c r="B630" s="52"/>
      <c r="C630" s="51"/>
      <c r="D630" s="53"/>
      <c r="E630" s="53"/>
      <c r="F630" s="53"/>
      <c r="G630" s="51"/>
      <c r="H630" s="53"/>
      <c r="I630" s="54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</row>
    <row r="631" spans="1:23" ht="15.75">
      <c r="A631" s="51"/>
      <c r="B631" s="52"/>
      <c r="C631" s="51"/>
      <c r="D631" s="53"/>
      <c r="E631" s="53"/>
      <c r="F631" s="53"/>
      <c r="G631" s="51"/>
      <c r="H631" s="53"/>
      <c r="I631" s="54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</row>
    <row r="632" spans="1:23" ht="15.75">
      <c r="A632" s="51"/>
      <c r="B632" s="52"/>
      <c r="C632" s="51"/>
      <c r="D632" s="53"/>
      <c r="E632" s="53"/>
      <c r="F632" s="53"/>
      <c r="G632" s="51"/>
      <c r="H632" s="53"/>
      <c r="I632" s="54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</row>
    <row r="633" spans="1:23" ht="15.75">
      <c r="A633" s="51"/>
      <c r="B633" s="52"/>
      <c r="C633" s="51"/>
      <c r="D633" s="53"/>
      <c r="E633" s="53"/>
      <c r="F633" s="53"/>
      <c r="G633" s="51"/>
      <c r="H633" s="53"/>
      <c r="I633" s="54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</row>
    <row r="634" spans="1:23" ht="15.75">
      <c r="A634" s="51"/>
      <c r="B634" s="52"/>
      <c r="C634" s="51"/>
      <c r="D634" s="53"/>
      <c r="E634" s="53"/>
      <c r="F634" s="53"/>
      <c r="G634" s="51"/>
      <c r="H634" s="53"/>
      <c r="I634" s="54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</row>
    <row r="635" spans="1:23" ht="15.75">
      <c r="A635" s="51"/>
      <c r="B635" s="52"/>
      <c r="C635" s="51"/>
      <c r="D635" s="53"/>
      <c r="E635" s="53"/>
      <c r="F635" s="53"/>
      <c r="G635" s="51"/>
      <c r="H635" s="53"/>
      <c r="I635" s="54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</row>
    <row r="636" spans="1:23" ht="15.75">
      <c r="A636" s="51"/>
      <c r="B636" s="52"/>
      <c r="C636" s="51"/>
      <c r="D636" s="53"/>
      <c r="E636" s="53"/>
      <c r="F636" s="53"/>
      <c r="G636" s="51"/>
      <c r="H636" s="53"/>
      <c r="I636" s="54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</row>
    <row r="637" spans="1:23" ht="15.75">
      <c r="A637" s="51"/>
      <c r="B637" s="52"/>
      <c r="C637" s="51"/>
      <c r="D637" s="53"/>
      <c r="E637" s="53"/>
      <c r="F637" s="53"/>
      <c r="G637" s="51"/>
      <c r="H637" s="53"/>
      <c r="I637" s="54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</row>
    <row r="638" spans="1:23" ht="15.75">
      <c r="A638" s="51"/>
      <c r="B638" s="52"/>
      <c r="C638" s="51"/>
      <c r="D638" s="53"/>
      <c r="E638" s="53"/>
      <c r="F638" s="53"/>
      <c r="G638" s="51"/>
      <c r="H638" s="53"/>
      <c r="I638" s="54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</row>
    <row r="639" spans="1:23" ht="15.75">
      <c r="A639" s="51"/>
      <c r="B639" s="52"/>
      <c r="C639" s="51"/>
      <c r="D639" s="53"/>
      <c r="E639" s="53"/>
      <c r="F639" s="53"/>
      <c r="G639" s="51"/>
      <c r="H639" s="53"/>
      <c r="I639" s="54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</row>
    <row r="640" spans="1:23" ht="15.75">
      <c r="A640" s="51"/>
      <c r="B640" s="52"/>
      <c r="C640" s="51"/>
      <c r="D640" s="53"/>
      <c r="E640" s="53"/>
      <c r="F640" s="53"/>
      <c r="G640" s="51"/>
      <c r="H640" s="53"/>
      <c r="I640" s="54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</row>
    <row r="641" spans="1:23" ht="15.75">
      <c r="A641" s="51"/>
      <c r="B641" s="52"/>
      <c r="C641" s="51"/>
      <c r="D641" s="53"/>
      <c r="E641" s="53"/>
      <c r="F641" s="53"/>
      <c r="G641" s="51"/>
      <c r="H641" s="53"/>
      <c r="I641" s="54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</row>
    <row r="642" spans="1:23" ht="15.75">
      <c r="A642" s="51"/>
      <c r="B642" s="52"/>
      <c r="C642" s="51"/>
      <c r="D642" s="53"/>
      <c r="E642" s="53"/>
      <c r="F642" s="53"/>
      <c r="G642" s="51"/>
      <c r="H642" s="53"/>
      <c r="I642" s="54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</row>
    <row r="643" spans="1:23" ht="15.75">
      <c r="A643" s="51"/>
      <c r="B643" s="52"/>
      <c r="C643" s="51"/>
      <c r="D643" s="53"/>
      <c r="E643" s="53"/>
      <c r="F643" s="53"/>
      <c r="G643" s="51"/>
      <c r="H643" s="53"/>
      <c r="I643" s="54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</row>
    <row r="644" spans="1:23" ht="15.75">
      <c r="A644" s="51"/>
      <c r="B644" s="52"/>
      <c r="C644" s="51"/>
      <c r="D644" s="53"/>
      <c r="E644" s="53"/>
      <c r="F644" s="53"/>
      <c r="G644" s="51"/>
      <c r="H644" s="53"/>
      <c r="I644" s="54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</row>
    <row r="645" spans="1:23" ht="15.75">
      <c r="A645" s="51"/>
      <c r="B645" s="52"/>
      <c r="C645" s="51"/>
      <c r="D645" s="53"/>
      <c r="E645" s="53"/>
      <c r="F645" s="53"/>
      <c r="G645" s="51"/>
      <c r="H645" s="53"/>
      <c r="I645" s="54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</row>
    <row r="646" spans="1:23" ht="15.75">
      <c r="A646" s="51"/>
      <c r="B646" s="52"/>
      <c r="C646" s="51"/>
      <c r="D646" s="53"/>
      <c r="E646" s="53"/>
      <c r="F646" s="53"/>
      <c r="G646" s="51"/>
      <c r="H646" s="53"/>
      <c r="I646" s="54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</row>
    <row r="647" spans="1:23" ht="15.75">
      <c r="A647" s="51"/>
      <c r="B647" s="52"/>
      <c r="C647" s="51"/>
      <c r="D647" s="53"/>
      <c r="E647" s="53"/>
      <c r="F647" s="53"/>
      <c r="G647" s="51"/>
      <c r="H647" s="53"/>
      <c r="I647" s="54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</row>
    <row r="648" spans="1:23" ht="15.75">
      <c r="A648" s="51"/>
      <c r="B648" s="52"/>
      <c r="C648" s="51"/>
      <c r="D648" s="53"/>
      <c r="E648" s="53"/>
      <c r="F648" s="53"/>
      <c r="G648" s="51"/>
      <c r="H648" s="53"/>
      <c r="I648" s="54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</row>
    <row r="649" spans="1:23" ht="15.75">
      <c r="A649" s="51"/>
      <c r="B649" s="52"/>
      <c r="C649" s="51"/>
      <c r="D649" s="53"/>
      <c r="E649" s="53"/>
      <c r="F649" s="53"/>
      <c r="G649" s="51"/>
      <c r="H649" s="53"/>
      <c r="I649" s="54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</row>
    <row r="650" spans="1:23" ht="15.75">
      <c r="A650" s="51"/>
      <c r="B650" s="52"/>
      <c r="C650" s="51"/>
      <c r="D650" s="53"/>
      <c r="E650" s="53"/>
      <c r="F650" s="53"/>
      <c r="G650" s="51"/>
      <c r="H650" s="53"/>
      <c r="I650" s="54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</row>
    <row r="651" spans="1:23" ht="15.75">
      <c r="A651" s="51"/>
      <c r="B651" s="52"/>
      <c r="C651" s="51"/>
      <c r="D651" s="53"/>
      <c r="E651" s="53"/>
      <c r="F651" s="53"/>
      <c r="G651" s="51"/>
      <c r="H651" s="53"/>
      <c r="I651" s="54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</row>
    <row r="652" spans="1:23" ht="15.75">
      <c r="A652" s="51"/>
      <c r="B652" s="52"/>
      <c r="C652" s="51"/>
      <c r="D652" s="53"/>
      <c r="E652" s="53"/>
      <c r="F652" s="53"/>
      <c r="G652" s="51"/>
      <c r="H652" s="53"/>
      <c r="I652" s="54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</row>
    <row r="653" spans="1:23" ht="15.75">
      <c r="A653" s="51"/>
      <c r="B653" s="52"/>
      <c r="C653" s="51"/>
      <c r="D653" s="53"/>
      <c r="E653" s="53"/>
      <c r="F653" s="53"/>
      <c r="G653" s="51"/>
      <c r="H653" s="53"/>
      <c r="I653" s="54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</row>
    <row r="654" spans="1:23" ht="15.75">
      <c r="A654" s="51"/>
      <c r="B654" s="52"/>
      <c r="C654" s="51"/>
      <c r="D654" s="53"/>
      <c r="E654" s="53"/>
      <c r="F654" s="53"/>
      <c r="G654" s="51"/>
      <c r="H654" s="53"/>
      <c r="I654" s="54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</row>
    <row r="655" spans="1:23" ht="15.75">
      <c r="A655" s="51"/>
      <c r="B655" s="52"/>
      <c r="C655" s="51"/>
      <c r="D655" s="53"/>
      <c r="E655" s="53"/>
      <c r="F655" s="53"/>
      <c r="G655" s="51"/>
      <c r="H655" s="53"/>
      <c r="I655" s="54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</row>
    <row r="656" spans="1:23" ht="15.75">
      <c r="A656" s="51"/>
      <c r="B656" s="52"/>
      <c r="C656" s="51"/>
      <c r="D656" s="53"/>
      <c r="E656" s="53"/>
      <c r="F656" s="53"/>
      <c r="G656" s="51"/>
      <c r="H656" s="53"/>
      <c r="I656" s="54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</row>
    <row r="657" spans="1:23" ht="15.75">
      <c r="A657" s="51"/>
      <c r="B657" s="52"/>
      <c r="C657" s="51"/>
      <c r="D657" s="53"/>
      <c r="E657" s="53"/>
      <c r="F657" s="53"/>
      <c r="G657" s="51"/>
      <c r="H657" s="53"/>
      <c r="I657" s="54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</row>
    <row r="658" spans="1:23" ht="15.75">
      <c r="A658" s="51"/>
      <c r="B658" s="52"/>
      <c r="C658" s="51"/>
      <c r="D658" s="53"/>
      <c r="E658" s="53"/>
      <c r="F658" s="53"/>
      <c r="G658" s="51"/>
      <c r="H658" s="53"/>
      <c r="I658" s="54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</row>
    <row r="659" spans="1:23" ht="15.75">
      <c r="A659" s="51"/>
      <c r="B659" s="52"/>
      <c r="C659" s="51"/>
      <c r="D659" s="53"/>
      <c r="E659" s="53"/>
      <c r="F659" s="53"/>
      <c r="G659" s="51"/>
      <c r="H659" s="53"/>
      <c r="I659" s="54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</row>
    <row r="660" spans="1:23" ht="15.75">
      <c r="A660" s="51"/>
      <c r="B660" s="52"/>
      <c r="C660" s="51"/>
      <c r="D660" s="53"/>
      <c r="E660" s="53"/>
      <c r="F660" s="53"/>
      <c r="G660" s="51"/>
      <c r="H660" s="53"/>
      <c r="I660" s="54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</row>
    <row r="661" spans="1:23" ht="15.75">
      <c r="A661" s="51"/>
      <c r="B661" s="52"/>
      <c r="C661" s="51"/>
      <c r="D661" s="53"/>
      <c r="E661" s="53"/>
      <c r="F661" s="53"/>
      <c r="G661" s="51"/>
      <c r="H661" s="53"/>
      <c r="I661" s="54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</row>
    <row r="662" spans="1:23" ht="15.75">
      <c r="A662" s="51"/>
      <c r="B662" s="52"/>
      <c r="C662" s="51"/>
      <c r="D662" s="53"/>
      <c r="E662" s="53"/>
      <c r="F662" s="53"/>
      <c r="G662" s="51"/>
      <c r="H662" s="53"/>
      <c r="I662" s="54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</row>
    <row r="663" spans="1:23" ht="15.75">
      <c r="A663" s="51"/>
      <c r="B663" s="52"/>
      <c r="C663" s="51"/>
      <c r="D663" s="53"/>
      <c r="E663" s="53"/>
      <c r="F663" s="53"/>
      <c r="G663" s="51"/>
      <c r="H663" s="53"/>
      <c r="I663" s="54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</row>
    <row r="664" spans="1:23" ht="15.75">
      <c r="A664" s="51"/>
      <c r="B664" s="52"/>
      <c r="C664" s="51"/>
      <c r="D664" s="53"/>
      <c r="E664" s="53"/>
      <c r="F664" s="53"/>
      <c r="G664" s="51"/>
      <c r="H664" s="53"/>
      <c r="I664" s="54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</row>
    <row r="665" spans="1:23" ht="15.75">
      <c r="A665" s="51"/>
      <c r="B665" s="52"/>
      <c r="C665" s="51"/>
      <c r="D665" s="53"/>
      <c r="E665" s="53"/>
      <c r="F665" s="53"/>
      <c r="G665" s="51"/>
      <c r="H665" s="53"/>
      <c r="I665" s="54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</row>
    <row r="666" spans="1:23" ht="15.75">
      <c r="A666" s="51"/>
      <c r="B666" s="52"/>
      <c r="C666" s="51"/>
      <c r="D666" s="53"/>
      <c r="E666" s="53"/>
      <c r="F666" s="53"/>
      <c r="G666" s="51"/>
      <c r="H666" s="53"/>
      <c r="I666" s="54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</row>
    <row r="667" spans="1:23" ht="15.75">
      <c r="A667" s="51"/>
      <c r="B667" s="52"/>
      <c r="C667" s="51"/>
      <c r="D667" s="53"/>
      <c r="E667" s="53"/>
      <c r="F667" s="53"/>
      <c r="G667" s="51"/>
      <c r="H667" s="53"/>
      <c r="I667" s="54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</row>
    <row r="668" spans="1:23" ht="15.75">
      <c r="A668" s="51"/>
      <c r="B668" s="52"/>
      <c r="C668" s="51"/>
      <c r="D668" s="53"/>
      <c r="E668" s="53"/>
      <c r="F668" s="53"/>
      <c r="G668" s="51"/>
      <c r="H668" s="53"/>
      <c r="I668" s="54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</row>
    <row r="669" spans="1:23" ht="15.75">
      <c r="A669" s="51"/>
      <c r="B669" s="52"/>
      <c r="C669" s="51"/>
      <c r="D669" s="53"/>
      <c r="E669" s="53"/>
      <c r="F669" s="53"/>
      <c r="G669" s="51"/>
      <c r="H669" s="53"/>
      <c r="I669" s="54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</row>
    <row r="670" spans="1:23" ht="15.75">
      <c r="A670" s="51"/>
      <c r="B670" s="52"/>
      <c r="C670" s="51"/>
      <c r="D670" s="53"/>
      <c r="E670" s="53"/>
      <c r="F670" s="53"/>
      <c r="G670" s="51"/>
      <c r="H670" s="53"/>
      <c r="I670" s="54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</row>
    <row r="671" spans="1:23" ht="15.75">
      <c r="A671" s="51"/>
      <c r="B671" s="52"/>
      <c r="C671" s="51"/>
      <c r="D671" s="53"/>
      <c r="E671" s="53"/>
      <c r="F671" s="53"/>
      <c r="G671" s="51"/>
      <c r="H671" s="53"/>
      <c r="I671" s="54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</row>
    <row r="672" spans="1:23" ht="15.75">
      <c r="A672" s="51"/>
      <c r="B672" s="52"/>
      <c r="C672" s="51"/>
      <c r="D672" s="53"/>
      <c r="E672" s="53"/>
      <c r="F672" s="53"/>
      <c r="G672" s="51"/>
      <c r="H672" s="53"/>
      <c r="I672" s="54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</row>
    <row r="673" spans="1:23" ht="15.75">
      <c r="A673" s="51"/>
      <c r="B673" s="52"/>
      <c r="C673" s="51"/>
      <c r="D673" s="53"/>
      <c r="E673" s="53"/>
      <c r="F673" s="53"/>
      <c r="G673" s="51"/>
      <c r="H673" s="53"/>
      <c r="I673" s="54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</row>
    <row r="674" spans="1:23" ht="15.75">
      <c r="A674" s="51"/>
      <c r="B674" s="52"/>
      <c r="C674" s="51"/>
      <c r="D674" s="53"/>
      <c r="E674" s="53"/>
      <c r="F674" s="53"/>
      <c r="G674" s="51"/>
      <c r="H674" s="53"/>
      <c r="I674" s="54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</row>
    <row r="675" spans="1:23" ht="15.75">
      <c r="A675" s="51"/>
      <c r="B675" s="52"/>
      <c r="C675" s="51"/>
      <c r="D675" s="53"/>
      <c r="E675" s="53"/>
      <c r="F675" s="53"/>
      <c r="G675" s="51"/>
      <c r="H675" s="53"/>
      <c r="I675" s="54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</row>
    <row r="676" spans="1:23" ht="15.75">
      <c r="A676" s="51"/>
      <c r="B676" s="52"/>
      <c r="C676" s="51"/>
      <c r="D676" s="53"/>
      <c r="E676" s="53"/>
      <c r="F676" s="53"/>
      <c r="G676" s="51"/>
      <c r="H676" s="53"/>
      <c r="I676" s="54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</row>
    <row r="677" spans="1:23" ht="15.75">
      <c r="A677" s="51"/>
      <c r="B677" s="52"/>
      <c r="C677" s="51"/>
      <c r="D677" s="53"/>
      <c r="E677" s="53"/>
      <c r="F677" s="53"/>
      <c r="G677" s="51"/>
      <c r="H677" s="53"/>
      <c r="I677" s="54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</row>
    <row r="678" spans="1:23" ht="15.75">
      <c r="A678" s="51"/>
      <c r="B678" s="52"/>
      <c r="C678" s="51"/>
      <c r="D678" s="53"/>
      <c r="E678" s="53"/>
      <c r="F678" s="53"/>
      <c r="G678" s="51"/>
      <c r="H678" s="53"/>
      <c r="I678" s="54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</row>
    <row r="679" spans="1:23" ht="15.75">
      <c r="A679" s="51"/>
      <c r="B679" s="52"/>
      <c r="C679" s="51"/>
      <c r="D679" s="53"/>
      <c r="E679" s="53"/>
      <c r="F679" s="53"/>
      <c r="G679" s="51"/>
      <c r="H679" s="53"/>
      <c r="I679" s="54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</row>
    <row r="680" spans="1:23" ht="15.75">
      <c r="A680" s="51"/>
      <c r="B680" s="52"/>
      <c r="C680" s="51"/>
      <c r="D680" s="53"/>
      <c r="E680" s="53"/>
      <c r="F680" s="53"/>
      <c r="G680" s="51"/>
      <c r="H680" s="53"/>
      <c r="I680" s="54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</row>
    <row r="681" spans="1:23" ht="15.75">
      <c r="A681" s="51"/>
      <c r="B681" s="52"/>
      <c r="C681" s="51"/>
      <c r="D681" s="53"/>
      <c r="E681" s="53"/>
      <c r="F681" s="53"/>
      <c r="G681" s="51"/>
      <c r="H681" s="53"/>
      <c r="I681" s="54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</row>
    <row r="682" spans="1:23" ht="15.75">
      <c r="A682" s="51"/>
      <c r="B682" s="52"/>
      <c r="C682" s="51"/>
      <c r="D682" s="53"/>
      <c r="E682" s="53"/>
      <c r="F682" s="53"/>
      <c r="G682" s="51"/>
      <c r="H682" s="53"/>
      <c r="I682" s="54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</row>
    <row r="683" spans="1:23" ht="15.75">
      <c r="A683" s="51"/>
      <c r="B683" s="52"/>
      <c r="C683" s="51"/>
      <c r="D683" s="53"/>
      <c r="E683" s="53"/>
      <c r="F683" s="53"/>
      <c r="G683" s="51"/>
      <c r="H683" s="53"/>
      <c r="I683" s="54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</row>
    <row r="684" spans="1:23" ht="15.75">
      <c r="A684" s="51"/>
      <c r="B684" s="52"/>
      <c r="C684" s="51"/>
      <c r="D684" s="53"/>
      <c r="E684" s="53"/>
      <c r="F684" s="53"/>
      <c r="G684" s="51"/>
      <c r="H684" s="53"/>
      <c r="I684" s="54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</row>
    <row r="685" spans="1:23" ht="15.75">
      <c r="A685" s="51"/>
      <c r="B685" s="52"/>
      <c r="C685" s="51"/>
      <c r="D685" s="53"/>
      <c r="E685" s="53"/>
      <c r="F685" s="53"/>
      <c r="G685" s="51"/>
      <c r="H685" s="53"/>
      <c r="I685" s="54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</row>
    <row r="686" spans="1:23" ht="15.75">
      <c r="A686" s="51"/>
      <c r="B686" s="52"/>
      <c r="C686" s="51"/>
      <c r="D686" s="53"/>
      <c r="E686" s="53"/>
      <c r="F686" s="53"/>
      <c r="G686" s="51"/>
      <c r="H686" s="53"/>
      <c r="I686" s="54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</row>
    <row r="687" spans="1:23" ht="15.75">
      <c r="A687" s="51"/>
      <c r="B687" s="52"/>
      <c r="C687" s="51"/>
      <c r="D687" s="53"/>
      <c r="E687" s="53"/>
      <c r="F687" s="53"/>
      <c r="G687" s="51"/>
      <c r="H687" s="53"/>
      <c r="I687" s="54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</row>
    <row r="688" spans="1:23" ht="15.75">
      <c r="A688" s="51"/>
      <c r="B688" s="52"/>
      <c r="C688" s="51"/>
      <c r="D688" s="53"/>
      <c r="E688" s="53"/>
      <c r="F688" s="53"/>
      <c r="G688" s="51"/>
      <c r="H688" s="53"/>
      <c r="I688" s="54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</row>
    <row r="689" spans="1:23" ht="15.75">
      <c r="A689" s="51"/>
      <c r="B689" s="52"/>
      <c r="C689" s="51"/>
      <c r="D689" s="53"/>
      <c r="E689" s="53"/>
      <c r="F689" s="53"/>
      <c r="G689" s="51"/>
      <c r="H689" s="53"/>
      <c r="I689" s="54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</row>
    <row r="690" spans="1:23" ht="15.75">
      <c r="A690" s="51"/>
      <c r="B690" s="52"/>
      <c r="C690" s="51"/>
      <c r="D690" s="53"/>
      <c r="E690" s="53"/>
      <c r="F690" s="53"/>
      <c r="G690" s="51"/>
      <c r="H690" s="53"/>
      <c r="I690" s="54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</row>
    <row r="691" spans="1:23" ht="15.75">
      <c r="A691" s="51"/>
      <c r="B691" s="52"/>
      <c r="C691" s="51"/>
      <c r="D691" s="53"/>
      <c r="E691" s="53"/>
      <c r="F691" s="53"/>
      <c r="G691" s="51"/>
      <c r="H691" s="53"/>
      <c r="I691" s="54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</row>
    <row r="692" spans="1:23" ht="15.75">
      <c r="A692" s="51"/>
      <c r="B692" s="52"/>
      <c r="C692" s="51"/>
      <c r="D692" s="53"/>
      <c r="E692" s="53"/>
      <c r="F692" s="53"/>
      <c r="G692" s="51"/>
      <c r="H692" s="53"/>
      <c r="I692" s="54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</row>
    <row r="693" spans="1:23" ht="15.75">
      <c r="A693" s="51"/>
      <c r="B693" s="52"/>
      <c r="C693" s="51"/>
      <c r="D693" s="53"/>
      <c r="E693" s="53"/>
      <c r="F693" s="53"/>
      <c r="G693" s="51"/>
      <c r="H693" s="53"/>
      <c r="I693" s="54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</row>
    <row r="694" spans="1:23" ht="15.75">
      <c r="A694" s="51"/>
      <c r="B694" s="52"/>
      <c r="C694" s="51"/>
      <c r="D694" s="53"/>
      <c r="E694" s="53"/>
      <c r="F694" s="53"/>
      <c r="G694" s="51"/>
      <c r="H694" s="53"/>
      <c r="I694" s="54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</row>
    <row r="695" spans="1:23" ht="15.75">
      <c r="A695" s="51"/>
      <c r="B695" s="52"/>
      <c r="C695" s="51"/>
      <c r="D695" s="53"/>
      <c r="E695" s="53"/>
      <c r="F695" s="53"/>
      <c r="G695" s="51"/>
      <c r="H695" s="53"/>
      <c r="I695" s="54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</row>
    <row r="696" spans="1:23" ht="15.75">
      <c r="A696" s="51"/>
      <c r="B696" s="52"/>
      <c r="C696" s="51"/>
      <c r="D696" s="53"/>
      <c r="E696" s="53"/>
      <c r="F696" s="53"/>
      <c r="G696" s="51"/>
      <c r="H696" s="53"/>
      <c r="I696" s="54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</row>
    <row r="697" spans="1:23" ht="15.75">
      <c r="A697" s="51"/>
      <c r="B697" s="52"/>
      <c r="C697" s="51"/>
      <c r="D697" s="53"/>
      <c r="E697" s="53"/>
      <c r="F697" s="53"/>
      <c r="G697" s="51"/>
      <c r="H697" s="53"/>
      <c r="I697" s="54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</row>
    <row r="698" spans="1:23" ht="15.75">
      <c r="A698" s="51"/>
      <c r="B698" s="52"/>
      <c r="C698" s="51"/>
      <c r="D698" s="53"/>
      <c r="E698" s="53"/>
      <c r="F698" s="53"/>
      <c r="G698" s="51"/>
      <c r="H698" s="53"/>
      <c r="I698" s="54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</row>
    <row r="699" spans="1:23" ht="15.75">
      <c r="A699" s="51"/>
      <c r="B699" s="52"/>
      <c r="C699" s="51"/>
      <c r="D699" s="53"/>
      <c r="E699" s="53"/>
      <c r="F699" s="53"/>
      <c r="G699" s="51"/>
      <c r="H699" s="53"/>
      <c r="I699" s="54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</row>
    <row r="700" spans="1:23" ht="15.75">
      <c r="A700" s="51"/>
      <c r="B700" s="52"/>
      <c r="C700" s="51"/>
      <c r="D700" s="53"/>
      <c r="E700" s="53"/>
      <c r="F700" s="53"/>
      <c r="G700" s="51"/>
      <c r="H700" s="53"/>
      <c r="I700" s="54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</row>
    <row r="701" spans="1:23" ht="15.75">
      <c r="A701" s="51"/>
      <c r="B701" s="52"/>
      <c r="C701" s="51"/>
      <c r="D701" s="53"/>
      <c r="E701" s="53"/>
      <c r="F701" s="53"/>
      <c r="G701" s="51"/>
      <c r="H701" s="53"/>
      <c r="I701" s="54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</row>
    <row r="702" spans="1:23" ht="15.75">
      <c r="A702" s="51"/>
      <c r="B702" s="52"/>
      <c r="C702" s="51"/>
      <c r="D702" s="53"/>
      <c r="E702" s="53"/>
      <c r="F702" s="53"/>
      <c r="G702" s="51"/>
      <c r="H702" s="53"/>
      <c r="I702" s="54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</row>
    <row r="703" spans="1:23" ht="15.75">
      <c r="A703" s="51"/>
      <c r="B703" s="52"/>
      <c r="C703" s="51"/>
      <c r="D703" s="53"/>
      <c r="E703" s="53"/>
      <c r="F703" s="53"/>
      <c r="G703" s="51"/>
      <c r="H703" s="53"/>
      <c r="I703" s="54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</row>
    <row r="704" spans="1:23" ht="15.75">
      <c r="A704" s="51"/>
      <c r="B704" s="52"/>
      <c r="C704" s="51"/>
      <c r="D704" s="53"/>
      <c r="E704" s="53"/>
      <c r="F704" s="53"/>
      <c r="G704" s="51"/>
      <c r="H704" s="53"/>
      <c r="I704" s="54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</row>
    <row r="705" spans="1:23" ht="15.75">
      <c r="A705" s="51"/>
      <c r="B705" s="52"/>
      <c r="C705" s="51"/>
      <c r="D705" s="53"/>
      <c r="E705" s="53"/>
      <c r="F705" s="53"/>
      <c r="G705" s="51"/>
      <c r="H705" s="53"/>
      <c r="I705" s="54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</row>
    <row r="706" spans="1:23" ht="15.75">
      <c r="A706" s="51"/>
      <c r="B706" s="52"/>
      <c r="C706" s="51"/>
      <c r="D706" s="53"/>
      <c r="E706" s="53"/>
      <c r="F706" s="53"/>
      <c r="G706" s="51"/>
      <c r="H706" s="53"/>
      <c r="I706" s="54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</row>
    <row r="707" spans="1:23" ht="15.75">
      <c r="A707" s="51"/>
      <c r="B707" s="52"/>
      <c r="C707" s="51"/>
      <c r="D707" s="53"/>
      <c r="E707" s="53"/>
      <c r="F707" s="53"/>
      <c r="G707" s="51"/>
      <c r="H707" s="53"/>
      <c r="I707" s="54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</row>
    <row r="708" spans="1:23" ht="15.75">
      <c r="A708" s="51"/>
      <c r="B708" s="52"/>
      <c r="C708" s="51"/>
      <c r="D708" s="53"/>
      <c r="E708" s="53"/>
      <c r="F708" s="53"/>
      <c r="G708" s="51"/>
      <c r="H708" s="53"/>
      <c r="I708" s="54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</row>
    <row r="709" spans="1:23" ht="15.75">
      <c r="A709" s="51"/>
      <c r="B709" s="52"/>
      <c r="C709" s="51"/>
      <c r="D709" s="53"/>
      <c r="E709" s="53"/>
      <c r="F709" s="53"/>
      <c r="G709" s="51"/>
      <c r="H709" s="53"/>
      <c r="I709" s="54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</row>
    <row r="710" spans="1:23" ht="15.75">
      <c r="A710" s="51"/>
      <c r="B710" s="52"/>
      <c r="C710" s="51"/>
      <c r="D710" s="53"/>
      <c r="E710" s="53"/>
      <c r="F710" s="53"/>
      <c r="G710" s="51"/>
      <c r="H710" s="53"/>
      <c r="I710" s="54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</row>
    <row r="711" spans="1:23" ht="15.75">
      <c r="A711" s="51"/>
      <c r="B711" s="52"/>
      <c r="C711" s="51"/>
      <c r="D711" s="53"/>
      <c r="E711" s="53"/>
      <c r="F711" s="53"/>
      <c r="G711" s="51"/>
      <c r="H711" s="53"/>
      <c r="I711" s="54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</row>
    <row r="712" spans="1:23" ht="15.75">
      <c r="A712" s="51"/>
      <c r="B712" s="52"/>
      <c r="C712" s="51"/>
      <c r="D712" s="53"/>
      <c r="E712" s="53"/>
      <c r="F712" s="53"/>
      <c r="G712" s="51"/>
      <c r="H712" s="53"/>
      <c r="I712" s="54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</row>
    <row r="713" spans="1:23" ht="15.75">
      <c r="A713" s="51"/>
      <c r="B713" s="52"/>
      <c r="C713" s="51"/>
      <c r="D713" s="53"/>
      <c r="E713" s="53"/>
      <c r="F713" s="53"/>
      <c r="G713" s="51"/>
      <c r="H713" s="53"/>
      <c r="I713" s="54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</row>
    <row r="714" spans="1:23" ht="15.75">
      <c r="A714" s="51"/>
      <c r="B714" s="52"/>
      <c r="C714" s="51"/>
      <c r="D714" s="53"/>
      <c r="E714" s="53"/>
      <c r="F714" s="53"/>
      <c r="G714" s="51"/>
      <c r="H714" s="53"/>
      <c r="I714" s="54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</row>
    <row r="715" spans="1:23" ht="15.75">
      <c r="A715" s="51"/>
      <c r="B715" s="52"/>
      <c r="C715" s="51"/>
      <c r="D715" s="53"/>
      <c r="E715" s="53"/>
      <c r="F715" s="53"/>
      <c r="G715" s="51"/>
      <c r="H715" s="53"/>
      <c r="I715" s="54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</row>
    <row r="716" spans="1:23" ht="15.75">
      <c r="A716" s="51"/>
      <c r="B716" s="52"/>
      <c r="C716" s="51"/>
      <c r="D716" s="53"/>
      <c r="E716" s="53"/>
      <c r="F716" s="53"/>
      <c r="G716" s="51"/>
      <c r="H716" s="53"/>
      <c r="I716" s="54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</row>
    <row r="717" spans="1:23" ht="15.75">
      <c r="A717" s="51"/>
      <c r="B717" s="52"/>
      <c r="C717" s="51"/>
      <c r="D717" s="53"/>
      <c r="E717" s="53"/>
      <c r="F717" s="53"/>
      <c r="G717" s="51"/>
      <c r="H717" s="53"/>
      <c r="I717" s="54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</row>
    <row r="718" spans="1:23" ht="15.75">
      <c r="A718" s="51"/>
      <c r="B718" s="52"/>
      <c r="C718" s="51"/>
      <c r="D718" s="53"/>
      <c r="E718" s="53"/>
      <c r="F718" s="53"/>
      <c r="G718" s="51"/>
      <c r="H718" s="53"/>
      <c r="I718" s="54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</row>
    <row r="719" spans="1:23" ht="15.75">
      <c r="A719" s="51"/>
      <c r="B719" s="52"/>
      <c r="C719" s="51"/>
      <c r="D719" s="53"/>
      <c r="E719" s="53"/>
      <c r="F719" s="53"/>
      <c r="G719" s="51"/>
      <c r="H719" s="53"/>
      <c r="I719" s="54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</row>
    <row r="720" spans="1:23" ht="15.75">
      <c r="A720" s="51"/>
      <c r="B720" s="52"/>
      <c r="C720" s="51"/>
      <c r="D720" s="53"/>
      <c r="E720" s="53"/>
      <c r="F720" s="53"/>
      <c r="G720" s="51"/>
      <c r="H720" s="53"/>
      <c r="I720" s="54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</row>
    <row r="721" spans="1:23" ht="15.75">
      <c r="A721" s="51"/>
      <c r="B721" s="52"/>
      <c r="C721" s="51"/>
      <c r="D721" s="53"/>
      <c r="E721" s="53"/>
      <c r="F721" s="53"/>
      <c r="G721" s="51"/>
      <c r="H721" s="53"/>
      <c r="I721" s="54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</row>
    <row r="722" spans="1:23" ht="15.75">
      <c r="A722" s="51"/>
      <c r="B722" s="52"/>
      <c r="C722" s="51"/>
      <c r="D722" s="53"/>
      <c r="E722" s="53"/>
      <c r="F722" s="53"/>
      <c r="G722" s="51"/>
      <c r="H722" s="53"/>
      <c r="I722" s="54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</row>
    <row r="723" spans="1:23" ht="15.75">
      <c r="A723" s="51"/>
      <c r="B723" s="52"/>
      <c r="C723" s="51"/>
      <c r="D723" s="53"/>
      <c r="E723" s="53"/>
      <c r="F723" s="53"/>
      <c r="G723" s="51"/>
      <c r="H723" s="53"/>
      <c r="I723" s="54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</row>
    <row r="724" spans="1:23" ht="15.75">
      <c r="A724" s="51"/>
      <c r="B724" s="52"/>
      <c r="C724" s="51"/>
      <c r="D724" s="53"/>
      <c r="E724" s="53"/>
      <c r="F724" s="53"/>
      <c r="G724" s="51"/>
      <c r="H724" s="53"/>
      <c r="I724" s="54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</row>
    <row r="725" spans="1:23" ht="15.75">
      <c r="A725" s="51"/>
      <c r="B725" s="52"/>
      <c r="C725" s="51"/>
      <c r="D725" s="53"/>
      <c r="E725" s="53"/>
      <c r="F725" s="53"/>
      <c r="G725" s="51"/>
      <c r="H725" s="53"/>
      <c r="I725" s="54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</row>
    <row r="726" spans="1:23" ht="15.75">
      <c r="A726" s="51"/>
      <c r="B726" s="52"/>
      <c r="C726" s="51"/>
      <c r="D726" s="53"/>
      <c r="E726" s="53"/>
      <c r="F726" s="53"/>
      <c r="G726" s="51"/>
      <c r="H726" s="53"/>
      <c r="I726" s="54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</row>
    <row r="727" spans="1:23" ht="15.75">
      <c r="A727" s="51"/>
      <c r="B727" s="52"/>
      <c r="C727" s="51"/>
      <c r="D727" s="53"/>
      <c r="E727" s="53"/>
      <c r="F727" s="53"/>
      <c r="G727" s="51"/>
      <c r="H727" s="53"/>
      <c r="I727" s="54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</row>
    <row r="728" spans="1:23" ht="15.75">
      <c r="A728" s="51"/>
      <c r="B728" s="52"/>
      <c r="C728" s="51"/>
      <c r="D728" s="53"/>
      <c r="E728" s="53"/>
      <c r="F728" s="53"/>
      <c r="G728" s="51"/>
      <c r="H728" s="53"/>
      <c r="I728" s="54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</row>
    <row r="729" spans="1:23" ht="15.75">
      <c r="A729" s="51"/>
      <c r="B729" s="52"/>
      <c r="C729" s="51"/>
      <c r="D729" s="53"/>
      <c r="E729" s="53"/>
      <c r="F729" s="53"/>
      <c r="G729" s="51"/>
      <c r="H729" s="53"/>
      <c r="I729" s="54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</row>
    <row r="730" spans="1:23" ht="15.75">
      <c r="A730" s="51"/>
      <c r="B730" s="52"/>
      <c r="C730" s="51"/>
      <c r="D730" s="53"/>
      <c r="E730" s="53"/>
      <c r="F730" s="53"/>
      <c r="G730" s="51"/>
      <c r="H730" s="53"/>
      <c r="I730" s="54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</row>
    <row r="731" spans="1:23" ht="15.75">
      <c r="A731" s="51"/>
      <c r="B731" s="52"/>
      <c r="C731" s="51"/>
      <c r="D731" s="53"/>
      <c r="E731" s="53"/>
      <c r="F731" s="53"/>
      <c r="G731" s="51"/>
      <c r="H731" s="53"/>
      <c r="I731" s="54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</row>
    <row r="732" spans="1:23" ht="15.75">
      <c r="A732" s="51"/>
      <c r="B732" s="52"/>
      <c r="C732" s="51"/>
      <c r="D732" s="53"/>
      <c r="E732" s="53"/>
      <c r="F732" s="53"/>
      <c r="G732" s="51"/>
      <c r="H732" s="53"/>
      <c r="I732" s="54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</row>
    <row r="733" spans="1:23" ht="15.75">
      <c r="A733" s="51"/>
      <c r="B733" s="52"/>
      <c r="C733" s="51"/>
      <c r="D733" s="53"/>
      <c r="E733" s="53"/>
      <c r="F733" s="53"/>
      <c r="G733" s="51"/>
      <c r="H733" s="53"/>
      <c r="I733" s="54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</row>
    <row r="734" spans="1:23" ht="15.75">
      <c r="A734" s="51"/>
      <c r="B734" s="52"/>
      <c r="C734" s="51"/>
      <c r="D734" s="53"/>
      <c r="E734" s="53"/>
      <c r="F734" s="53"/>
      <c r="G734" s="51"/>
      <c r="H734" s="53"/>
      <c r="I734" s="54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</row>
    <row r="735" spans="1:23" ht="15.75">
      <c r="A735" s="51"/>
      <c r="B735" s="52"/>
      <c r="C735" s="51"/>
      <c r="D735" s="53"/>
      <c r="E735" s="53"/>
      <c r="F735" s="53"/>
      <c r="G735" s="51"/>
      <c r="H735" s="53"/>
      <c r="I735" s="54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</row>
    <row r="736" spans="1:23" ht="15.75">
      <c r="A736" s="51"/>
      <c r="B736" s="52"/>
      <c r="C736" s="51"/>
      <c r="D736" s="53"/>
      <c r="E736" s="53"/>
      <c r="F736" s="53"/>
      <c r="G736" s="51"/>
      <c r="H736" s="53"/>
      <c r="I736" s="54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</row>
    <row r="737" spans="1:23" ht="15.75">
      <c r="A737" s="51"/>
      <c r="B737" s="52"/>
      <c r="C737" s="51"/>
      <c r="D737" s="53"/>
      <c r="E737" s="53"/>
      <c r="F737" s="53"/>
      <c r="G737" s="51"/>
      <c r="H737" s="53"/>
      <c r="I737" s="54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</row>
    <row r="738" spans="1:23" ht="15.75">
      <c r="A738" s="51"/>
      <c r="B738" s="52"/>
      <c r="C738" s="51"/>
      <c r="D738" s="53"/>
      <c r="E738" s="53"/>
      <c r="F738" s="53"/>
      <c r="G738" s="51"/>
      <c r="H738" s="53"/>
      <c r="I738" s="54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</row>
    <row r="739" spans="1:23" ht="15.75">
      <c r="A739" s="51"/>
      <c r="B739" s="52"/>
      <c r="C739" s="51"/>
      <c r="D739" s="53"/>
      <c r="E739" s="53"/>
      <c r="F739" s="53"/>
      <c r="G739" s="51"/>
      <c r="H739" s="53"/>
      <c r="I739" s="54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</row>
    <row r="740" spans="1:23" ht="15.75">
      <c r="A740" s="51"/>
      <c r="B740" s="52"/>
      <c r="C740" s="51"/>
      <c r="D740" s="53"/>
      <c r="E740" s="53"/>
      <c r="F740" s="53"/>
      <c r="G740" s="51"/>
      <c r="H740" s="53"/>
      <c r="I740" s="54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</row>
    <row r="741" spans="1:23" ht="15.75">
      <c r="A741" s="51"/>
      <c r="B741" s="52"/>
      <c r="C741" s="51"/>
      <c r="D741" s="53"/>
      <c r="E741" s="53"/>
      <c r="F741" s="53"/>
      <c r="G741" s="51"/>
      <c r="H741" s="53"/>
      <c r="I741" s="54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</row>
    <row r="742" spans="1:23" ht="15.75">
      <c r="A742" s="51"/>
      <c r="B742" s="52"/>
      <c r="C742" s="51"/>
      <c r="D742" s="53"/>
      <c r="E742" s="53"/>
      <c r="F742" s="53"/>
      <c r="G742" s="51"/>
      <c r="H742" s="53"/>
      <c r="I742" s="54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</row>
    <row r="743" spans="1:23" ht="15.75">
      <c r="A743" s="51"/>
      <c r="B743" s="52"/>
      <c r="C743" s="51"/>
      <c r="D743" s="53"/>
      <c r="E743" s="53"/>
      <c r="F743" s="53"/>
      <c r="G743" s="51"/>
      <c r="H743" s="53"/>
      <c r="I743" s="54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</row>
    <row r="744" spans="1:23" ht="15.75">
      <c r="A744" s="51"/>
      <c r="B744" s="52"/>
      <c r="C744" s="51"/>
      <c r="D744" s="53"/>
      <c r="E744" s="53"/>
      <c r="F744" s="53"/>
      <c r="G744" s="51"/>
      <c r="H744" s="53"/>
      <c r="I744" s="54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</row>
    <row r="745" spans="1:23" ht="15.75">
      <c r="A745" s="51"/>
      <c r="B745" s="52"/>
      <c r="C745" s="51"/>
      <c r="D745" s="53"/>
      <c r="E745" s="53"/>
      <c r="F745" s="53"/>
      <c r="G745" s="51"/>
      <c r="H745" s="53"/>
      <c r="I745" s="54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</row>
    <row r="746" spans="1:23" ht="15.75">
      <c r="A746" s="51"/>
      <c r="B746" s="52"/>
      <c r="C746" s="51"/>
      <c r="D746" s="53"/>
      <c r="E746" s="53"/>
      <c r="F746" s="53"/>
      <c r="G746" s="51"/>
      <c r="H746" s="53"/>
      <c r="I746" s="54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</row>
    <row r="747" spans="1:23" ht="15.75">
      <c r="A747" s="51"/>
      <c r="B747" s="52"/>
      <c r="C747" s="51"/>
      <c r="D747" s="53"/>
      <c r="E747" s="53"/>
      <c r="F747" s="53"/>
      <c r="G747" s="51"/>
      <c r="H747" s="53"/>
      <c r="I747" s="54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</row>
    <row r="748" spans="1:23" ht="15.75">
      <c r="A748" s="51"/>
      <c r="B748" s="52"/>
      <c r="C748" s="51"/>
      <c r="D748" s="53"/>
      <c r="E748" s="53"/>
      <c r="F748" s="53"/>
      <c r="G748" s="51"/>
      <c r="H748" s="53"/>
      <c r="I748" s="54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</row>
    <row r="749" spans="1:23" ht="15.75">
      <c r="A749" s="51"/>
      <c r="B749" s="52"/>
      <c r="C749" s="51"/>
      <c r="D749" s="53"/>
      <c r="E749" s="53"/>
      <c r="F749" s="53"/>
      <c r="G749" s="51"/>
      <c r="H749" s="53"/>
      <c r="I749" s="54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</row>
    <row r="750" spans="1:23" ht="15.75">
      <c r="A750" s="51"/>
      <c r="B750" s="52"/>
      <c r="C750" s="51"/>
      <c r="D750" s="53"/>
      <c r="E750" s="53"/>
      <c r="F750" s="53"/>
      <c r="G750" s="51"/>
      <c r="H750" s="53"/>
      <c r="I750" s="54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</row>
    <row r="751" spans="1:23" ht="15.75">
      <c r="A751" s="51"/>
      <c r="B751" s="52"/>
      <c r="C751" s="51"/>
      <c r="D751" s="53"/>
      <c r="E751" s="53"/>
      <c r="F751" s="53"/>
      <c r="G751" s="51"/>
      <c r="H751" s="53"/>
      <c r="I751" s="54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</row>
    <row r="752" spans="1:23" ht="15.75">
      <c r="A752" s="51"/>
      <c r="B752" s="52"/>
      <c r="C752" s="51"/>
      <c r="D752" s="53"/>
      <c r="E752" s="53"/>
      <c r="F752" s="53"/>
      <c r="G752" s="51"/>
      <c r="H752" s="53"/>
      <c r="I752" s="54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</row>
    <row r="753" spans="1:23" ht="15.75">
      <c r="A753" s="51"/>
      <c r="B753" s="52"/>
      <c r="C753" s="51"/>
      <c r="D753" s="53"/>
      <c r="E753" s="53"/>
      <c r="F753" s="53"/>
      <c r="G753" s="51"/>
      <c r="H753" s="53"/>
      <c r="I753" s="54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</row>
    <row r="754" spans="1:23" ht="15.75">
      <c r="A754" s="51"/>
      <c r="B754" s="52"/>
      <c r="C754" s="51"/>
      <c r="D754" s="53"/>
      <c r="E754" s="53"/>
      <c r="F754" s="53"/>
      <c r="G754" s="51"/>
      <c r="H754" s="53"/>
      <c r="I754" s="54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</row>
    <row r="755" spans="1:23" ht="15.75">
      <c r="A755" s="51"/>
      <c r="B755" s="52"/>
      <c r="C755" s="51"/>
      <c r="D755" s="53"/>
      <c r="E755" s="53"/>
      <c r="F755" s="53"/>
      <c r="G755" s="51"/>
      <c r="H755" s="53"/>
      <c r="I755" s="54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</row>
    <row r="756" spans="1:23" ht="15.75">
      <c r="A756" s="51"/>
      <c r="B756" s="52"/>
      <c r="C756" s="51"/>
      <c r="D756" s="53"/>
      <c r="E756" s="53"/>
      <c r="F756" s="53"/>
      <c r="G756" s="51"/>
      <c r="H756" s="53"/>
      <c r="I756" s="54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</row>
    <row r="757" spans="1:23" ht="15.75">
      <c r="A757" s="51"/>
      <c r="B757" s="52"/>
      <c r="C757" s="51"/>
      <c r="D757" s="53"/>
      <c r="E757" s="53"/>
      <c r="F757" s="53"/>
      <c r="G757" s="51"/>
      <c r="H757" s="53"/>
      <c r="I757" s="54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</row>
    <row r="758" spans="1:23" ht="15.75">
      <c r="A758" s="51"/>
      <c r="B758" s="52"/>
      <c r="C758" s="51"/>
      <c r="D758" s="53"/>
      <c r="E758" s="53"/>
      <c r="F758" s="53"/>
      <c r="G758" s="51"/>
      <c r="H758" s="53"/>
      <c r="I758" s="54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</row>
    <row r="759" spans="1:23" ht="15.75">
      <c r="A759" s="51"/>
      <c r="B759" s="52"/>
      <c r="C759" s="51"/>
      <c r="D759" s="53"/>
      <c r="E759" s="53"/>
      <c r="F759" s="53"/>
      <c r="G759" s="51"/>
      <c r="H759" s="53"/>
      <c r="I759" s="54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</row>
    <row r="760" spans="1:23" ht="15.75">
      <c r="A760" s="51"/>
      <c r="B760" s="52"/>
      <c r="C760" s="51"/>
      <c r="D760" s="53"/>
      <c r="E760" s="53"/>
      <c r="F760" s="53"/>
      <c r="G760" s="51"/>
      <c r="H760" s="53"/>
      <c r="I760" s="54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</row>
    <row r="761" spans="1:23" ht="15.75">
      <c r="A761" s="51"/>
      <c r="B761" s="52"/>
      <c r="C761" s="51"/>
      <c r="D761" s="53"/>
      <c r="E761" s="53"/>
      <c r="F761" s="53"/>
      <c r="G761" s="51"/>
      <c r="H761" s="53"/>
      <c r="I761" s="54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</row>
    <row r="762" spans="1:23" ht="15.75">
      <c r="A762" s="51"/>
      <c r="B762" s="52"/>
      <c r="C762" s="51"/>
      <c r="D762" s="53"/>
      <c r="E762" s="53"/>
      <c r="F762" s="53"/>
      <c r="G762" s="51"/>
      <c r="H762" s="53"/>
      <c r="I762" s="54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</row>
    <row r="763" spans="1:23" ht="15.75">
      <c r="A763" s="51"/>
      <c r="B763" s="52"/>
      <c r="C763" s="51"/>
      <c r="D763" s="53"/>
      <c r="E763" s="53"/>
      <c r="F763" s="53"/>
      <c r="G763" s="51"/>
      <c r="H763" s="53"/>
      <c r="I763" s="54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</row>
    <row r="764" spans="1:23" ht="15.75">
      <c r="A764" s="51"/>
      <c r="B764" s="52"/>
      <c r="C764" s="51"/>
      <c r="D764" s="53"/>
      <c r="E764" s="53"/>
      <c r="F764" s="53"/>
      <c r="G764" s="51"/>
      <c r="H764" s="53"/>
      <c r="I764" s="54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</row>
    <row r="765" spans="1:23" ht="15.75">
      <c r="A765" s="51"/>
      <c r="B765" s="52"/>
      <c r="C765" s="51"/>
      <c r="D765" s="53"/>
      <c r="E765" s="53"/>
      <c r="F765" s="53"/>
      <c r="G765" s="51"/>
      <c r="H765" s="53"/>
      <c r="I765" s="54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</row>
    <row r="766" spans="1:23" ht="15.75">
      <c r="A766" s="51"/>
      <c r="B766" s="52"/>
      <c r="C766" s="51"/>
      <c r="D766" s="53"/>
      <c r="E766" s="53"/>
      <c r="F766" s="53"/>
      <c r="G766" s="51"/>
      <c r="H766" s="53"/>
      <c r="I766" s="54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</row>
    <row r="767" spans="1:23" ht="15.75">
      <c r="A767" s="51"/>
      <c r="B767" s="52"/>
      <c r="C767" s="51"/>
      <c r="D767" s="53"/>
      <c r="E767" s="53"/>
      <c r="F767" s="53"/>
      <c r="G767" s="51"/>
      <c r="H767" s="53"/>
      <c r="I767" s="54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</row>
    <row r="768" spans="1:23" ht="15.75">
      <c r="A768" s="51"/>
      <c r="B768" s="52"/>
      <c r="C768" s="51"/>
      <c r="D768" s="53"/>
      <c r="E768" s="53"/>
      <c r="F768" s="53"/>
      <c r="G768" s="51"/>
      <c r="H768" s="53"/>
      <c r="I768" s="54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</row>
    <row r="769" spans="1:23" ht="15.75">
      <c r="A769" s="51"/>
      <c r="B769" s="52"/>
      <c r="C769" s="51"/>
      <c r="D769" s="53"/>
      <c r="E769" s="53"/>
      <c r="F769" s="53"/>
      <c r="G769" s="51"/>
      <c r="H769" s="53"/>
      <c r="I769" s="54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</row>
    <row r="770" spans="1:23" ht="15.75">
      <c r="A770" s="51"/>
      <c r="B770" s="52"/>
      <c r="C770" s="51"/>
      <c r="D770" s="53"/>
      <c r="E770" s="53"/>
      <c r="F770" s="53"/>
      <c r="G770" s="51"/>
      <c r="H770" s="53"/>
      <c r="I770" s="54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</row>
    <row r="771" spans="1:23" ht="15.75">
      <c r="A771" s="51"/>
      <c r="B771" s="52"/>
      <c r="C771" s="51"/>
      <c r="D771" s="53"/>
      <c r="E771" s="53"/>
      <c r="F771" s="53"/>
      <c r="G771" s="51"/>
      <c r="H771" s="53"/>
      <c r="I771" s="54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</row>
    <row r="772" spans="1:23" ht="15.75">
      <c r="A772" s="51"/>
      <c r="B772" s="52"/>
      <c r="C772" s="51"/>
      <c r="D772" s="53"/>
      <c r="E772" s="53"/>
      <c r="F772" s="53"/>
      <c r="G772" s="51"/>
      <c r="H772" s="53"/>
      <c r="I772" s="54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</row>
    <row r="773" spans="1:23" ht="15.75">
      <c r="A773" s="51"/>
      <c r="B773" s="52"/>
      <c r="C773" s="51"/>
      <c r="D773" s="53"/>
      <c r="E773" s="53"/>
      <c r="F773" s="53"/>
      <c r="G773" s="51"/>
      <c r="H773" s="53"/>
      <c r="I773" s="54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</row>
    <row r="774" spans="1:23" ht="15.75">
      <c r="A774" s="51"/>
      <c r="B774" s="52"/>
      <c r="C774" s="51"/>
      <c r="D774" s="53"/>
      <c r="E774" s="53"/>
      <c r="F774" s="53"/>
      <c r="G774" s="51"/>
      <c r="H774" s="53"/>
      <c r="I774" s="54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</row>
    <row r="775" spans="1:23" ht="15.75">
      <c r="A775" s="51"/>
      <c r="B775" s="52"/>
      <c r="C775" s="51"/>
      <c r="D775" s="53"/>
      <c r="E775" s="53"/>
      <c r="F775" s="53"/>
      <c r="G775" s="51"/>
      <c r="H775" s="53"/>
      <c r="I775" s="54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</row>
    <row r="776" spans="1:23" ht="15.75">
      <c r="A776" s="51"/>
      <c r="B776" s="52"/>
      <c r="C776" s="51"/>
      <c r="D776" s="53"/>
      <c r="E776" s="53"/>
      <c r="F776" s="53"/>
      <c r="G776" s="51"/>
      <c r="H776" s="53"/>
      <c r="I776" s="54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</row>
    <row r="777" spans="1:23" ht="15.75">
      <c r="A777" s="51"/>
      <c r="B777" s="52"/>
      <c r="C777" s="51"/>
      <c r="D777" s="53"/>
      <c r="E777" s="53"/>
      <c r="F777" s="53"/>
      <c r="G777" s="51"/>
      <c r="H777" s="53"/>
      <c r="I777" s="54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</row>
    <row r="778" spans="1:23" ht="15.75">
      <c r="A778" s="51"/>
      <c r="B778" s="52"/>
      <c r="C778" s="51"/>
      <c r="D778" s="53"/>
      <c r="E778" s="53"/>
      <c r="F778" s="53"/>
      <c r="G778" s="51"/>
      <c r="H778" s="53"/>
      <c r="I778" s="54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</row>
    <row r="779" spans="1:23" ht="15.75">
      <c r="A779" s="51"/>
      <c r="B779" s="52"/>
      <c r="C779" s="51"/>
      <c r="D779" s="53"/>
      <c r="E779" s="53"/>
      <c r="F779" s="53"/>
      <c r="G779" s="51"/>
      <c r="H779" s="53"/>
      <c r="I779" s="54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</row>
    <row r="780" spans="1:23" ht="15.75">
      <c r="A780" s="51"/>
      <c r="B780" s="52"/>
      <c r="C780" s="51"/>
      <c r="D780" s="53"/>
      <c r="E780" s="53"/>
      <c r="F780" s="53"/>
      <c r="G780" s="51"/>
      <c r="H780" s="53"/>
      <c r="I780" s="54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</row>
    <row r="781" spans="1:23" ht="15.75">
      <c r="A781" s="51"/>
      <c r="B781" s="52"/>
      <c r="C781" s="51"/>
      <c r="D781" s="53"/>
      <c r="E781" s="53"/>
      <c r="F781" s="53"/>
      <c r="G781" s="51"/>
      <c r="H781" s="53"/>
      <c r="I781" s="54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</row>
    <row r="782" spans="1:23" ht="15.75">
      <c r="A782" s="51"/>
      <c r="B782" s="52"/>
      <c r="C782" s="51"/>
      <c r="D782" s="53"/>
      <c r="E782" s="53"/>
      <c r="F782" s="53"/>
      <c r="G782" s="51"/>
      <c r="H782" s="53"/>
      <c r="I782" s="54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</row>
    <row r="783" spans="1:23" ht="15.75">
      <c r="A783" s="51"/>
      <c r="B783" s="52"/>
      <c r="C783" s="51"/>
      <c r="D783" s="53"/>
      <c r="E783" s="53"/>
      <c r="F783" s="53"/>
      <c r="G783" s="51"/>
      <c r="H783" s="53"/>
      <c r="I783" s="54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</row>
    <row r="784" spans="1:23" ht="15.75">
      <c r="A784" s="51"/>
      <c r="B784" s="52"/>
      <c r="C784" s="51"/>
      <c r="D784" s="53"/>
      <c r="E784" s="53"/>
      <c r="F784" s="53"/>
      <c r="G784" s="51"/>
      <c r="H784" s="53"/>
      <c r="I784" s="54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</row>
    <row r="785" spans="1:23" ht="15.75">
      <c r="A785" s="51"/>
      <c r="B785" s="52"/>
      <c r="C785" s="51"/>
      <c r="D785" s="53"/>
      <c r="E785" s="53"/>
      <c r="F785" s="53"/>
      <c r="G785" s="51"/>
      <c r="H785" s="53"/>
      <c r="I785" s="54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</row>
    <row r="786" spans="1:23" ht="15.75">
      <c r="A786" s="51"/>
      <c r="B786" s="52"/>
      <c r="C786" s="51"/>
      <c r="D786" s="53"/>
      <c r="E786" s="53"/>
      <c r="F786" s="53"/>
      <c r="G786" s="51"/>
      <c r="H786" s="53"/>
      <c r="I786" s="54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</row>
    <row r="787" spans="1:23" ht="15.75">
      <c r="A787" s="51"/>
      <c r="B787" s="52"/>
      <c r="C787" s="51"/>
      <c r="D787" s="53"/>
      <c r="E787" s="53"/>
      <c r="F787" s="53"/>
      <c r="G787" s="51"/>
      <c r="H787" s="53"/>
      <c r="I787" s="54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</row>
    <row r="788" spans="1:23" ht="15.75">
      <c r="A788" s="51"/>
      <c r="B788" s="52"/>
      <c r="C788" s="51"/>
      <c r="D788" s="53"/>
      <c r="E788" s="53"/>
      <c r="F788" s="53"/>
      <c r="G788" s="51"/>
      <c r="H788" s="53"/>
      <c r="I788" s="54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</row>
    <row r="789" spans="1:23" ht="15.75">
      <c r="A789" s="51"/>
      <c r="B789" s="52"/>
      <c r="C789" s="51"/>
      <c r="D789" s="53"/>
      <c r="E789" s="53"/>
      <c r="F789" s="53"/>
      <c r="G789" s="51"/>
      <c r="H789" s="53"/>
      <c r="I789" s="54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</row>
    <row r="790" spans="1:23" ht="15.75">
      <c r="A790" s="51"/>
      <c r="B790" s="52"/>
      <c r="C790" s="51"/>
      <c r="D790" s="53"/>
      <c r="E790" s="53"/>
      <c r="F790" s="53"/>
      <c r="G790" s="51"/>
      <c r="H790" s="53"/>
      <c r="I790" s="54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</row>
    <row r="791" spans="1:23" ht="15.75">
      <c r="A791" s="51"/>
      <c r="B791" s="52"/>
      <c r="C791" s="51"/>
      <c r="D791" s="53"/>
      <c r="E791" s="53"/>
      <c r="F791" s="53"/>
      <c r="G791" s="51"/>
      <c r="H791" s="53"/>
      <c r="I791" s="54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</row>
    <row r="792" spans="1:23" ht="15.75">
      <c r="A792" s="51"/>
      <c r="B792" s="52"/>
      <c r="C792" s="51"/>
      <c r="D792" s="53"/>
      <c r="E792" s="53"/>
      <c r="F792" s="53"/>
      <c r="G792" s="51"/>
      <c r="H792" s="53"/>
      <c r="I792" s="54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</row>
    <row r="793" spans="1:23" ht="15.75">
      <c r="A793" s="51"/>
      <c r="B793" s="52"/>
      <c r="C793" s="51"/>
      <c r="D793" s="53"/>
      <c r="E793" s="53"/>
      <c r="F793" s="53"/>
      <c r="G793" s="51"/>
      <c r="H793" s="53"/>
      <c r="I793" s="54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</row>
    <row r="794" spans="1:23" ht="15.75">
      <c r="A794" s="51"/>
      <c r="B794" s="52"/>
      <c r="C794" s="51"/>
      <c r="D794" s="53"/>
      <c r="E794" s="53"/>
      <c r="F794" s="53"/>
      <c r="G794" s="51"/>
      <c r="H794" s="53"/>
      <c r="I794" s="54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</row>
    <row r="795" spans="1:23" ht="15.75">
      <c r="A795" s="51"/>
      <c r="B795" s="52"/>
      <c r="C795" s="51"/>
      <c r="D795" s="53"/>
      <c r="E795" s="53"/>
      <c r="F795" s="53"/>
      <c r="G795" s="51"/>
      <c r="H795" s="53"/>
      <c r="I795" s="54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</row>
    <row r="796" spans="1:23" ht="15.75">
      <c r="A796" s="51"/>
      <c r="B796" s="52"/>
      <c r="C796" s="51"/>
      <c r="D796" s="53"/>
      <c r="E796" s="53"/>
      <c r="F796" s="53"/>
      <c r="G796" s="51"/>
      <c r="H796" s="53"/>
      <c r="I796" s="54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</row>
    <row r="797" spans="1:23" ht="15.75">
      <c r="A797" s="51"/>
      <c r="B797" s="52"/>
      <c r="C797" s="51"/>
      <c r="D797" s="53"/>
      <c r="E797" s="53"/>
      <c r="F797" s="53"/>
      <c r="G797" s="51"/>
      <c r="H797" s="53"/>
      <c r="I797" s="54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</row>
    <row r="798" spans="1:23" ht="15.75">
      <c r="A798" s="51"/>
      <c r="B798" s="52"/>
      <c r="C798" s="51"/>
      <c r="D798" s="53"/>
      <c r="E798" s="53"/>
      <c r="F798" s="53"/>
      <c r="G798" s="51"/>
      <c r="H798" s="53"/>
      <c r="I798" s="54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</row>
    <row r="799" spans="1:23" ht="15.75">
      <c r="A799" s="51"/>
      <c r="B799" s="52"/>
      <c r="C799" s="51"/>
      <c r="D799" s="53"/>
      <c r="E799" s="53"/>
      <c r="F799" s="53"/>
      <c r="G799" s="51"/>
      <c r="H799" s="53"/>
      <c r="I799" s="54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</row>
    <row r="800" spans="1:23" ht="15.75">
      <c r="A800" s="51"/>
      <c r="B800" s="52"/>
      <c r="C800" s="51"/>
      <c r="D800" s="53"/>
      <c r="E800" s="53"/>
      <c r="F800" s="53"/>
      <c r="G800" s="51"/>
      <c r="H800" s="53"/>
      <c r="I800" s="54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</row>
    <row r="801" spans="1:23" ht="15.75">
      <c r="A801" s="51"/>
      <c r="B801" s="52"/>
      <c r="C801" s="51"/>
      <c r="D801" s="53"/>
      <c r="E801" s="53"/>
      <c r="F801" s="53"/>
      <c r="G801" s="51"/>
      <c r="H801" s="53"/>
      <c r="I801" s="54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</row>
    <row r="802" spans="1:23" ht="15.75">
      <c r="A802" s="51"/>
      <c r="B802" s="52"/>
      <c r="C802" s="51"/>
      <c r="D802" s="53"/>
      <c r="E802" s="53"/>
      <c r="F802" s="53"/>
      <c r="G802" s="51"/>
      <c r="H802" s="53"/>
      <c r="I802" s="54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</row>
    <row r="803" spans="1:23" ht="15.75">
      <c r="A803" s="51"/>
      <c r="B803" s="52"/>
      <c r="C803" s="51"/>
      <c r="D803" s="53"/>
      <c r="E803" s="53"/>
      <c r="F803" s="53"/>
      <c r="G803" s="51"/>
      <c r="H803" s="53"/>
      <c r="I803" s="54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</row>
    <row r="804" spans="1:23" ht="15.75">
      <c r="A804" s="51"/>
      <c r="B804" s="52"/>
      <c r="C804" s="51"/>
      <c r="D804" s="53"/>
      <c r="E804" s="53"/>
      <c r="F804" s="53"/>
      <c r="G804" s="51"/>
      <c r="H804" s="53"/>
      <c r="I804" s="54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</row>
    <row r="805" spans="1:23" ht="15.75">
      <c r="A805" s="51"/>
      <c r="B805" s="52"/>
      <c r="C805" s="51"/>
      <c r="D805" s="53"/>
      <c r="E805" s="53"/>
      <c r="F805" s="53"/>
      <c r="G805" s="51"/>
      <c r="H805" s="53"/>
      <c r="I805" s="54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</row>
    <row r="806" spans="1:23" ht="15.75">
      <c r="A806" s="51"/>
      <c r="B806" s="52"/>
      <c r="C806" s="51"/>
      <c r="D806" s="53"/>
      <c r="E806" s="53"/>
      <c r="F806" s="53"/>
      <c r="G806" s="51"/>
      <c r="H806" s="53"/>
      <c r="I806" s="54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</row>
    <row r="807" spans="1:23" ht="15.75">
      <c r="A807" s="51"/>
      <c r="B807" s="52"/>
      <c r="C807" s="51"/>
      <c r="D807" s="53"/>
      <c r="E807" s="53"/>
      <c r="F807" s="53"/>
      <c r="G807" s="51"/>
      <c r="H807" s="53"/>
      <c r="I807" s="54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</row>
    <row r="808" spans="1:23" ht="15.75">
      <c r="A808" s="51"/>
      <c r="B808" s="52"/>
      <c r="C808" s="51"/>
      <c r="D808" s="53"/>
      <c r="E808" s="53"/>
      <c r="F808" s="53"/>
      <c r="G808" s="51"/>
      <c r="H808" s="53"/>
      <c r="I808" s="54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</row>
    <row r="809" spans="1:23" ht="15.75">
      <c r="A809" s="51"/>
      <c r="B809" s="52"/>
      <c r="C809" s="51"/>
      <c r="D809" s="53"/>
      <c r="E809" s="53"/>
      <c r="F809" s="53"/>
      <c r="G809" s="51"/>
      <c r="H809" s="53"/>
      <c r="I809" s="54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</row>
    <row r="810" spans="1:23" ht="15.75">
      <c r="A810" s="51"/>
      <c r="B810" s="52"/>
      <c r="C810" s="51"/>
      <c r="D810" s="53"/>
      <c r="E810" s="53"/>
      <c r="F810" s="53"/>
      <c r="G810" s="51"/>
      <c r="H810" s="53"/>
      <c r="I810" s="54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</row>
    <row r="811" spans="1:23" ht="15.75">
      <c r="A811" s="51"/>
      <c r="B811" s="52"/>
      <c r="C811" s="51"/>
      <c r="D811" s="53"/>
      <c r="E811" s="53"/>
      <c r="F811" s="53"/>
      <c r="G811" s="51"/>
      <c r="H811" s="53"/>
      <c r="I811" s="54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</row>
    <row r="812" spans="1:23" ht="15.75">
      <c r="A812" s="51"/>
      <c r="B812" s="52"/>
      <c r="C812" s="51"/>
      <c r="D812" s="53"/>
      <c r="E812" s="53"/>
      <c r="F812" s="53"/>
      <c r="G812" s="51"/>
      <c r="H812" s="53"/>
      <c r="I812" s="54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</row>
    <row r="813" spans="1:23" ht="15.75">
      <c r="A813" s="51"/>
      <c r="B813" s="52"/>
      <c r="C813" s="51"/>
      <c r="D813" s="53"/>
      <c r="E813" s="53"/>
      <c r="F813" s="53"/>
      <c r="G813" s="51"/>
      <c r="H813" s="53"/>
      <c r="I813" s="54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</row>
    <row r="814" spans="1:23" ht="15.75">
      <c r="A814" s="51"/>
      <c r="B814" s="52"/>
      <c r="C814" s="51"/>
      <c r="D814" s="53"/>
      <c r="E814" s="53"/>
      <c r="F814" s="53"/>
      <c r="G814" s="51"/>
      <c r="H814" s="53"/>
      <c r="I814" s="54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</row>
    <row r="815" spans="1:23" ht="15.75">
      <c r="A815" s="51"/>
      <c r="B815" s="52"/>
      <c r="C815" s="51"/>
      <c r="D815" s="53"/>
      <c r="E815" s="53"/>
      <c r="F815" s="53"/>
      <c r="G815" s="51"/>
      <c r="H815" s="53"/>
      <c r="I815" s="54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</row>
    <row r="816" spans="1:23" ht="15.75">
      <c r="A816" s="51"/>
      <c r="B816" s="52"/>
      <c r="C816" s="51"/>
      <c r="D816" s="53"/>
      <c r="E816" s="53"/>
      <c r="F816" s="53"/>
      <c r="G816" s="51"/>
      <c r="H816" s="53"/>
      <c r="I816" s="54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</row>
    <row r="817" spans="1:23" ht="15.75">
      <c r="A817" s="51"/>
      <c r="B817" s="52"/>
      <c r="C817" s="51"/>
      <c r="D817" s="53"/>
      <c r="E817" s="53"/>
      <c r="F817" s="53"/>
      <c r="G817" s="51"/>
      <c r="H817" s="53"/>
      <c r="I817" s="54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</row>
    <row r="818" spans="1:23" ht="15.75">
      <c r="A818" s="51"/>
      <c r="B818" s="52"/>
      <c r="C818" s="51"/>
      <c r="D818" s="53"/>
      <c r="E818" s="53"/>
      <c r="F818" s="53"/>
      <c r="G818" s="51"/>
      <c r="H818" s="53"/>
      <c r="I818" s="54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</row>
    <row r="819" spans="1:23" ht="15.75">
      <c r="A819" s="51"/>
      <c r="B819" s="52"/>
      <c r="C819" s="51"/>
      <c r="D819" s="53"/>
      <c r="E819" s="53"/>
      <c r="F819" s="53"/>
      <c r="G819" s="51"/>
      <c r="H819" s="53"/>
      <c r="I819" s="54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</row>
    <row r="820" spans="1:23" ht="15.75">
      <c r="A820" s="51"/>
      <c r="B820" s="52"/>
      <c r="C820" s="51"/>
      <c r="D820" s="53"/>
      <c r="E820" s="53"/>
      <c r="F820" s="53"/>
      <c r="G820" s="51"/>
      <c r="H820" s="53"/>
      <c r="I820" s="54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</row>
    <row r="821" spans="1:23" ht="15.75">
      <c r="A821" s="51"/>
      <c r="B821" s="52"/>
      <c r="C821" s="51"/>
      <c r="D821" s="53"/>
      <c r="E821" s="53"/>
      <c r="F821" s="53"/>
      <c r="G821" s="51"/>
      <c r="H821" s="53"/>
      <c r="I821" s="54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</row>
    <row r="822" spans="1:23" ht="15.75">
      <c r="A822" s="51"/>
      <c r="B822" s="52"/>
      <c r="C822" s="51"/>
      <c r="D822" s="53"/>
      <c r="E822" s="53"/>
      <c r="F822" s="53"/>
      <c r="G822" s="51"/>
      <c r="H822" s="53"/>
      <c r="I822" s="54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</row>
    <row r="823" spans="1:23" ht="15.75">
      <c r="A823" s="51"/>
      <c r="B823" s="52"/>
      <c r="C823" s="51"/>
      <c r="D823" s="53"/>
      <c r="E823" s="53"/>
      <c r="F823" s="53"/>
      <c r="G823" s="51"/>
      <c r="H823" s="53"/>
      <c r="I823" s="54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</row>
    <row r="824" spans="1:23" ht="15.75">
      <c r="A824" s="51"/>
      <c r="B824" s="52"/>
      <c r="C824" s="51"/>
      <c r="D824" s="53"/>
      <c r="E824" s="53"/>
      <c r="F824" s="53"/>
      <c r="G824" s="51"/>
      <c r="H824" s="53"/>
      <c r="I824" s="54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</row>
    <row r="825" spans="1:23" ht="15.75">
      <c r="A825" s="51"/>
      <c r="B825" s="52"/>
      <c r="C825" s="51"/>
      <c r="D825" s="53"/>
      <c r="E825" s="53"/>
      <c r="F825" s="53"/>
      <c r="G825" s="51"/>
      <c r="H825" s="53"/>
      <c r="I825" s="54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</row>
    <row r="826" spans="1:23" ht="15.75">
      <c r="A826" s="51"/>
      <c r="B826" s="52"/>
      <c r="C826" s="51"/>
      <c r="D826" s="53"/>
      <c r="E826" s="53"/>
      <c r="F826" s="53"/>
      <c r="G826" s="51"/>
      <c r="H826" s="53"/>
      <c r="I826" s="54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</row>
    <row r="827" spans="1:23" ht="15.75">
      <c r="A827" s="51"/>
      <c r="B827" s="52"/>
      <c r="C827" s="51"/>
      <c r="D827" s="53"/>
      <c r="E827" s="53"/>
      <c r="F827" s="53"/>
      <c r="G827" s="51"/>
      <c r="H827" s="53"/>
      <c r="I827" s="54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</row>
    <row r="828" spans="1:23" ht="15.75">
      <c r="A828" s="51"/>
      <c r="B828" s="52"/>
      <c r="C828" s="51"/>
      <c r="D828" s="53"/>
      <c r="E828" s="53"/>
      <c r="F828" s="53"/>
      <c r="G828" s="51"/>
      <c r="H828" s="53"/>
      <c r="I828" s="54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</row>
    <row r="829" spans="1:23" ht="15.75">
      <c r="A829" s="51"/>
      <c r="B829" s="52"/>
      <c r="C829" s="51"/>
      <c r="D829" s="53"/>
      <c r="E829" s="53"/>
      <c r="F829" s="53"/>
      <c r="G829" s="51"/>
      <c r="H829" s="53"/>
      <c r="I829" s="54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</row>
    <row r="830" spans="1:23" ht="15.75">
      <c r="A830" s="51"/>
      <c r="B830" s="52"/>
      <c r="C830" s="51"/>
      <c r="D830" s="53"/>
      <c r="E830" s="53"/>
      <c r="F830" s="53"/>
      <c r="G830" s="51"/>
      <c r="H830" s="53"/>
      <c r="I830" s="54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</row>
    <row r="831" spans="1:23" ht="15.75">
      <c r="A831" s="51"/>
      <c r="B831" s="52"/>
      <c r="C831" s="51"/>
      <c r="D831" s="53"/>
      <c r="E831" s="53"/>
      <c r="F831" s="53"/>
      <c r="G831" s="51"/>
      <c r="H831" s="53"/>
      <c r="I831" s="54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</row>
    <row r="832" spans="1:23" ht="15.75">
      <c r="A832" s="51"/>
      <c r="B832" s="52"/>
      <c r="C832" s="51"/>
      <c r="D832" s="53"/>
      <c r="E832" s="53"/>
      <c r="F832" s="53"/>
      <c r="G832" s="51"/>
      <c r="H832" s="53"/>
      <c r="I832" s="54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</row>
    <row r="833" spans="1:23" ht="15.75">
      <c r="A833" s="51"/>
      <c r="B833" s="52"/>
      <c r="C833" s="51"/>
      <c r="D833" s="53"/>
      <c r="E833" s="53"/>
      <c r="F833" s="53"/>
      <c r="G833" s="51"/>
      <c r="H833" s="53"/>
      <c r="I833" s="54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</row>
    <row r="834" spans="1:23" ht="15.75">
      <c r="A834" s="51"/>
      <c r="B834" s="52"/>
      <c r="C834" s="51"/>
      <c r="D834" s="53"/>
      <c r="E834" s="53"/>
      <c r="F834" s="53"/>
      <c r="G834" s="51"/>
      <c r="H834" s="53"/>
      <c r="I834" s="54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</row>
    <row r="835" spans="1:23" ht="15.75">
      <c r="A835" s="51"/>
      <c r="B835" s="52"/>
      <c r="C835" s="51"/>
      <c r="D835" s="53"/>
      <c r="E835" s="53"/>
      <c r="F835" s="53"/>
      <c r="G835" s="51"/>
      <c r="H835" s="53"/>
      <c r="I835" s="54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</row>
    <row r="836" spans="1:23" ht="15.75">
      <c r="A836" s="51"/>
      <c r="B836" s="52"/>
      <c r="C836" s="51"/>
      <c r="D836" s="53"/>
      <c r="E836" s="53"/>
      <c r="F836" s="53"/>
      <c r="G836" s="51"/>
      <c r="H836" s="53"/>
      <c r="I836" s="54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</row>
    <row r="837" spans="1:23" ht="15.75">
      <c r="A837" s="51"/>
      <c r="B837" s="52"/>
      <c r="C837" s="51"/>
      <c r="D837" s="53"/>
      <c r="E837" s="53"/>
      <c r="F837" s="53"/>
      <c r="G837" s="51"/>
      <c r="H837" s="53"/>
      <c r="I837" s="54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</row>
    <row r="838" spans="1:23" ht="15.75">
      <c r="A838" s="51"/>
      <c r="B838" s="52"/>
      <c r="C838" s="51"/>
      <c r="D838" s="53"/>
      <c r="E838" s="53"/>
      <c r="F838" s="53"/>
      <c r="G838" s="51"/>
      <c r="H838" s="53"/>
      <c r="I838" s="54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</row>
    <row r="839" spans="1:23" ht="15.75">
      <c r="A839" s="51"/>
      <c r="B839" s="52"/>
      <c r="C839" s="51"/>
      <c r="D839" s="53"/>
      <c r="E839" s="53"/>
      <c r="F839" s="53"/>
      <c r="G839" s="51"/>
      <c r="H839" s="53"/>
      <c r="I839" s="54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</row>
    <row r="840" spans="1:23" ht="15.75">
      <c r="A840" s="51"/>
      <c r="B840" s="52"/>
      <c r="C840" s="51"/>
      <c r="D840" s="53"/>
      <c r="E840" s="53"/>
      <c r="F840" s="53"/>
      <c r="G840" s="51"/>
      <c r="H840" s="53"/>
      <c r="I840" s="54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</row>
    <row r="841" spans="1:23" ht="15.75">
      <c r="A841" s="51"/>
      <c r="B841" s="52"/>
      <c r="C841" s="51"/>
      <c r="D841" s="53"/>
      <c r="E841" s="53"/>
      <c r="F841" s="53"/>
      <c r="G841" s="51"/>
      <c r="H841" s="53"/>
      <c r="I841" s="54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</row>
    <row r="842" spans="1:23" ht="15.75">
      <c r="A842" s="51"/>
      <c r="B842" s="52"/>
      <c r="C842" s="51"/>
      <c r="D842" s="53"/>
      <c r="E842" s="53"/>
      <c r="F842" s="53"/>
      <c r="G842" s="51"/>
      <c r="H842" s="53"/>
      <c r="I842" s="54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</row>
    <row r="843" spans="1:23" ht="15.75">
      <c r="A843" s="51"/>
      <c r="B843" s="52"/>
      <c r="C843" s="51"/>
      <c r="D843" s="53"/>
      <c r="E843" s="53"/>
      <c r="F843" s="53"/>
      <c r="G843" s="51"/>
      <c r="H843" s="53"/>
      <c r="I843" s="54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</row>
    <row r="844" spans="1:23" ht="15.75">
      <c r="A844" s="51"/>
      <c r="B844" s="52"/>
      <c r="C844" s="51"/>
      <c r="D844" s="53"/>
      <c r="E844" s="53"/>
      <c r="F844" s="53"/>
      <c r="G844" s="51"/>
      <c r="H844" s="53"/>
      <c r="I844" s="54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</row>
    <row r="845" spans="1:23" ht="15.75">
      <c r="A845" s="51"/>
      <c r="B845" s="52"/>
      <c r="C845" s="51"/>
      <c r="D845" s="53"/>
      <c r="E845" s="53"/>
      <c r="F845" s="53"/>
      <c r="G845" s="51"/>
      <c r="H845" s="53"/>
      <c r="I845" s="54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</row>
    <row r="846" spans="1:23" ht="15.75">
      <c r="A846" s="51"/>
      <c r="B846" s="52"/>
      <c r="C846" s="51"/>
      <c r="D846" s="53"/>
      <c r="E846" s="53"/>
      <c r="F846" s="53"/>
      <c r="G846" s="51"/>
      <c r="H846" s="53"/>
      <c r="I846" s="54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</row>
    <row r="847" spans="1:23" ht="15.75">
      <c r="A847" s="51"/>
      <c r="B847" s="52"/>
      <c r="C847" s="51"/>
      <c r="D847" s="53"/>
      <c r="E847" s="53"/>
      <c r="F847" s="53"/>
      <c r="G847" s="51"/>
      <c r="H847" s="53"/>
      <c r="I847" s="54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</row>
    <row r="848" spans="1:23" ht="15.75">
      <c r="A848" s="51"/>
      <c r="B848" s="52"/>
      <c r="C848" s="51"/>
      <c r="D848" s="53"/>
      <c r="E848" s="53"/>
      <c r="F848" s="53"/>
      <c r="G848" s="51"/>
      <c r="H848" s="53"/>
      <c r="I848" s="54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</row>
    <row r="849" spans="1:23" ht="15.75">
      <c r="A849" s="51"/>
      <c r="B849" s="52"/>
      <c r="C849" s="51"/>
      <c r="D849" s="53"/>
      <c r="E849" s="53"/>
      <c r="F849" s="53"/>
      <c r="G849" s="51"/>
      <c r="H849" s="53"/>
      <c r="I849" s="54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</row>
    <row r="850" spans="1:23" ht="15.75">
      <c r="A850" s="51"/>
      <c r="B850" s="52"/>
      <c r="C850" s="51"/>
      <c r="D850" s="53"/>
      <c r="E850" s="53"/>
      <c r="F850" s="53"/>
      <c r="G850" s="51"/>
      <c r="H850" s="53"/>
      <c r="I850" s="54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</row>
    <row r="851" spans="1:23" ht="15.75">
      <c r="A851" s="51"/>
      <c r="B851" s="52"/>
      <c r="C851" s="51"/>
      <c r="D851" s="53"/>
      <c r="E851" s="53"/>
      <c r="F851" s="53"/>
      <c r="G851" s="51"/>
      <c r="H851" s="53"/>
      <c r="I851" s="54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</row>
    <row r="852" spans="1:23" ht="15.75">
      <c r="A852" s="51"/>
      <c r="B852" s="52"/>
      <c r="C852" s="51"/>
      <c r="D852" s="53"/>
      <c r="E852" s="53"/>
      <c r="F852" s="53"/>
      <c r="G852" s="51"/>
      <c r="H852" s="53"/>
      <c r="I852" s="54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</row>
    <row r="853" spans="1:23" ht="15.75">
      <c r="A853" s="51"/>
      <c r="B853" s="52"/>
      <c r="C853" s="51"/>
      <c r="D853" s="53"/>
      <c r="E853" s="53"/>
      <c r="F853" s="53"/>
      <c r="G853" s="51"/>
      <c r="H853" s="53"/>
      <c r="I853" s="54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</row>
    <row r="854" spans="1:23" ht="15.75">
      <c r="A854" s="51"/>
      <c r="B854" s="52"/>
      <c r="C854" s="51"/>
      <c r="D854" s="53"/>
      <c r="E854" s="53"/>
      <c r="F854" s="53"/>
      <c r="G854" s="51"/>
      <c r="H854" s="53"/>
      <c r="I854" s="54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</row>
    <row r="855" spans="1:23" ht="15.75">
      <c r="A855" s="51"/>
      <c r="B855" s="52"/>
      <c r="C855" s="51"/>
      <c r="D855" s="53"/>
      <c r="E855" s="53"/>
      <c r="F855" s="53"/>
      <c r="G855" s="51"/>
      <c r="H855" s="53"/>
      <c r="I855" s="54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</row>
    <row r="856" spans="1:23" ht="15.75">
      <c r="A856" s="51"/>
      <c r="B856" s="52"/>
      <c r="C856" s="51"/>
      <c r="D856" s="53"/>
      <c r="E856" s="53"/>
      <c r="F856" s="53"/>
      <c r="G856" s="51"/>
      <c r="H856" s="53"/>
      <c r="I856" s="54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</row>
    <row r="857" spans="1:23" ht="15.75">
      <c r="A857" s="51"/>
      <c r="B857" s="52"/>
      <c r="C857" s="51"/>
      <c r="D857" s="53"/>
      <c r="E857" s="53"/>
      <c r="F857" s="53"/>
      <c r="G857" s="51"/>
      <c r="H857" s="53"/>
      <c r="I857" s="54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</row>
    <row r="858" spans="1:23" ht="15.75">
      <c r="A858" s="51"/>
      <c r="B858" s="52"/>
      <c r="C858" s="51"/>
      <c r="D858" s="53"/>
      <c r="E858" s="53"/>
      <c r="F858" s="53"/>
      <c r="G858" s="51"/>
      <c r="H858" s="53"/>
      <c r="I858" s="54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</row>
    <row r="859" spans="1:23" ht="15.75">
      <c r="A859" s="51"/>
      <c r="B859" s="52"/>
      <c r="C859" s="51"/>
      <c r="D859" s="53"/>
      <c r="E859" s="53"/>
      <c r="F859" s="53"/>
      <c r="G859" s="51"/>
      <c r="H859" s="53"/>
      <c r="I859" s="54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</row>
    <row r="860" spans="1:23" ht="15.75">
      <c r="A860" s="51"/>
      <c r="B860" s="52"/>
      <c r="C860" s="51"/>
      <c r="D860" s="53"/>
      <c r="E860" s="53"/>
      <c r="F860" s="53"/>
      <c r="G860" s="51"/>
      <c r="H860" s="53"/>
      <c r="I860" s="54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</row>
    <row r="861" spans="1:23" ht="15.75">
      <c r="A861" s="51"/>
      <c r="B861" s="52"/>
      <c r="C861" s="51"/>
      <c r="D861" s="53"/>
      <c r="E861" s="53"/>
      <c r="F861" s="53"/>
      <c r="G861" s="51"/>
      <c r="H861" s="53"/>
      <c r="I861" s="54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</row>
    <row r="862" spans="1:23" ht="15.75">
      <c r="A862" s="51"/>
      <c r="B862" s="52"/>
      <c r="C862" s="51"/>
      <c r="D862" s="53"/>
      <c r="E862" s="53"/>
      <c r="F862" s="53"/>
      <c r="G862" s="51"/>
      <c r="H862" s="53"/>
      <c r="I862" s="54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</row>
    <row r="863" spans="1:23" ht="15.75">
      <c r="A863" s="51"/>
      <c r="B863" s="52"/>
      <c r="C863" s="51"/>
      <c r="D863" s="53"/>
      <c r="E863" s="53"/>
      <c r="F863" s="53"/>
      <c r="G863" s="51"/>
      <c r="H863" s="53"/>
      <c r="I863" s="54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</row>
    <row r="864" spans="1:23" ht="15.75">
      <c r="A864" s="51"/>
      <c r="B864" s="52"/>
      <c r="C864" s="51"/>
      <c r="D864" s="53"/>
      <c r="E864" s="53"/>
      <c r="F864" s="53"/>
      <c r="G864" s="51"/>
      <c r="H864" s="53"/>
      <c r="I864" s="54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</row>
    <row r="865" spans="1:23" ht="15.75">
      <c r="A865" s="51"/>
      <c r="B865" s="52"/>
      <c r="C865" s="51"/>
      <c r="D865" s="53"/>
      <c r="E865" s="53"/>
      <c r="F865" s="53"/>
      <c r="G865" s="51"/>
      <c r="H865" s="53"/>
      <c r="I865" s="54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</row>
    <row r="866" spans="1:23" ht="15.75">
      <c r="A866" s="51"/>
      <c r="B866" s="52"/>
      <c r="C866" s="51"/>
      <c r="D866" s="53"/>
      <c r="E866" s="53"/>
      <c r="F866" s="53"/>
      <c r="G866" s="51"/>
      <c r="H866" s="53"/>
      <c r="I866" s="54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</row>
    <row r="867" spans="1:23" ht="15.75">
      <c r="A867" s="51"/>
      <c r="B867" s="52"/>
      <c r="C867" s="51"/>
      <c r="D867" s="53"/>
      <c r="E867" s="53"/>
      <c r="F867" s="53"/>
      <c r="G867" s="51"/>
      <c r="H867" s="53"/>
      <c r="I867" s="54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</row>
    <row r="868" spans="1:23" ht="15.75">
      <c r="A868" s="51"/>
      <c r="B868" s="52"/>
      <c r="C868" s="51"/>
      <c r="D868" s="53"/>
      <c r="E868" s="53"/>
      <c r="F868" s="53"/>
      <c r="G868" s="51"/>
      <c r="H868" s="53"/>
      <c r="I868" s="54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</row>
    <row r="869" spans="1:23" ht="15.75">
      <c r="A869" s="51"/>
      <c r="B869" s="52"/>
      <c r="C869" s="51"/>
      <c r="D869" s="53"/>
      <c r="E869" s="53"/>
      <c r="F869" s="53"/>
      <c r="G869" s="51"/>
      <c r="H869" s="53"/>
      <c r="I869" s="54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</row>
    <row r="870" spans="1:23" ht="15.75">
      <c r="A870" s="51"/>
      <c r="B870" s="52"/>
      <c r="C870" s="51"/>
      <c r="D870" s="53"/>
      <c r="E870" s="53"/>
      <c r="F870" s="53"/>
      <c r="G870" s="51"/>
      <c r="H870" s="53"/>
      <c r="I870" s="54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</row>
    <row r="871" spans="1:23" ht="15.75">
      <c r="A871" s="51"/>
      <c r="B871" s="52"/>
      <c r="C871" s="51"/>
      <c r="D871" s="53"/>
      <c r="E871" s="53"/>
      <c r="F871" s="53"/>
      <c r="G871" s="51"/>
      <c r="H871" s="53"/>
      <c r="I871" s="54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</row>
    <row r="872" spans="1:23" ht="15.75">
      <c r="A872" s="51"/>
      <c r="B872" s="52"/>
      <c r="C872" s="51"/>
      <c r="D872" s="53"/>
      <c r="E872" s="53"/>
      <c r="F872" s="53"/>
      <c r="G872" s="51"/>
      <c r="H872" s="53"/>
      <c r="I872" s="54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</row>
    <row r="873" spans="1:23" ht="15.75">
      <c r="A873" s="51"/>
      <c r="B873" s="52"/>
      <c r="C873" s="51"/>
      <c r="D873" s="53"/>
      <c r="E873" s="53"/>
      <c r="F873" s="53"/>
      <c r="G873" s="51"/>
      <c r="H873" s="53"/>
      <c r="I873" s="54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</row>
    <row r="874" spans="1:23" ht="15.75">
      <c r="A874" s="51"/>
      <c r="B874" s="52"/>
      <c r="C874" s="51"/>
      <c r="D874" s="53"/>
      <c r="E874" s="53"/>
      <c r="F874" s="53"/>
      <c r="G874" s="51"/>
      <c r="H874" s="53"/>
      <c r="I874" s="54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</row>
    <row r="875" spans="1:23" ht="15.75">
      <c r="A875" s="51"/>
      <c r="B875" s="52"/>
      <c r="C875" s="51"/>
      <c r="D875" s="53"/>
      <c r="E875" s="53"/>
      <c r="F875" s="53"/>
      <c r="G875" s="51"/>
      <c r="H875" s="53"/>
      <c r="I875" s="54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</row>
    <row r="876" spans="1:23" ht="15.75">
      <c r="A876" s="51"/>
      <c r="B876" s="52"/>
      <c r="C876" s="51"/>
      <c r="D876" s="53"/>
      <c r="E876" s="53"/>
      <c r="F876" s="53"/>
      <c r="G876" s="51"/>
      <c r="H876" s="53"/>
      <c r="I876" s="54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</row>
    <row r="877" spans="1:23" ht="15.75">
      <c r="A877" s="51"/>
      <c r="B877" s="52"/>
      <c r="C877" s="51"/>
      <c r="D877" s="53"/>
      <c r="E877" s="53"/>
      <c r="F877" s="53"/>
      <c r="G877" s="51"/>
      <c r="H877" s="53"/>
      <c r="I877" s="54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</row>
    <row r="878" spans="1:23" ht="15.75">
      <c r="A878" s="51"/>
      <c r="B878" s="52"/>
      <c r="C878" s="51"/>
      <c r="D878" s="53"/>
      <c r="E878" s="53"/>
      <c r="F878" s="53"/>
      <c r="G878" s="51"/>
      <c r="H878" s="53"/>
      <c r="I878" s="54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</row>
    <row r="879" spans="1:23" ht="15.75">
      <c r="A879" s="51"/>
      <c r="B879" s="52"/>
      <c r="C879" s="51"/>
      <c r="D879" s="53"/>
      <c r="E879" s="53"/>
      <c r="F879" s="53"/>
      <c r="G879" s="51"/>
      <c r="H879" s="53"/>
      <c r="I879" s="54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</row>
    <row r="880" spans="1:23" ht="15.75">
      <c r="A880" s="51"/>
      <c r="B880" s="52"/>
      <c r="C880" s="51"/>
      <c r="D880" s="53"/>
      <c r="E880" s="53"/>
      <c r="F880" s="53"/>
      <c r="G880" s="51"/>
      <c r="H880" s="53"/>
      <c r="I880" s="54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</row>
    <row r="881" spans="1:23" ht="15.75">
      <c r="A881" s="51"/>
      <c r="B881" s="52"/>
      <c r="C881" s="51"/>
      <c r="D881" s="53"/>
      <c r="E881" s="53"/>
      <c r="F881" s="53"/>
      <c r="G881" s="51"/>
      <c r="H881" s="53"/>
      <c r="I881" s="54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</row>
    <row r="882" spans="1:23" ht="15.75">
      <c r="A882" s="51"/>
      <c r="B882" s="52"/>
      <c r="C882" s="51"/>
      <c r="D882" s="53"/>
      <c r="E882" s="53"/>
      <c r="F882" s="53"/>
      <c r="G882" s="51"/>
      <c r="H882" s="53"/>
      <c r="I882" s="54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</row>
    <row r="883" spans="1:23" ht="15.75">
      <c r="A883" s="51"/>
      <c r="B883" s="52"/>
      <c r="C883" s="51"/>
      <c r="D883" s="53"/>
      <c r="E883" s="53"/>
      <c r="F883" s="53"/>
      <c r="G883" s="51"/>
      <c r="H883" s="53"/>
      <c r="I883" s="54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</row>
    <row r="884" spans="1:23" ht="15.75">
      <c r="A884" s="51"/>
      <c r="B884" s="52"/>
      <c r="C884" s="51"/>
      <c r="D884" s="53"/>
      <c r="E884" s="53"/>
      <c r="F884" s="53"/>
      <c r="G884" s="51"/>
      <c r="H884" s="53"/>
      <c r="I884" s="54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</row>
    <row r="885" spans="1:23" ht="15.75">
      <c r="A885" s="51"/>
      <c r="B885" s="52"/>
      <c r="C885" s="51"/>
      <c r="D885" s="53"/>
      <c r="E885" s="53"/>
      <c r="F885" s="53"/>
      <c r="G885" s="51"/>
      <c r="H885" s="53"/>
      <c r="I885" s="54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</row>
    <row r="886" spans="1:23" ht="15.75">
      <c r="A886" s="51"/>
      <c r="B886" s="52"/>
      <c r="C886" s="51"/>
      <c r="D886" s="53"/>
      <c r="E886" s="53"/>
      <c r="F886" s="53"/>
      <c r="G886" s="51"/>
      <c r="H886" s="53"/>
      <c r="I886" s="54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</row>
    <row r="887" spans="1:23" ht="15.75">
      <c r="A887" s="51"/>
      <c r="B887" s="52"/>
      <c r="C887" s="51"/>
      <c r="D887" s="53"/>
      <c r="E887" s="53"/>
      <c r="F887" s="53"/>
      <c r="G887" s="51"/>
      <c r="H887" s="53"/>
      <c r="I887" s="54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</row>
    <row r="888" spans="1:23" ht="15.75">
      <c r="A888" s="51"/>
      <c r="B888" s="52"/>
      <c r="C888" s="51"/>
      <c r="D888" s="53"/>
      <c r="E888" s="53"/>
      <c r="F888" s="53"/>
      <c r="G888" s="51"/>
      <c r="H888" s="53"/>
      <c r="I888" s="54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</row>
    <row r="889" spans="1:23" ht="15.75">
      <c r="A889" s="51"/>
      <c r="B889" s="52"/>
      <c r="C889" s="51"/>
      <c r="D889" s="53"/>
      <c r="E889" s="53"/>
      <c r="F889" s="53"/>
      <c r="G889" s="51"/>
      <c r="H889" s="53"/>
      <c r="I889" s="54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</row>
    <row r="890" spans="1:23" ht="15.75">
      <c r="A890" s="51"/>
      <c r="B890" s="52"/>
      <c r="C890" s="51"/>
      <c r="D890" s="53"/>
      <c r="E890" s="53"/>
      <c r="F890" s="53"/>
      <c r="G890" s="51"/>
      <c r="H890" s="53"/>
      <c r="I890" s="54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</row>
    <row r="891" spans="1:23" ht="15.75">
      <c r="A891" s="51"/>
      <c r="B891" s="52"/>
      <c r="C891" s="51"/>
      <c r="D891" s="53"/>
      <c r="E891" s="53"/>
      <c r="F891" s="53"/>
      <c r="G891" s="51"/>
      <c r="H891" s="53"/>
      <c r="I891" s="54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</row>
    <row r="892" spans="1:23" ht="15.75">
      <c r="A892" s="51"/>
      <c r="B892" s="52"/>
      <c r="C892" s="51"/>
      <c r="D892" s="53"/>
      <c r="E892" s="53"/>
      <c r="F892" s="53"/>
      <c r="G892" s="51"/>
      <c r="H892" s="53"/>
      <c r="I892" s="54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</row>
    <row r="893" spans="1:23" ht="15.75">
      <c r="A893" s="51"/>
      <c r="B893" s="52"/>
      <c r="C893" s="51"/>
      <c r="D893" s="53"/>
      <c r="E893" s="53"/>
      <c r="F893" s="53"/>
      <c r="G893" s="51"/>
      <c r="H893" s="53"/>
      <c r="I893" s="54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</row>
    <row r="894" spans="1:23" ht="15.75">
      <c r="A894" s="51"/>
      <c r="B894" s="52"/>
      <c r="C894" s="51"/>
      <c r="D894" s="53"/>
      <c r="E894" s="53"/>
      <c r="F894" s="53"/>
      <c r="G894" s="51"/>
      <c r="H894" s="53"/>
      <c r="I894" s="54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</row>
    <row r="895" spans="1:23" ht="15.75">
      <c r="A895" s="51"/>
      <c r="B895" s="52"/>
      <c r="C895" s="51"/>
      <c r="D895" s="53"/>
      <c r="E895" s="53"/>
      <c r="F895" s="53"/>
      <c r="G895" s="51"/>
      <c r="H895" s="53"/>
      <c r="I895" s="54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</row>
    <row r="896" spans="1:23" ht="15.75">
      <c r="A896" s="51"/>
      <c r="B896" s="52"/>
      <c r="C896" s="51"/>
      <c r="D896" s="53"/>
      <c r="E896" s="53"/>
      <c r="F896" s="53"/>
      <c r="G896" s="51"/>
      <c r="H896" s="53"/>
      <c r="I896" s="54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</row>
    <row r="897" spans="1:23" ht="15.75">
      <c r="A897" s="51"/>
      <c r="B897" s="52"/>
      <c r="C897" s="51"/>
      <c r="D897" s="53"/>
      <c r="E897" s="53"/>
      <c r="F897" s="53"/>
      <c r="G897" s="51"/>
      <c r="H897" s="53"/>
      <c r="I897" s="54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</row>
    <row r="898" spans="1:23" ht="15.75">
      <c r="A898" s="51"/>
      <c r="B898" s="52"/>
      <c r="C898" s="51"/>
      <c r="D898" s="53"/>
      <c r="E898" s="53"/>
      <c r="F898" s="53"/>
      <c r="G898" s="51"/>
      <c r="H898" s="53"/>
      <c r="I898" s="54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</row>
    <row r="899" spans="1:23" ht="15.75">
      <c r="A899" s="51"/>
      <c r="B899" s="52"/>
      <c r="C899" s="51"/>
      <c r="D899" s="53"/>
      <c r="E899" s="53"/>
      <c r="F899" s="53"/>
      <c r="G899" s="51"/>
      <c r="H899" s="53"/>
      <c r="I899" s="54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</row>
    <row r="900" spans="1:23" ht="15.75">
      <c r="A900" s="51"/>
      <c r="B900" s="52"/>
      <c r="C900" s="51"/>
      <c r="D900" s="53"/>
      <c r="E900" s="53"/>
      <c r="F900" s="53"/>
      <c r="G900" s="51"/>
      <c r="H900" s="53"/>
      <c r="I900" s="54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</row>
    <row r="901" spans="1:23" ht="15.75">
      <c r="A901" s="51"/>
      <c r="B901" s="52"/>
      <c r="C901" s="51"/>
      <c r="D901" s="53"/>
      <c r="E901" s="53"/>
      <c r="F901" s="53"/>
      <c r="G901" s="51"/>
      <c r="H901" s="53"/>
      <c r="I901" s="54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</row>
    <row r="902" spans="1:23" ht="15.75">
      <c r="A902" s="51"/>
      <c r="B902" s="52"/>
      <c r="C902" s="51"/>
      <c r="D902" s="53"/>
      <c r="E902" s="53"/>
      <c r="F902" s="53"/>
      <c r="G902" s="51"/>
      <c r="H902" s="53"/>
      <c r="I902" s="54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</row>
    <row r="903" spans="1:23" ht="15.75">
      <c r="A903" s="51"/>
      <c r="B903" s="52"/>
      <c r="C903" s="51"/>
      <c r="D903" s="53"/>
      <c r="E903" s="53"/>
      <c r="F903" s="53"/>
      <c r="G903" s="51"/>
      <c r="H903" s="53"/>
      <c r="I903" s="54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</row>
    <row r="904" spans="1:23" ht="15.75">
      <c r="A904" s="51"/>
      <c r="B904" s="52"/>
      <c r="C904" s="51"/>
      <c r="D904" s="53"/>
      <c r="E904" s="53"/>
      <c r="F904" s="53"/>
      <c r="G904" s="51"/>
      <c r="H904" s="53"/>
      <c r="I904" s="54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</row>
    <row r="905" spans="1:23" ht="15.75">
      <c r="A905" s="51"/>
      <c r="B905" s="52"/>
      <c r="C905" s="51"/>
      <c r="D905" s="53"/>
      <c r="E905" s="53"/>
      <c r="F905" s="53"/>
      <c r="G905" s="51"/>
      <c r="H905" s="53"/>
      <c r="I905" s="54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</row>
    <row r="906" spans="1:23" ht="15.75">
      <c r="A906" s="51"/>
      <c r="B906" s="52"/>
      <c r="C906" s="51"/>
      <c r="D906" s="53"/>
      <c r="E906" s="53"/>
      <c r="F906" s="53"/>
      <c r="G906" s="51"/>
      <c r="H906" s="53"/>
      <c r="I906" s="54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</row>
    <row r="907" spans="1:23" ht="15.75">
      <c r="A907" s="51"/>
      <c r="B907" s="52"/>
      <c r="C907" s="51"/>
      <c r="D907" s="53"/>
      <c r="E907" s="53"/>
      <c r="F907" s="53"/>
      <c r="G907" s="51"/>
      <c r="H907" s="53"/>
      <c r="I907" s="54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</row>
    <row r="908" spans="1:23" ht="15" customHeight="1">
      <c r="A908" s="51"/>
      <c r="B908" s="52"/>
      <c r="C908" s="51"/>
      <c r="D908" s="53"/>
      <c r="E908" s="53"/>
      <c r="F908" s="53"/>
      <c r="G908" s="51"/>
      <c r="H908" s="53"/>
      <c r="I908" s="54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</row>
    <row r="909" spans="1:23" ht="15" customHeight="1">
      <c r="A909" s="51"/>
      <c r="B909" s="52"/>
      <c r="C909" s="51"/>
      <c r="D909" s="53"/>
      <c r="E909" s="53"/>
      <c r="F909" s="53"/>
      <c r="G909" s="51"/>
      <c r="H909" s="53"/>
      <c r="I909" s="54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</row>
    <row r="910" spans="1:23" ht="15" customHeight="1">
      <c r="A910" s="51"/>
      <c r="B910" s="52"/>
      <c r="C910" s="51"/>
      <c r="D910" s="53"/>
      <c r="E910" s="53"/>
      <c r="F910" s="53"/>
      <c r="G910" s="51"/>
      <c r="H910" s="53"/>
      <c r="I910" s="54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</row>
    <row r="911" spans="1:23" ht="15" customHeight="1">
      <c r="A911" s="51"/>
      <c r="B911" s="52"/>
      <c r="C911" s="51"/>
      <c r="D911" s="53"/>
      <c r="E911" s="53"/>
      <c r="F911" s="53"/>
      <c r="G911" s="51"/>
      <c r="H911" s="53"/>
      <c r="I911" s="54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</row>
    <row r="912" spans="1:23" ht="15" customHeight="1">
      <c r="A912" s="51"/>
      <c r="B912" s="52"/>
      <c r="C912" s="51"/>
      <c r="D912" s="53"/>
      <c r="E912" s="53"/>
      <c r="F912" s="53"/>
      <c r="G912" s="51"/>
      <c r="H912" s="53"/>
      <c r="I912" s="54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</row>
    <row r="913" spans="1:23" ht="15" customHeight="1">
      <c r="A913" s="51"/>
      <c r="B913" s="52"/>
      <c r="C913" s="51"/>
      <c r="D913" s="53"/>
      <c r="E913" s="53"/>
      <c r="F913" s="53"/>
      <c r="G913" s="51"/>
      <c r="H913" s="53"/>
      <c r="I913" s="54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</row>
    <row r="914" spans="1:23" ht="15" customHeight="1">
      <c r="A914" s="51"/>
      <c r="B914" s="52"/>
      <c r="C914" s="51"/>
      <c r="D914" s="53"/>
      <c r="E914" s="53"/>
      <c r="F914" s="53"/>
      <c r="G914" s="51"/>
      <c r="H914" s="53"/>
      <c r="I914" s="54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</row>
    <row r="915" spans="1:23" ht="15" customHeight="1">
      <c r="A915" s="51"/>
      <c r="B915" s="52"/>
      <c r="C915" s="51"/>
      <c r="D915" s="53"/>
      <c r="E915" s="53"/>
      <c r="F915" s="53"/>
      <c r="G915" s="51"/>
      <c r="H915" s="53"/>
      <c r="I915" s="54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</row>
    <row r="916" spans="1:23" ht="15" customHeight="1">
      <c r="A916" s="51"/>
      <c r="B916" s="52"/>
      <c r="C916" s="51"/>
      <c r="D916" s="53"/>
      <c r="E916" s="53"/>
      <c r="F916" s="53"/>
      <c r="G916" s="51"/>
      <c r="H916" s="53"/>
      <c r="I916" s="54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</row>
    <row r="917" spans="1:23" ht="15" customHeight="1">
      <c r="A917" s="51"/>
      <c r="B917" s="52"/>
      <c r="C917" s="51"/>
      <c r="D917" s="53"/>
      <c r="E917" s="53"/>
      <c r="F917" s="53"/>
      <c r="G917" s="51"/>
      <c r="H917" s="53"/>
      <c r="I917" s="54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</row>
    <row r="918" spans="1:23" ht="15" customHeight="1">
      <c r="A918" s="51"/>
      <c r="B918" s="52"/>
      <c r="C918" s="51"/>
      <c r="D918" s="53"/>
      <c r="E918" s="53"/>
      <c r="F918" s="53"/>
      <c r="G918" s="51"/>
      <c r="H918" s="53"/>
      <c r="I918" s="54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</row>
    <row r="919" spans="1:23" ht="15" customHeight="1">
      <c r="A919" s="51"/>
      <c r="B919" s="52"/>
      <c r="C919" s="51"/>
      <c r="D919" s="53"/>
      <c r="E919" s="53"/>
      <c r="F919" s="53"/>
      <c r="G919" s="51"/>
      <c r="H919" s="53"/>
      <c r="I919" s="54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</row>
    <row r="920" spans="1:23" ht="15" customHeight="1">
      <c r="A920" s="51"/>
      <c r="B920" s="52"/>
      <c r="C920" s="51"/>
      <c r="D920" s="53"/>
      <c r="E920" s="53"/>
      <c r="F920" s="53"/>
      <c r="G920" s="51"/>
      <c r="H920" s="53"/>
      <c r="I920" s="54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</row>
    <row r="921" spans="1:23" ht="15" customHeight="1">
      <c r="A921" s="51"/>
      <c r="B921" s="52"/>
      <c r="C921" s="51"/>
      <c r="D921" s="53"/>
      <c r="E921" s="53"/>
      <c r="F921" s="53"/>
      <c r="G921" s="51"/>
      <c r="H921" s="53"/>
      <c r="I921" s="54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</row>
    <row r="922" spans="1:23" ht="15" customHeight="1">
      <c r="A922" s="51"/>
      <c r="B922" s="52"/>
      <c r="C922" s="51"/>
      <c r="D922" s="53"/>
      <c r="E922" s="53"/>
      <c r="F922" s="53"/>
      <c r="G922" s="51"/>
      <c r="H922" s="53"/>
      <c r="I922" s="54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</row>
    <row r="923" spans="1:23" ht="15" customHeight="1">
      <c r="A923" s="51"/>
      <c r="B923" s="52"/>
      <c r="C923" s="51"/>
      <c r="D923" s="53"/>
      <c r="E923" s="53"/>
      <c r="F923" s="53"/>
      <c r="G923" s="51"/>
      <c r="H923" s="53"/>
      <c r="I923" s="54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</row>
    <row r="924" spans="1:23" ht="15" customHeight="1">
      <c r="A924" s="51"/>
      <c r="B924" s="52"/>
      <c r="C924" s="51"/>
      <c r="D924" s="53"/>
      <c r="E924" s="53"/>
      <c r="F924" s="53"/>
      <c r="G924" s="51"/>
      <c r="H924" s="53"/>
      <c r="I924" s="54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</row>
    <row r="925" spans="1:23" ht="15" customHeight="1">
      <c r="A925" s="51"/>
      <c r="B925" s="52"/>
      <c r="C925" s="51"/>
      <c r="D925" s="53"/>
      <c r="E925" s="53"/>
      <c r="F925" s="53"/>
      <c r="G925" s="51"/>
      <c r="H925" s="53"/>
      <c r="I925" s="54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</row>
    <row r="926" spans="1:23" ht="15" customHeight="1">
      <c r="A926" s="51"/>
      <c r="B926" s="52"/>
      <c r="C926" s="51"/>
      <c r="D926" s="53"/>
      <c r="E926" s="53"/>
      <c r="F926" s="53"/>
      <c r="G926" s="51"/>
      <c r="H926" s="53"/>
      <c r="I926" s="54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</row>
    <row r="927" spans="1:23" ht="15" customHeight="1">
      <c r="A927" s="51"/>
      <c r="B927" s="52"/>
      <c r="C927" s="51"/>
      <c r="D927" s="53"/>
      <c r="E927" s="53"/>
      <c r="F927" s="53"/>
      <c r="G927" s="51"/>
      <c r="H927" s="53"/>
      <c r="I927" s="54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</row>
    <row r="928" spans="1:23" ht="15" customHeight="1">
      <c r="A928" s="51"/>
      <c r="B928" s="52"/>
      <c r="C928" s="51"/>
      <c r="D928" s="53"/>
      <c r="E928" s="53"/>
      <c r="F928" s="53"/>
      <c r="G928" s="51"/>
      <c r="H928" s="53"/>
      <c r="I928" s="54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</row>
    <row r="929" spans="1:23" ht="15" customHeight="1">
      <c r="A929" s="51"/>
      <c r="B929" s="52"/>
      <c r="C929" s="51"/>
      <c r="D929" s="53"/>
      <c r="E929" s="53"/>
      <c r="F929" s="53"/>
      <c r="G929" s="51"/>
      <c r="H929" s="53"/>
      <c r="I929" s="54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</row>
    <row r="930" spans="1:23" ht="15" customHeight="1">
      <c r="A930" s="51"/>
      <c r="B930" s="52"/>
      <c r="C930" s="51"/>
      <c r="D930" s="53"/>
      <c r="E930" s="53"/>
      <c r="F930" s="53"/>
      <c r="G930" s="51"/>
      <c r="H930" s="53"/>
      <c r="I930" s="54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</row>
    <row r="931" spans="1:23" ht="15" customHeight="1">
      <c r="A931" s="51"/>
      <c r="B931" s="52"/>
      <c r="C931" s="51"/>
      <c r="D931" s="53"/>
      <c r="E931" s="53"/>
      <c r="F931" s="53"/>
      <c r="G931" s="51"/>
      <c r="H931" s="53"/>
      <c r="I931" s="54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</row>
    <row r="932" spans="1:23" ht="15" customHeight="1">
      <c r="A932" s="51"/>
      <c r="B932" s="52"/>
      <c r="C932" s="51"/>
      <c r="D932" s="53"/>
      <c r="E932" s="53"/>
      <c r="F932" s="53"/>
      <c r="G932" s="51"/>
      <c r="H932" s="53"/>
      <c r="I932" s="54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</row>
    <row r="933" spans="1:23" ht="15" customHeight="1">
      <c r="A933" s="51"/>
      <c r="B933" s="52"/>
      <c r="C933" s="51"/>
      <c r="D933" s="53"/>
      <c r="E933" s="53"/>
      <c r="F933" s="53"/>
      <c r="G933" s="51"/>
      <c r="H933" s="53"/>
      <c r="I933" s="54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</row>
    <row r="934" spans="1:23" ht="15" customHeight="1">
      <c r="A934" s="51"/>
      <c r="B934" s="52"/>
      <c r="C934" s="51"/>
      <c r="D934" s="53"/>
      <c r="E934" s="53"/>
      <c r="F934" s="53"/>
      <c r="G934" s="51"/>
      <c r="H934" s="53"/>
      <c r="I934" s="54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</row>
    <row r="935" spans="1:23" ht="15" customHeight="1">
      <c r="A935" s="51"/>
      <c r="B935" s="52"/>
      <c r="C935" s="51"/>
      <c r="D935" s="53"/>
      <c r="E935" s="53"/>
      <c r="F935" s="53"/>
      <c r="G935" s="51"/>
      <c r="H935" s="53"/>
      <c r="I935" s="54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</row>
    <row r="936" spans="1:23" ht="15" customHeight="1">
      <c r="A936" s="51"/>
      <c r="B936" s="52"/>
      <c r="C936" s="51"/>
      <c r="D936" s="53"/>
      <c r="E936" s="53"/>
      <c r="F936" s="53"/>
      <c r="G936" s="51"/>
      <c r="H936" s="53"/>
      <c r="I936" s="54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</row>
    <row r="937" spans="1:23" ht="15" customHeight="1">
      <c r="A937" s="51"/>
      <c r="B937" s="52"/>
      <c r="C937" s="51"/>
      <c r="D937" s="53"/>
      <c r="E937" s="53"/>
      <c r="F937" s="53"/>
      <c r="G937" s="51"/>
      <c r="H937" s="53"/>
      <c r="I937" s="54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</row>
    <row r="938" spans="1:23" ht="15" customHeight="1">
      <c r="A938" s="51"/>
      <c r="B938" s="52"/>
      <c r="C938" s="51"/>
      <c r="D938" s="53"/>
      <c r="E938" s="53"/>
      <c r="F938" s="53"/>
      <c r="G938" s="51"/>
      <c r="H938" s="53"/>
      <c r="I938" s="54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</row>
    <row r="939" spans="1:23" ht="15.75" customHeight="1">
      <c r="A939" s="51"/>
      <c r="B939" s="52"/>
      <c r="C939" s="51"/>
      <c r="D939" s="53"/>
      <c r="E939" s="53"/>
      <c r="F939" s="53"/>
      <c r="G939" s="51"/>
      <c r="H939" s="53"/>
      <c r="I939" s="54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</row>
    <row r="940" spans="1:23" ht="15.75" customHeight="1">
      <c r="A940" s="51"/>
      <c r="B940" s="52"/>
      <c r="C940" s="51"/>
      <c r="D940" s="53"/>
      <c r="E940" s="53"/>
      <c r="F940" s="53"/>
      <c r="G940" s="51"/>
      <c r="H940" s="53"/>
      <c r="I940" s="54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</row>
    <row r="941" spans="1:23" ht="15.75" customHeight="1">
      <c r="A941" s="51"/>
      <c r="B941" s="52"/>
      <c r="C941" s="51"/>
      <c r="D941" s="53"/>
      <c r="E941" s="53"/>
      <c r="F941" s="53"/>
      <c r="G941" s="51"/>
      <c r="H941" s="53"/>
      <c r="I941" s="54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</row>
    <row r="942" spans="1:23" ht="15.75" customHeight="1">
      <c r="A942" s="51"/>
      <c r="B942" s="52"/>
      <c r="C942" s="51"/>
      <c r="D942" s="53"/>
      <c r="E942" s="53"/>
      <c r="F942" s="53"/>
      <c r="G942" s="51"/>
      <c r="H942" s="53"/>
      <c r="I942" s="54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</row>
    <row r="943" spans="1:23" ht="15.75" customHeight="1">
      <c r="A943" s="51"/>
      <c r="B943" s="52"/>
      <c r="C943" s="51"/>
      <c r="D943" s="53"/>
      <c r="E943" s="53"/>
      <c r="F943" s="53"/>
      <c r="G943" s="51"/>
      <c r="H943" s="53"/>
      <c r="I943" s="54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</row>
    <row r="944" spans="1:23" ht="15.75" customHeight="1">
      <c r="A944" s="51"/>
      <c r="B944" s="52"/>
      <c r="C944" s="51"/>
      <c r="D944" s="53"/>
      <c r="E944" s="53"/>
      <c r="F944" s="53"/>
      <c r="G944" s="51"/>
      <c r="H944" s="53"/>
      <c r="I944" s="54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</row>
    <row r="945" spans="1:23" ht="15.75" customHeight="1">
      <c r="A945" s="51"/>
      <c r="B945" s="52"/>
      <c r="C945" s="51"/>
      <c r="D945" s="53"/>
      <c r="E945" s="53"/>
      <c r="F945" s="53"/>
      <c r="G945" s="51"/>
      <c r="H945" s="53"/>
      <c r="I945" s="54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</row>
    <row r="946" spans="1:23" ht="15" customHeight="1">
      <c r="A946" s="51"/>
      <c r="B946" s="52"/>
      <c r="C946" s="51"/>
      <c r="D946" s="53"/>
      <c r="E946" s="53"/>
      <c r="F946" s="53"/>
      <c r="G946" s="51"/>
      <c r="H946" s="53"/>
      <c r="I946" s="54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</row>
    <row r="947" spans="1:23" ht="15" customHeight="1">
      <c r="A947" s="51"/>
      <c r="B947" s="52"/>
      <c r="C947" s="51"/>
      <c r="D947" s="53"/>
      <c r="E947" s="53"/>
      <c r="F947" s="53"/>
      <c r="G947" s="51"/>
      <c r="H947" s="53"/>
      <c r="I947" s="54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</row>
    <row r="948" spans="1:23" ht="15" customHeight="1">
      <c r="A948" s="51"/>
      <c r="B948" s="52"/>
      <c r="C948" s="51"/>
      <c r="D948" s="53"/>
      <c r="E948" s="53"/>
      <c r="F948" s="53"/>
      <c r="G948" s="51"/>
      <c r="H948" s="53"/>
      <c r="I948" s="54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</row>
    <row r="949" spans="1:23" ht="15" customHeight="1">
      <c r="A949" s="51"/>
      <c r="B949" s="52"/>
      <c r="C949" s="51"/>
      <c r="D949" s="53"/>
      <c r="E949" s="53"/>
      <c r="F949" s="53"/>
      <c r="G949" s="51"/>
      <c r="H949" s="53"/>
      <c r="I949" s="54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</row>
    <row r="950" spans="1:23" ht="15" customHeight="1">
      <c r="A950" s="51"/>
      <c r="B950" s="52"/>
      <c r="C950" s="51"/>
      <c r="D950" s="53"/>
      <c r="E950" s="53"/>
      <c r="F950" s="53"/>
      <c r="G950" s="51"/>
      <c r="H950" s="53"/>
      <c r="I950" s="54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</row>
    <row r="951" spans="1:23" ht="15" customHeight="1">
      <c r="A951" s="51"/>
      <c r="B951" s="52"/>
      <c r="C951" s="51"/>
      <c r="D951" s="53"/>
      <c r="E951" s="53"/>
      <c r="F951" s="53"/>
      <c r="G951" s="51"/>
      <c r="H951" s="53"/>
      <c r="I951" s="54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</row>
    <row r="952" spans="1:23" ht="15" customHeight="1">
      <c r="A952" s="51"/>
      <c r="B952" s="52"/>
      <c r="C952" s="51"/>
      <c r="D952" s="53"/>
      <c r="E952" s="53"/>
      <c r="F952" s="53"/>
      <c r="G952" s="51"/>
      <c r="H952" s="53"/>
      <c r="I952" s="54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</row>
    <row r="953" spans="1:23" ht="15" customHeight="1">
      <c r="A953" s="51"/>
      <c r="B953" s="52"/>
      <c r="C953" s="51"/>
      <c r="D953" s="53"/>
      <c r="E953" s="53"/>
      <c r="F953" s="53"/>
      <c r="G953" s="51"/>
      <c r="H953" s="53"/>
      <c r="I953" s="54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</row>
    <row r="954" spans="1:23" ht="15" customHeight="1">
      <c r="A954" s="51"/>
      <c r="B954" s="52"/>
      <c r="C954" s="51"/>
      <c r="D954" s="53"/>
      <c r="E954" s="53"/>
      <c r="F954" s="53"/>
      <c r="G954" s="51"/>
      <c r="H954" s="53"/>
      <c r="I954" s="54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</row>
    <row r="955" spans="1:23" ht="15" customHeight="1">
      <c r="A955" s="51"/>
      <c r="B955" s="52"/>
      <c r="C955" s="51"/>
      <c r="D955" s="53"/>
      <c r="E955" s="53"/>
      <c r="F955" s="53"/>
      <c r="G955" s="51"/>
      <c r="H955" s="53"/>
      <c r="I955" s="54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</row>
    <row r="956" spans="1:23" ht="15" customHeight="1">
      <c r="A956" s="51"/>
      <c r="B956" s="52"/>
      <c r="C956" s="51"/>
      <c r="D956" s="53"/>
      <c r="E956" s="53"/>
      <c r="F956" s="53"/>
      <c r="G956" s="51"/>
      <c r="H956" s="53"/>
      <c r="I956" s="54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</row>
    <row r="957" spans="1:23" ht="15" customHeight="1">
      <c r="A957" s="51"/>
      <c r="B957" s="52"/>
      <c r="C957" s="51"/>
      <c r="D957" s="53"/>
      <c r="E957" s="53"/>
      <c r="F957" s="53"/>
      <c r="G957" s="51"/>
      <c r="H957" s="53"/>
      <c r="I957" s="54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</row>
    <row r="958" spans="1:23" ht="15" customHeight="1">
      <c r="A958" s="51"/>
      <c r="B958" s="52"/>
      <c r="C958" s="51"/>
      <c r="D958" s="53"/>
      <c r="E958" s="53"/>
      <c r="F958" s="53"/>
      <c r="G958" s="51"/>
      <c r="H958" s="53"/>
      <c r="I958" s="54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</row>
    <row r="959" spans="1:23" ht="15" customHeight="1">
      <c r="A959" s="51"/>
      <c r="B959" s="52"/>
      <c r="C959" s="51"/>
      <c r="D959" s="53"/>
      <c r="E959" s="53"/>
      <c r="F959" s="53"/>
      <c r="G959" s="51"/>
      <c r="H959" s="53"/>
      <c r="I959" s="54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</row>
    <row r="960" spans="1:23" ht="15" customHeight="1">
      <c r="A960" s="51"/>
      <c r="B960" s="52"/>
      <c r="C960" s="51"/>
      <c r="D960" s="53"/>
      <c r="E960" s="53"/>
      <c r="F960" s="53"/>
      <c r="G960" s="51"/>
      <c r="H960" s="53"/>
      <c r="I960" s="54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</row>
    <row r="961" spans="1:23" ht="15" customHeight="1">
      <c r="A961" s="51"/>
      <c r="B961" s="52"/>
      <c r="C961" s="51"/>
      <c r="D961" s="53"/>
      <c r="E961" s="53"/>
      <c r="F961" s="53"/>
      <c r="G961" s="51"/>
      <c r="H961" s="53"/>
      <c r="I961" s="54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</row>
    <row r="962" spans="1:23" ht="15" customHeight="1">
      <c r="A962" s="51"/>
      <c r="B962" s="52"/>
      <c r="C962" s="51"/>
      <c r="D962" s="53"/>
      <c r="E962" s="53"/>
      <c r="F962" s="53"/>
      <c r="G962" s="51"/>
      <c r="H962" s="53"/>
      <c r="I962" s="54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</row>
    <row r="963" spans="1:23" ht="15" customHeight="1">
      <c r="A963" s="51"/>
      <c r="B963" s="52"/>
      <c r="C963" s="51"/>
      <c r="D963" s="53"/>
      <c r="E963" s="53"/>
      <c r="F963" s="53"/>
      <c r="G963" s="51"/>
      <c r="H963" s="53"/>
      <c r="I963" s="54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</row>
    <row r="964" spans="1:23" ht="15" customHeight="1">
      <c r="A964" s="51"/>
      <c r="B964" s="52"/>
      <c r="C964" s="51"/>
      <c r="D964" s="53"/>
      <c r="E964" s="53"/>
      <c r="F964" s="53"/>
      <c r="G964" s="51"/>
      <c r="H964" s="53"/>
      <c r="I964" s="54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</row>
    <row r="965" spans="1:23" ht="15" customHeight="1">
      <c r="A965" s="51"/>
      <c r="B965" s="52"/>
      <c r="C965" s="51"/>
      <c r="D965" s="53"/>
      <c r="E965" s="53"/>
      <c r="F965" s="53"/>
      <c r="G965" s="51"/>
      <c r="H965" s="53"/>
      <c r="I965" s="54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</row>
    <row r="966" spans="1:23" ht="15" customHeight="1">
      <c r="A966" s="51"/>
      <c r="B966" s="52"/>
      <c r="C966" s="51"/>
      <c r="D966" s="53"/>
      <c r="E966" s="53"/>
      <c r="F966" s="53"/>
      <c r="G966" s="51"/>
      <c r="H966" s="53"/>
      <c r="I966" s="54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</row>
    <row r="967" spans="1:23" ht="15" customHeight="1">
      <c r="A967" s="51"/>
      <c r="B967" s="52"/>
      <c r="C967" s="51"/>
      <c r="D967" s="53"/>
      <c r="E967" s="53"/>
      <c r="F967" s="53"/>
      <c r="G967" s="51"/>
      <c r="H967" s="53"/>
      <c r="I967" s="54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</row>
    <row r="968" spans="1:23" ht="15" customHeight="1">
      <c r="A968" s="51"/>
      <c r="B968" s="52"/>
      <c r="C968" s="51"/>
      <c r="D968" s="53"/>
      <c r="E968" s="53"/>
      <c r="F968" s="53"/>
      <c r="G968" s="51"/>
      <c r="H968" s="53"/>
      <c r="I968" s="54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</row>
    <row r="969" spans="1:23" ht="15.75" customHeight="1">
      <c r="A969" s="51"/>
      <c r="B969" s="52"/>
      <c r="C969" s="51"/>
      <c r="D969" s="53"/>
      <c r="E969" s="53"/>
      <c r="F969" s="53"/>
      <c r="G969" s="51"/>
      <c r="H969" s="53"/>
      <c r="I969" s="54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</row>
    <row r="970" spans="1:23" ht="15.75" customHeight="1">
      <c r="A970" s="51"/>
      <c r="B970" s="52"/>
      <c r="C970" s="51"/>
      <c r="D970" s="53"/>
      <c r="E970" s="53"/>
      <c r="F970" s="53"/>
      <c r="G970" s="51"/>
      <c r="H970" s="53"/>
      <c r="I970" s="54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</row>
    <row r="971" spans="1:23" ht="15.75" customHeight="1">
      <c r="A971" s="51"/>
      <c r="B971" s="52"/>
      <c r="C971" s="51"/>
      <c r="D971" s="53"/>
      <c r="E971" s="53"/>
      <c r="F971" s="53"/>
      <c r="G971" s="51"/>
      <c r="H971" s="53"/>
      <c r="I971" s="54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</row>
    <row r="972" spans="1:23" ht="15.75" customHeight="1">
      <c r="A972" s="51"/>
      <c r="B972" s="52"/>
      <c r="C972" s="51"/>
      <c r="D972" s="53"/>
      <c r="E972" s="53"/>
      <c r="F972" s="53"/>
      <c r="G972" s="51"/>
      <c r="H972" s="53"/>
      <c r="I972" s="54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</row>
    <row r="973" spans="1:23" ht="15.75" customHeight="1">
      <c r="A973" s="51"/>
      <c r="B973" s="52"/>
      <c r="C973" s="51"/>
      <c r="D973" s="53"/>
      <c r="E973" s="53"/>
      <c r="F973" s="53"/>
      <c r="G973" s="51"/>
      <c r="H973" s="53"/>
      <c r="I973" s="54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</row>
    <row r="974" spans="1:23" ht="15.75" customHeight="1">
      <c r="A974" s="51"/>
      <c r="B974" s="52"/>
      <c r="C974" s="51"/>
      <c r="D974" s="53"/>
      <c r="E974" s="53"/>
      <c r="F974" s="53"/>
      <c r="G974" s="51"/>
      <c r="H974" s="53"/>
      <c r="I974" s="54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</row>
    <row r="975" spans="1:23" ht="15.75" customHeight="1">
      <c r="A975" s="51"/>
      <c r="B975" s="52"/>
      <c r="C975" s="51"/>
      <c r="D975" s="53"/>
      <c r="E975" s="53"/>
      <c r="F975" s="53"/>
      <c r="G975" s="51"/>
      <c r="H975" s="53"/>
      <c r="I975" s="54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</row>
    <row r="976" spans="1:23" ht="15.75" customHeight="1">
      <c r="A976" s="51"/>
      <c r="B976" s="52"/>
      <c r="C976" s="51"/>
      <c r="D976" s="53"/>
      <c r="E976" s="53"/>
      <c r="F976" s="53"/>
      <c r="G976" s="51"/>
      <c r="H976" s="53"/>
      <c r="I976" s="54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</row>
    <row r="977" spans="1:23" ht="15.75" customHeight="1">
      <c r="A977" s="51"/>
      <c r="B977" s="52"/>
      <c r="C977" s="51"/>
      <c r="D977" s="53"/>
      <c r="E977" s="53"/>
      <c r="F977" s="53"/>
      <c r="G977" s="51"/>
      <c r="H977" s="53"/>
      <c r="I977" s="54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</row>
    <row r="978" spans="1:23" ht="15.75" customHeight="1">
      <c r="A978" s="51"/>
      <c r="B978" s="27"/>
      <c r="C978" s="33"/>
      <c r="D978" s="33"/>
      <c r="E978" s="33"/>
      <c r="F978" s="53"/>
      <c r="G978" s="51"/>
      <c r="H978" s="53"/>
      <c r="I978" s="54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</row>
    <row r="979" spans="1:23" ht="15.75" customHeight="1">
      <c r="A979" s="51"/>
      <c r="B979" s="27"/>
      <c r="C979" s="33"/>
      <c r="D979" s="33"/>
      <c r="E979" s="33"/>
      <c r="F979" s="53"/>
      <c r="G979" s="51"/>
      <c r="H979" s="53"/>
      <c r="I979" s="54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</row>
    <row r="980" spans="1:23" ht="15" customHeight="1">
      <c r="A980" s="51"/>
      <c r="B980" s="27"/>
      <c r="C980" s="33"/>
      <c r="D980" s="33"/>
      <c r="E980" s="33"/>
      <c r="F980" s="53"/>
      <c r="G980" s="51"/>
      <c r="H980" s="53"/>
      <c r="I980" s="54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</row>
    <row r="981" spans="1:23" ht="15" customHeight="1">
      <c r="A981" s="51"/>
      <c r="B981" s="27"/>
      <c r="C981" s="33"/>
      <c r="D981" s="33"/>
      <c r="E981" s="33"/>
      <c r="F981" s="53"/>
      <c r="G981" s="51"/>
      <c r="H981" s="53"/>
      <c r="I981" s="54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</row>
    <row r="982" spans="1:23" ht="15" customHeight="1">
      <c r="A982" s="51"/>
      <c r="B982" s="27"/>
      <c r="C982" s="33"/>
      <c r="D982" s="33"/>
      <c r="E982" s="33"/>
      <c r="F982" s="53"/>
      <c r="G982" s="51"/>
      <c r="H982" s="53"/>
      <c r="I982" s="54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</row>
    <row r="983" spans="1:23" ht="15" customHeight="1">
      <c r="A983" s="51"/>
      <c r="B983" s="27"/>
      <c r="C983" s="33"/>
      <c r="D983" s="33"/>
      <c r="E983" s="33"/>
      <c r="F983" s="53"/>
      <c r="G983" s="51"/>
      <c r="H983" s="53"/>
      <c r="I983" s="54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</row>
    <row r="984" spans="1:23" ht="15" customHeight="1">
      <c r="A984" s="51"/>
      <c r="B984" s="27"/>
      <c r="C984" s="33"/>
      <c r="D984" s="33"/>
      <c r="E984" s="33"/>
      <c r="F984" s="53"/>
      <c r="G984" s="51"/>
      <c r="H984" s="53"/>
      <c r="I984" s="54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</row>
    <row r="985" spans="1:23" ht="15" customHeight="1">
      <c r="A985" s="58"/>
      <c r="B985" s="58"/>
      <c r="C985" s="58"/>
      <c r="D985" s="55"/>
      <c r="E985" s="58"/>
      <c r="F985" s="53"/>
      <c r="G985" s="51"/>
      <c r="H985" s="53"/>
      <c r="I985" s="54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</row>
    <row r="986" spans="1:23" ht="15" customHeight="1">
      <c r="A986" s="58"/>
      <c r="B986" s="58"/>
      <c r="C986" s="58"/>
      <c r="D986" s="55"/>
      <c r="E986" s="58"/>
      <c r="F986" s="33"/>
      <c r="G986" s="51"/>
      <c r="H986" s="33"/>
      <c r="I986" s="54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</row>
    <row r="987" spans="1:23" ht="15" customHeight="1">
      <c r="A987" s="58"/>
      <c r="B987" s="58"/>
      <c r="C987" s="58"/>
      <c r="D987" s="55"/>
      <c r="E987" s="58"/>
      <c r="F987" s="33"/>
      <c r="G987" s="51"/>
      <c r="H987" s="33"/>
      <c r="I987" s="54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</row>
    <row r="988" spans="1:23" ht="15" customHeight="1">
      <c r="A988" s="58"/>
      <c r="B988" s="58"/>
      <c r="C988" s="58"/>
      <c r="D988" s="55"/>
      <c r="E988" s="58"/>
      <c r="F988" s="33"/>
      <c r="G988" s="51"/>
      <c r="H988" s="33"/>
      <c r="I988" s="54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</row>
    <row r="989" spans="1:23" ht="15" customHeight="1">
      <c r="A989" s="58"/>
      <c r="B989" s="58"/>
      <c r="C989" s="58"/>
      <c r="D989" s="55"/>
      <c r="E989" s="58"/>
      <c r="F989" s="33"/>
      <c r="G989" s="51"/>
      <c r="H989" s="33"/>
      <c r="I989" s="54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</row>
    <row r="990" spans="1:23" ht="15" customHeight="1">
      <c r="A990" s="58"/>
      <c r="B990" s="58"/>
      <c r="C990" s="58"/>
      <c r="D990" s="55"/>
      <c r="E990" s="58"/>
      <c r="F990" s="33"/>
      <c r="G990" s="51"/>
      <c r="H990" s="33"/>
      <c r="I990" s="54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</row>
    <row r="991" spans="1:23" ht="15" customHeight="1">
      <c r="A991" s="58"/>
      <c r="B991" s="58"/>
      <c r="C991" s="58"/>
      <c r="D991" s="55"/>
      <c r="E991" s="58"/>
      <c r="F991" s="33"/>
      <c r="G991" s="51"/>
      <c r="H991" s="33"/>
      <c r="I991" s="54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</row>
    <row r="992" spans="1:23" ht="15" customHeight="1">
      <c r="A992" s="58"/>
      <c r="B992" s="58"/>
      <c r="C992" s="58"/>
      <c r="D992" s="55"/>
      <c r="E992" s="58"/>
      <c r="F992" s="33"/>
      <c r="G992" s="51"/>
      <c r="H992" s="33"/>
      <c r="I992" s="54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</row>
    <row r="993" spans="1:23" ht="15" customHeight="1">
      <c r="A993" s="59"/>
      <c r="B993" s="59"/>
      <c r="C993" s="59"/>
      <c r="D993" s="56"/>
      <c r="E993" s="59"/>
      <c r="F993" s="59"/>
      <c r="G993" s="59"/>
      <c r="H993" s="59"/>
      <c r="I993" s="57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</row>
    <row r="994" spans="1:23" ht="15" customHeight="1">
      <c r="A994" s="59"/>
      <c r="B994" s="59"/>
      <c r="C994" s="59"/>
      <c r="D994" s="56"/>
      <c r="E994" s="59"/>
      <c r="F994" s="59"/>
      <c r="G994" s="59"/>
      <c r="H994" s="59"/>
      <c r="I994" s="57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</row>
    <row r="995" spans="1:23" ht="15" customHeight="1">
      <c r="A995" s="59"/>
      <c r="B995" s="59"/>
      <c r="C995" s="59"/>
      <c r="D995" s="56"/>
      <c r="E995" s="59"/>
      <c r="F995" s="59"/>
      <c r="G995" s="59"/>
      <c r="H995" s="59"/>
      <c r="I995" s="57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</row>
    <row r="996" spans="1:23" ht="15" customHeight="1">
      <c r="A996" s="59"/>
      <c r="B996" s="59"/>
      <c r="C996" s="59"/>
      <c r="D996" s="56"/>
      <c r="E996" s="59"/>
      <c r="F996" s="59"/>
      <c r="G996" s="59"/>
      <c r="H996" s="59"/>
      <c r="I996" s="57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</row>
    <row r="997" spans="1:23" ht="15" customHeight="1">
      <c r="A997" s="59"/>
      <c r="B997" s="59"/>
      <c r="C997" s="59"/>
      <c r="D997" s="56"/>
      <c r="E997" s="59"/>
      <c r="F997" s="59"/>
      <c r="G997" s="59"/>
      <c r="H997" s="59"/>
      <c r="I997" s="57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</row>
    <row r="998" spans="1:23" ht="15" customHeight="1">
      <c r="A998" s="59"/>
      <c r="B998" s="59"/>
      <c r="C998" s="59"/>
      <c r="D998" s="56"/>
      <c r="E998" s="59"/>
      <c r="F998" s="59"/>
      <c r="G998" s="59"/>
      <c r="H998" s="59"/>
      <c r="I998" s="57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</row>
    <row r="999" spans="1:23" ht="15" customHeight="1">
      <c r="A999" s="59"/>
      <c r="B999" s="59"/>
      <c r="C999" s="59"/>
      <c r="D999" s="56"/>
      <c r="E999" s="59"/>
      <c r="F999" s="59"/>
      <c r="G999" s="59"/>
      <c r="H999" s="59"/>
      <c r="I999" s="57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</row>
    <row r="1000" spans="1:23" ht="15" customHeight="1">
      <c r="A1000" s="59"/>
      <c r="B1000" s="59"/>
      <c r="C1000" s="59"/>
      <c r="D1000" s="56"/>
      <c r="E1000" s="59"/>
      <c r="F1000" s="59"/>
      <c r="G1000" s="59"/>
      <c r="H1000" s="59"/>
      <c r="I1000" s="57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</row>
    <row r="1001" spans="1:23" ht="15" customHeight="1">
      <c r="A1001" s="59"/>
      <c r="B1001" s="59"/>
      <c r="C1001" s="59"/>
      <c r="D1001" s="56"/>
      <c r="E1001" s="59"/>
      <c r="F1001" s="59"/>
      <c r="G1001" s="59"/>
      <c r="H1001" s="59"/>
      <c r="I1001" s="57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</row>
    <row r="1002" spans="1:23" ht="15" customHeight="1">
      <c r="A1002" s="59"/>
      <c r="B1002" s="59"/>
      <c r="C1002" s="59"/>
      <c r="D1002" s="56"/>
      <c r="E1002" s="59"/>
      <c r="F1002" s="59"/>
      <c r="G1002" s="59"/>
      <c r="H1002" s="59"/>
      <c r="I1002" s="57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</row>
    <row r="1003" spans="1:23" ht="15" customHeight="1">
      <c r="A1003" s="59"/>
      <c r="B1003" s="59"/>
      <c r="C1003" s="59"/>
      <c r="D1003" s="56"/>
      <c r="E1003" s="59"/>
      <c r="F1003" s="59"/>
      <c r="G1003" s="59"/>
      <c r="H1003" s="59"/>
      <c r="I1003" s="57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</row>
    <row r="1004" spans="1:23" ht="15" customHeight="1">
      <c r="A1004" s="46"/>
      <c r="B1004" s="46"/>
      <c r="C1004" s="46"/>
      <c r="D1004" s="46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</row>
    <row r="1005" spans="1:23" ht="15" customHeight="1">
      <c r="A1005" s="46"/>
      <c r="B1005" s="46"/>
      <c r="C1005" s="46"/>
      <c r="D1005" s="46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</row>
    <row r="1006" spans="1:23" ht="15" customHeight="1">
      <c r="A1006" s="46"/>
      <c r="B1006" s="46"/>
      <c r="C1006" s="46"/>
      <c r="D1006" s="46"/>
      <c r="E1006" s="46"/>
      <c r="F1006" s="46"/>
      <c r="G1006" s="46"/>
      <c r="H1006" s="46"/>
      <c r="I1006" s="46"/>
      <c r="J1006" s="46"/>
      <c r="K1006" s="46"/>
      <c r="L1006" s="46"/>
      <c r="M1006" s="46"/>
      <c r="N1006" s="46"/>
      <c r="O1006" s="46"/>
      <c r="P1006" s="46"/>
      <c r="Q1006" s="46"/>
      <c r="R1006" s="46"/>
      <c r="S1006" s="46"/>
      <c r="T1006" s="46"/>
      <c r="U1006" s="46"/>
      <c r="V1006" s="46"/>
      <c r="W1006" s="46"/>
    </row>
    <row r="1007" spans="1:23" ht="15" customHeight="1">
      <c r="A1007" s="46"/>
      <c r="B1007" s="46"/>
      <c r="C1007" s="46"/>
      <c r="D1007" s="46"/>
      <c r="E1007" s="46"/>
      <c r="F1007" s="46"/>
      <c r="G1007" s="46"/>
      <c r="H1007" s="46"/>
      <c r="I1007" s="46"/>
      <c r="J1007" s="46"/>
      <c r="K1007" s="46"/>
      <c r="L1007" s="46"/>
      <c r="M1007" s="46"/>
      <c r="N1007" s="46"/>
      <c r="O1007" s="46"/>
      <c r="P1007" s="46"/>
      <c r="Q1007" s="46"/>
      <c r="R1007" s="46"/>
      <c r="S1007" s="46"/>
      <c r="T1007" s="46"/>
      <c r="U1007" s="46"/>
      <c r="V1007" s="46"/>
      <c r="W1007" s="46"/>
    </row>
    <row r="1008" spans="1:23" ht="15" customHeight="1">
      <c r="A1008" s="46"/>
      <c r="B1008" s="46"/>
      <c r="C1008" s="46"/>
      <c r="D1008" s="46"/>
      <c r="E1008" s="46"/>
      <c r="F1008" s="46"/>
      <c r="G1008" s="46"/>
      <c r="H1008" s="46"/>
      <c r="I1008" s="46"/>
      <c r="J1008" s="46"/>
      <c r="K1008" s="46"/>
      <c r="L1008" s="46"/>
      <c r="M1008" s="46"/>
      <c r="N1008" s="46"/>
      <c r="O1008" s="46"/>
      <c r="P1008" s="46"/>
      <c r="Q1008" s="46"/>
      <c r="R1008" s="46"/>
      <c r="S1008" s="46"/>
      <c r="T1008" s="46"/>
      <c r="U1008" s="46"/>
      <c r="V1008" s="46"/>
      <c r="W1008" s="46"/>
    </row>
    <row r="1009" spans="1:23" ht="15" customHeight="1">
      <c r="A1009" s="46"/>
      <c r="B1009" s="46"/>
      <c r="C1009" s="46"/>
      <c r="D1009" s="46"/>
      <c r="E1009" s="46"/>
      <c r="F1009" s="46"/>
      <c r="G1009" s="46"/>
      <c r="H1009" s="46"/>
      <c r="I1009" s="46"/>
      <c r="J1009" s="46"/>
      <c r="K1009" s="46"/>
      <c r="L1009" s="46"/>
      <c r="M1009" s="46"/>
      <c r="N1009" s="46"/>
      <c r="O1009" s="46"/>
      <c r="P1009" s="46"/>
      <c r="Q1009" s="46"/>
      <c r="R1009" s="46"/>
      <c r="S1009" s="46"/>
      <c r="T1009" s="46"/>
      <c r="U1009" s="46"/>
      <c r="V1009" s="46"/>
      <c r="W1009" s="46"/>
    </row>
    <row r="1010" spans="1:23" ht="15" customHeight="1">
      <c r="A1010" s="46"/>
      <c r="B1010" s="46"/>
      <c r="C1010" s="46"/>
      <c r="D1010" s="46"/>
      <c r="E1010" s="46"/>
      <c r="F1010" s="46"/>
      <c r="G1010" s="46"/>
      <c r="H1010" s="46"/>
      <c r="I1010" s="46"/>
      <c r="J1010" s="46"/>
      <c r="K1010" s="46"/>
      <c r="L1010" s="46"/>
      <c r="M1010" s="46"/>
      <c r="N1010" s="46"/>
      <c r="O1010" s="46"/>
      <c r="P1010" s="46"/>
      <c r="Q1010" s="46"/>
      <c r="R1010" s="46"/>
      <c r="S1010" s="46"/>
      <c r="T1010" s="46"/>
      <c r="U1010" s="46"/>
      <c r="V1010" s="46"/>
      <c r="W1010" s="46"/>
    </row>
    <row r="1011" spans="1:23" ht="15" customHeight="1">
      <c r="A1011" s="46"/>
      <c r="B1011" s="46"/>
      <c r="C1011" s="46"/>
      <c r="D1011" s="46"/>
      <c r="E1011" s="46"/>
      <c r="F1011" s="46"/>
      <c r="G1011" s="46"/>
      <c r="H1011" s="46"/>
      <c r="I1011" s="46"/>
      <c r="J1011" s="46"/>
      <c r="K1011" s="46"/>
      <c r="L1011" s="46"/>
      <c r="M1011" s="46"/>
      <c r="N1011" s="46"/>
      <c r="O1011" s="46"/>
      <c r="P1011" s="46"/>
      <c r="Q1011" s="46"/>
      <c r="R1011" s="46"/>
      <c r="S1011" s="46"/>
      <c r="T1011" s="46"/>
      <c r="U1011" s="46"/>
      <c r="V1011" s="46"/>
      <c r="W1011" s="46"/>
    </row>
    <row r="1012" spans="1:23" ht="15" customHeight="1">
      <c r="A1012" s="46"/>
      <c r="B1012" s="46"/>
      <c r="C1012" s="46"/>
      <c r="D1012" s="46"/>
      <c r="E1012" s="46"/>
      <c r="F1012" s="46"/>
      <c r="G1012" s="46"/>
      <c r="H1012" s="46"/>
      <c r="I1012" s="46"/>
      <c r="J1012" s="46"/>
      <c r="K1012" s="46"/>
      <c r="L1012" s="46"/>
      <c r="M1012" s="46"/>
      <c r="N1012" s="46"/>
      <c r="O1012" s="46"/>
      <c r="P1012" s="46"/>
      <c r="Q1012" s="46"/>
      <c r="R1012" s="46"/>
      <c r="S1012" s="46"/>
      <c r="T1012" s="46"/>
      <c r="U1012" s="46"/>
      <c r="V1012" s="46"/>
      <c r="W1012" s="46"/>
    </row>
    <row r="1013" spans="1:23" ht="15" customHeight="1">
      <c r="A1013" s="46"/>
      <c r="B1013" s="46"/>
      <c r="C1013" s="46"/>
      <c r="D1013" s="46"/>
      <c r="E1013" s="46"/>
      <c r="F1013" s="46"/>
      <c r="G1013" s="46"/>
      <c r="H1013" s="46"/>
      <c r="I1013" s="46"/>
      <c r="J1013" s="46"/>
      <c r="K1013" s="46"/>
      <c r="L1013" s="46"/>
      <c r="M1013" s="46"/>
      <c r="N1013" s="46"/>
      <c r="O1013" s="46"/>
      <c r="P1013" s="46"/>
      <c r="Q1013" s="46"/>
      <c r="R1013" s="46"/>
      <c r="S1013" s="46"/>
      <c r="T1013" s="46"/>
      <c r="U1013" s="46"/>
      <c r="V1013" s="46"/>
      <c r="W1013" s="46"/>
    </row>
    <row r="1014" spans="1:23" ht="15" customHeight="1">
      <c r="A1014" s="46"/>
      <c r="B1014" s="46"/>
      <c r="C1014" s="46"/>
      <c r="D1014" s="46"/>
      <c r="E1014" s="46"/>
      <c r="F1014" s="46"/>
      <c r="G1014" s="46"/>
      <c r="H1014" s="46"/>
      <c r="I1014" s="46"/>
      <c r="J1014" s="46"/>
      <c r="K1014" s="46"/>
      <c r="L1014" s="46"/>
      <c r="M1014" s="46"/>
      <c r="N1014" s="46"/>
      <c r="O1014" s="46"/>
      <c r="P1014" s="46"/>
      <c r="Q1014" s="46"/>
      <c r="R1014" s="46"/>
      <c r="S1014" s="46"/>
      <c r="T1014" s="46"/>
      <c r="U1014" s="46"/>
      <c r="V1014" s="46"/>
      <c r="W1014" s="46"/>
    </row>
    <row r="1015" spans="1:23" ht="15" customHeight="1">
      <c r="A1015" s="46"/>
      <c r="B1015" s="46"/>
      <c r="C1015" s="46"/>
      <c r="D1015" s="46"/>
      <c r="E1015" s="46"/>
      <c r="F1015" s="46"/>
      <c r="G1015" s="46"/>
      <c r="H1015" s="46"/>
      <c r="I1015" s="46"/>
      <c r="J1015" s="46"/>
      <c r="K1015" s="46"/>
      <c r="L1015" s="46"/>
      <c r="M1015" s="46"/>
      <c r="N1015" s="46"/>
      <c r="O1015" s="46"/>
      <c r="P1015" s="46"/>
      <c r="Q1015" s="46"/>
      <c r="R1015" s="46"/>
      <c r="S1015" s="46"/>
      <c r="T1015" s="46"/>
      <c r="U1015" s="46"/>
      <c r="V1015" s="46"/>
      <c r="W1015" s="46"/>
    </row>
    <row r="1016" spans="1:23" ht="15" customHeight="1">
      <c r="A1016" s="46"/>
      <c r="B1016" s="46"/>
      <c r="C1016" s="46"/>
      <c r="D1016" s="46"/>
      <c r="E1016" s="46"/>
      <c r="F1016" s="46"/>
      <c r="G1016" s="46"/>
      <c r="H1016" s="46"/>
      <c r="I1016" s="46"/>
      <c r="J1016" s="46"/>
      <c r="K1016" s="46"/>
      <c r="L1016" s="46"/>
      <c r="M1016" s="46"/>
      <c r="N1016" s="46"/>
      <c r="O1016" s="46"/>
      <c r="P1016" s="46"/>
      <c r="Q1016" s="46"/>
      <c r="R1016" s="46"/>
      <c r="S1016" s="46"/>
      <c r="T1016" s="46"/>
      <c r="U1016" s="46"/>
      <c r="V1016" s="46"/>
      <c r="W1016" s="46"/>
    </row>
    <row r="1017" spans="1:23" ht="15" customHeight="1">
      <c r="A1017" s="46"/>
      <c r="B1017" s="46"/>
      <c r="C1017" s="46"/>
      <c r="D1017" s="46"/>
      <c r="E1017" s="46"/>
      <c r="F1017" s="46"/>
      <c r="G1017" s="46"/>
      <c r="H1017" s="46"/>
      <c r="I1017" s="46"/>
      <c r="J1017" s="46"/>
      <c r="K1017" s="46"/>
      <c r="L1017" s="46"/>
      <c r="M1017" s="46"/>
      <c r="N1017" s="46"/>
      <c r="O1017" s="46"/>
      <c r="P1017" s="46"/>
      <c r="Q1017" s="46"/>
      <c r="R1017" s="46"/>
      <c r="S1017" s="46"/>
      <c r="T1017" s="46"/>
      <c r="U1017" s="46"/>
      <c r="V1017" s="46"/>
      <c r="W1017" s="46"/>
    </row>
    <row r="1018" spans="1:23" ht="15" customHeight="1">
      <c r="A1018" s="46"/>
      <c r="B1018" s="46"/>
      <c r="C1018" s="46"/>
      <c r="D1018" s="46"/>
      <c r="E1018" s="46"/>
      <c r="F1018" s="46"/>
      <c r="G1018" s="46"/>
      <c r="H1018" s="46"/>
      <c r="I1018" s="46"/>
      <c r="J1018" s="46"/>
      <c r="K1018" s="46"/>
      <c r="L1018" s="46"/>
      <c r="M1018" s="46"/>
      <c r="N1018" s="46"/>
      <c r="O1018" s="46"/>
      <c r="P1018" s="46"/>
      <c r="Q1018" s="46"/>
      <c r="R1018" s="46"/>
      <c r="S1018" s="46"/>
      <c r="T1018" s="46"/>
      <c r="U1018" s="46"/>
      <c r="V1018" s="46"/>
      <c r="W1018" s="46"/>
    </row>
    <row r="1019" spans="1:23" ht="15" customHeight="1">
      <c r="A1019" s="46"/>
      <c r="B1019" s="46"/>
      <c r="C1019" s="46"/>
      <c r="D1019" s="46"/>
      <c r="E1019" s="46"/>
      <c r="F1019" s="46"/>
      <c r="G1019" s="46"/>
      <c r="H1019" s="46"/>
      <c r="I1019" s="46"/>
      <c r="J1019" s="46"/>
      <c r="K1019" s="46"/>
      <c r="L1019" s="46"/>
      <c r="M1019" s="46"/>
      <c r="N1019" s="46"/>
      <c r="O1019" s="46"/>
      <c r="P1019" s="46"/>
      <c r="Q1019" s="46"/>
      <c r="R1019" s="46"/>
      <c r="S1019" s="46"/>
      <c r="T1019" s="46"/>
      <c r="U1019" s="46"/>
      <c r="V1019" s="46"/>
      <c r="W1019" s="46"/>
    </row>
    <row r="1020" spans="1:23" ht="15" customHeight="1">
      <c r="A1020" s="46"/>
      <c r="B1020" s="46"/>
      <c r="C1020" s="46"/>
      <c r="D1020" s="46"/>
      <c r="E1020" s="46"/>
      <c r="F1020" s="46"/>
      <c r="G1020" s="46"/>
      <c r="H1020" s="46"/>
      <c r="I1020" s="46"/>
      <c r="J1020" s="46"/>
      <c r="K1020" s="46"/>
      <c r="L1020" s="46"/>
      <c r="M1020" s="46"/>
      <c r="N1020" s="46"/>
      <c r="O1020" s="46"/>
      <c r="P1020" s="46"/>
      <c r="Q1020" s="46"/>
      <c r="R1020" s="46"/>
      <c r="S1020" s="46"/>
      <c r="T1020" s="46"/>
      <c r="U1020" s="46"/>
      <c r="V1020" s="46"/>
      <c r="W1020" s="46"/>
    </row>
    <row r="1021" spans="1:23" ht="15" customHeight="1">
      <c r="A1021" s="46"/>
      <c r="B1021" s="46"/>
      <c r="C1021" s="46"/>
      <c r="D1021" s="46"/>
      <c r="E1021" s="46"/>
      <c r="F1021" s="46"/>
      <c r="G1021" s="46"/>
      <c r="H1021" s="46"/>
      <c r="I1021" s="46"/>
      <c r="J1021" s="46"/>
      <c r="K1021" s="46"/>
      <c r="L1021" s="46"/>
      <c r="M1021" s="46"/>
      <c r="N1021" s="46"/>
      <c r="O1021" s="46"/>
      <c r="P1021" s="46"/>
      <c r="Q1021" s="46"/>
      <c r="R1021" s="46"/>
      <c r="S1021" s="46"/>
      <c r="T1021" s="46"/>
      <c r="U1021" s="46"/>
      <c r="V1021" s="46"/>
      <c r="W1021" s="46"/>
    </row>
    <row r="1022" spans="1:23" ht="15" customHeight="1">
      <c r="A1022" s="46"/>
      <c r="B1022" s="46"/>
      <c r="C1022" s="46"/>
      <c r="D1022" s="46"/>
      <c r="E1022" s="46"/>
      <c r="F1022" s="46"/>
      <c r="G1022" s="46"/>
      <c r="H1022" s="46"/>
      <c r="I1022" s="46"/>
      <c r="J1022" s="46"/>
      <c r="K1022" s="46"/>
      <c r="L1022" s="46"/>
      <c r="M1022" s="46"/>
      <c r="N1022" s="46"/>
      <c r="O1022" s="46"/>
      <c r="P1022" s="46"/>
      <c r="Q1022" s="46"/>
      <c r="R1022" s="46"/>
      <c r="S1022" s="46"/>
      <c r="T1022" s="46"/>
      <c r="U1022" s="46"/>
      <c r="V1022" s="46"/>
      <c r="W1022" s="46"/>
    </row>
    <row r="1023" spans="1:23" ht="15" customHeight="1">
      <c r="A1023" s="46"/>
      <c r="B1023" s="46"/>
      <c r="C1023" s="46"/>
      <c r="D1023" s="46"/>
      <c r="E1023" s="46"/>
      <c r="F1023" s="46"/>
      <c r="G1023" s="46"/>
      <c r="H1023" s="46"/>
      <c r="I1023" s="46"/>
      <c r="J1023" s="46"/>
      <c r="K1023" s="46"/>
      <c r="L1023" s="46"/>
      <c r="M1023" s="46"/>
      <c r="N1023" s="46"/>
      <c r="O1023" s="46"/>
      <c r="P1023" s="46"/>
      <c r="Q1023" s="46"/>
      <c r="R1023" s="46"/>
      <c r="S1023" s="46"/>
      <c r="T1023" s="46"/>
      <c r="U1023" s="46"/>
      <c r="V1023" s="46"/>
      <c r="W1023" s="46"/>
    </row>
    <row r="1024" spans="1:23" ht="15" customHeight="1">
      <c r="A1024" s="46"/>
      <c r="B1024" s="46"/>
      <c r="C1024" s="46"/>
      <c r="D1024" s="46"/>
      <c r="E1024" s="46"/>
      <c r="F1024" s="46"/>
      <c r="G1024" s="46"/>
      <c r="H1024" s="46"/>
      <c r="I1024" s="46"/>
      <c r="J1024" s="46"/>
      <c r="K1024" s="46"/>
      <c r="L1024" s="46"/>
      <c r="M1024" s="46"/>
      <c r="N1024" s="46"/>
      <c r="O1024" s="46"/>
      <c r="P1024" s="46"/>
      <c r="Q1024" s="46"/>
      <c r="R1024" s="46"/>
      <c r="S1024" s="46"/>
      <c r="T1024" s="46"/>
      <c r="U1024" s="46"/>
      <c r="V1024" s="46"/>
      <c r="W1024" s="46"/>
    </row>
    <row r="1025" spans="1:23" ht="15" customHeight="1">
      <c r="A1025" s="46"/>
      <c r="B1025" s="46"/>
      <c r="C1025" s="46"/>
      <c r="D1025" s="46"/>
      <c r="E1025" s="46"/>
      <c r="F1025" s="46"/>
      <c r="G1025" s="46"/>
      <c r="H1025" s="46"/>
      <c r="I1025" s="46"/>
      <c r="J1025" s="46"/>
      <c r="K1025" s="46"/>
      <c r="L1025" s="46"/>
      <c r="M1025" s="46"/>
      <c r="N1025" s="46"/>
      <c r="O1025" s="46"/>
      <c r="P1025" s="46"/>
      <c r="Q1025" s="46"/>
      <c r="R1025" s="46"/>
      <c r="S1025" s="46"/>
      <c r="T1025" s="46"/>
      <c r="U1025" s="46"/>
      <c r="V1025" s="46"/>
      <c r="W1025" s="46"/>
    </row>
    <row r="1026" spans="1:23" ht="15" customHeight="1">
      <c r="A1026" s="46"/>
      <c r="B1026" s="46"/>
      <c r="C1026" s="46"/>
      <c r="D1026" s="46"/>
      <c r="E1026" s="46"/>
      <c r="F1026" s="46"/>
      <c r="G1026" s="46"/>
      <c r="H1026" s="46"/>
      <c r="I1026" s="46"/>
      <c r="J1026" s="46"/>
      <c r="K1026" s="46"/>
      <c r="L1026" s="46"/>
      <c r="M1026" s="46"/>
      <c r="N1026" s="46"/>
      <c r="O1026" s="46"/>
      <c r="P1026" s="46"/>
      <c r="Q1026" s="46"/>
      <c r="R1026" s="46"/>
      <c r="S1026" s="46"/>
      <c r="T1026" s="46"/>
      <c r="U1026" s="46"/>
      <c r="V1026" s="46"/>
      <c r="W1026" s="46"/>
    </row>
    <row r="1027" spans="1:23" ht="15" customHeight="1">
      <c r="A1027" s="46"/>
      <c r="B1027" s="46"/>
      <c r="C1027" s="46"/>
      <c r="D1027" s="46"/>
      <c r="E1027" s="46"/>
      <c r="F1027" s="46"/>
      <c r="G1027" s="46"/>
      <c r="H1027" s="46"/>
      <c r="I1027" s="46"/>
      <c r="J1027" s="46"/>
      <c r="K1027" s="46"/>
      <c r="L1027" s="46"/>
      <c r="M1027" s="46"/>
      <c r="N1027" s="46"/>
      <c r="O1027" s="46"/>
      <c r="P1027" s="46"/>
      <c r="Q1027" s="46"/>
      <c r="R1027" s="46"/>
      <c r="S1027" s="46"/>
      <c r="T1027" s="46"/>
      <c r="U1027" s="46"/>
      <c r="V1027" s="46"/>
      <c r="W1027" s="46"/>
    </row>
    <row r="1028" spans="1:23" ht="15" customHeight="1">
      <c r="A1028" s="46"/>
      <c r="B1028" s="46"/>
      <c r="C1028" s="46"/>
      <c r="D1028" s="46"/>
      <c r="E1028" s="46"/>
      <c r="F1028" s="46"/>
      <c r="G1028" s="46"/>
      <c r="H1028" s="46"/>
      <c r="I1028" s="46"/>
      <c r="J1028" s="46"/>
      <c r="K1028" s="46"/>
      <c r="L1028" s="46"/>
      <c r="M1028" s="46"/>
      <c r="N1028" s="46"/>
      <c r="O1028" s="46"/>
      <c r="P1028" s="46"/>
      <c r="Q1028" s="46"/>
      <c r="R1028" s="46"/>
      <c r="S1028" s="46"/>
      <c r="T1028" s="46"/>
      <c r="U1028" s="46"/>
      <c r="V1028" s="46"/>
      <c r="W1028" s="46"/>
    </row>
    <row r="1029" spans="1:23" ht="15" customHeight="1">
      <c r="A1029" s="46"/>
      <c r="B1029" s="46"/>
      <c r="C1029" s="46"/>
      <c r="D1029" s="46"/>
      <c r="E1029" s="46"/>
      <c r="F1029" s="46"/>
      <c r="G1029" s="46"/>
      <c r="H1029" s="46"/>
      <c r="I1029" s="46"/>
      <c r="J1029" s="46"/>
      <c r="K1029" s="46"/>
      <c r="L1029" s="46"/>
      <c r="M1029" s="46"/>
      <c r="N1029" s="46"/>
      <c r="O1029" s="46"/>
      <c r="P1029" s="46"/>
      <c r="Q1029" s="46"/>
      <c r="R1029" s="46"/>
      <c r="S1029" s="46"/>
      <c r="T1029" s="46"/>
      <c r="U1029" s="46"/>
      <c r="V1029" s="46"/>
      <c r="W1029" s="46"/>
    </row>
    <row r="1030" spans="1:23" ht="15" customHeight="1">
      <c r="A1030" s="46"/>
      <c r="B1030" s="46"/>
      <c r="C1030" s="46"/>
      <c r="D1030" s="46"/>
      <c r="E1030" s="46"/>
      <c r="F1030" s="46"/>
      <c r="G1030" s="46"/>
      <c r="H1030" s="46"/>
      <c r="I1030" s="46"/>
      <c r="J1030" s="46"/>
      <c r="K1030" s="46"/>
      <c r="L1030" s="46"/>
      <c r="M1030" s="46"/>
      <c r="N1030" s="46"/>
      <c r="O1030" s="46"/>
      <c r="P1030" s="46"/>
      <c r="Q1030" s="46"/>
      <c r="R1030" s="46"/>
      <c r="S1030" s="46"/>
      <c r="T1030" s="46"/>
      <c r="U1030" s="46"/>
      <c r="V1030" s="46"/>
      <c r="W1030" s="46"/>
    </row>
    <row r="1031" spans="1:23" ht="15" customHeight="1">
      <c r="A1031" s="46"/>
      <c r="B1031" s="46"/>
      <c r="C1031" s="46"/>
      <c r="D1031" s="46"/>
      <c r="E1031" s="46"/>
      <c r="F1031" s="46"/>
      <c r="G1031" s="46"/>
      <c r="H1031" s="46"/>
      <c r="I1031" s="46"/>
      <c r="J1031" s="46"/>
      <c r="K1031" s="46"/>
      <c r="L1031" s="46"/>
      <c r="M1031" s="46"/>
      <c r="N1031" s="46"/>
      <c r="O1031" s="46"/>
      <c r="P1031" s="46"/>
      <c r="Q1031" s="46"/>
      <c r="R1031" s="46"/>
      <c r="S1031" s="46"/>
      <c r="T1031" s="46"/>
      <c r="U1031" s="46"/>
      <c r="V1031" s="46"/>
      <c r="W1031" s="46"/>
    </row>
    <row r="1032" spans="1:23" ht="15" customHeight="1">
      <c r="A1032" s="46"/>
      <c r="B1032" s="46"/>
      <c r="C1032" s="46"/>
      <c r="D1032" s="46"/>
      <c r="E1032" s="46"/>
      <c r="F1032" s="46"/>
      <c r="G1032" s="46"/>
      <c r="H1032" s="46"/>
      <c r="I1032" s="46"/>
      <c r="J1032" s="46"/>
      <c r="K1032" s="46"/>
      <c r="L1032" s="46"/>
      <c r="M1032" s="46"/>
      <c r="N1032" s="46"/>
      <c r="O1032" s="46"/>
      <c r="P1032" s="46"/>
      <c r="Q1032" s="46"/>
      <c r="R1032" s="46"/>
      <c r="S1032" s="46"/>
      <c r="T1032" s="46"/>
      <c r="U1032" s="46"/>
      <c r="V1032" s="46"/>
      <c r="W1032" s="46"/>
    </row>
    <row r="1033" spans="1:23" ht="15" customHeight="1">
      <c r="A1033" s="46"/>
      <c r="B1033" s="46"/>
      <c r="C1033" s="46"/>
      <c r="D1033" s="46"/>
      <c r="E1033" s="46"/>
      <c r="F1033" s="46"/>
      <c r="G1033" s="46"/>
      <c r="H1033" s="46"/>
      <c r="I1033" s="46"/>
      <c r="J1033" s="46"/>
      <c r="K1033" s="46"/>
      <c r="L1033" s="46"/>
      <c r="M1033" s="46"/>
      <c r="N1033" s="46"/>
      <c r="O1033" s="46"/>
      <c r="P1033" s="46"/>
      <c r="Q1033" s="46"/>
      <c r="R1033" s="46"/>
      <c r="S1033" s="46"/>
      <c r="T1033" s="46"/>
      <c r="U1033" s="46"/>
      <c r="V1033" s="46"/>
      <c r="W1033" s="46"/>
    </row>
    <row r="1034" spans="1:23" ht="15" customHeight="1">
      <c r="A1034" s="46"/>
      <c r="B1034" s="46"/>
      <c r="C1034" s="46"/>
      <c r="D1034" s="46"/>
      <c r="E1034" s="46"/>
      <c r="F1034" s="46"/>
      <c r="G1034" s="46"/>
      <c r="H1034" s="46"/>
      <c r="I1034" s="46"/>
      <c r="J1034" s="46"/>
      <c r="K1034" s="46"/>
      <c r="L1034" s="46"/>
      <c r="M1034" s="46"/>
      <c r="N1034" s="46"/>
      <c r="O1034" s="46"/>
      <c r="P1034" s="46"/>
      <c r="Q1034" s="46"/>
      <c r="R1034" s="46"/>
      <c r="S1034" s="46"/>
      <c r="T1034" s="46"/>
      <c r="U1034" s="46"/>
      <c r="V1034" s="46"/>
      <c r="W1034" s="46"/>
    </row>
    <row r="1035" spans="1:23" ht="15" customHeight="1">
      <c r="A1035" s="46"/>
      <c r="B1035" s="46"/>
      <c r="C1035" s="46"/>
      <c r="D1035" s="46"/>
      <c r="E1035" s="46"/>
      <c r="F1035" s="46"/>
      <c r="G1035" s="46"/>
      <c r="H1035" s="46"/>
      <c r="I1035" s="46"/>
      <c r="J1035" s="46"/>
      <c r="K1035" s="46"/>
      <c r="L1035" s="46"/>
      <c r="M1035" s="46"/>
      <c r="N1035" s="46"/>
      <c r="O1035" s="46"/>
      <c r="P1035" s="46"/>
      <c r="Q1035" s="46"/>
      <c r="R1035" s="46"/>
      <c r="S1035" s="46"/>
      <c r="T1035" s="46"/>
      <c r="U1035" s="46"/>
      <c r="V1035" s="46"/>
      <c r="W1035" s="46"/>
    </row>
    <row r="1036" spans="1:23" ht="15" customHeight="1">
      <c r="A1036" s="46"/>
      <c r="B1036" s="46"/>
      <c r="C1036" s="46"/>
      <c r="D1036" s="46"/>
      <c r="E1036" s="46"/>
      <c r="F1036" s="46"/>
      <c r="G1036" s="46"/>
      <c r="H1036" s="46"/>
      <c r="I1036" s="46"/>
      <c r="J1036" s="46"/>
      <c r="K1036" s="46"/>
      <c r="L1036" s="46"/>
      <c r="M1036" s="46"/>
      <c r="N1036" s="46"/>
      <c r="O1036" s="46"/>
      <c r="P1036" s="46"/>
      <c r="Q1036" s="46"/>
      <c r="R1036" s="46"/>
      <c r="S1036" s="46"/>
      <c r="T1036" s="46"/>
      <c r="U1036" s="46"/>
      <c r="V1036" s="46"/>
      <c r="W1036" s="46"/>
    </row>
    <row r="1037" spans="1:23" ht="15" customHeight="1">
      <c r="A1037" s="46"/>
      <c r="B1037" s="46"/>
      <c r="C1037" s="46"/>
      <c r="D1037" s="46"/>
      <c r="E1037" s="46"/>
      <c r="F1037" s="46"/>
      <c r="G1037" s="46"/>
      <c r="H1037" s="46"/>
      <c r="I1037" s="46"/>
      <c r="J1037" s="46"/>
      <c r="K1037" s="46"/>
      <c r="L1037" s="46"/>
      <c r="M1037" s="46"/>
      <c r="N1037" s="46"/>
      <c r="O1037" s="46"/>
      <c r="P1037" s="46"/>
      <c r="Q1037" s="46"/>
      <c r="R1037" s="46"/>
      <c r="S1037" s="46"/>
      <c r="T1037" s="46"/>
      <c r="U1037" s="46"/>
      <c r="V1037" s="46"/>
      <c r="W1037" s="46"/>
    </row>
    <row r="1038" spans="1:23" ht="15" customHeight="1">
      <c r="A1038" s="46"/>
      <c r="B1038" s="46"/>
      <c r="C1038" s="46"/>
      <c r="D1038" s="46"/>
      <c r="E1038" s="46"/>
      <c r="F1038" s="46"/>
      <c r="G1038" s="46"/>
      <c r="H1038" s="46"/>
      <c r="I1038" s="46"/>
      <c r="J1038" s="46"/>
      <c r="K1038" s="46"/>
      <c r="L1038" s="46"/>
      <c r="M1038" s="46"/>
      <c r="N1038" s="46"/>
      <c r="O1038" s="46"/>
      <c r="P1038" s="46"/>
      <c r="Q1038" s="46"/>
      <c r="R1038" s="46"/>
      <c r="S1038" s="46"/>
      <c r="T1038" s="46"/>
      <c r="U1038" s="46"/>
      <c r="V1038" s="46"/>
      <c r="W1038" s="46"/>
    </row>
    <row r="1039" spans="1:23" ht="15" customHeight="1">
      <c r="A1039" s="46"/>
      <c r="B1039" s="46"/>
      <c r="C1039" s="46"/>
      <c r="D1039" s="46"/>
      <c r="E1039" s="46"/>
      <c r="F1039" s="46"/>
      <c r="G1039" s="46"/>
      <c r="H1039" s="46"/>
      <c r="I1039" s="46"/>
      <c r="J1039" s="46"/>
      <c r="K1039" s="46"/>
      <c r="L1039" s="46"/>
      <c r="M1039" s="46"/>
      <c r="N1039" s="46"/>
      <c r="O1039" s="46"/>
      <c r="P1039" s="46"/>
      <c r="Q1039" s="46"/>
      <c r="R1039" s="46"/>
      <c r="S1039" s="46"/>
      <c r="T1039" s="46"/>
      <c r="U1039" s="46"/>
      <c r="V1039" s="46"/>
      <c r="W1039" s="46"/>
    </row>
    <row r="1040" spans="1:23" ht="15" customHeight="1">
      <c r="A1040" s="46"/>
      <c r="B1040" s="46"/>
      <c r="C1040" s="46"/>
      <c r="D1040" s="46"/>
      <c r="E1040" s="46"/>
      <c r="F1040" s="46"/>
      <c r="G1040" s="46"/>
      <c r="H1040" s="46"/>
      <c r="I1040" s="46"/>
      <c r="J1040" s="46"/>
      <c r="K1040" s="46"/>
      <c r="L1040" s="46"/>
      <c r="M1040" s="46"/>
      <c r="N1040" s="46"/>
      <c r="O1040" s="46"/>
      <c r="P1040" s="46"/>
      <c r="Q1040" s="46"/>
      <c r="R1040" s="46"/>
      <c r="S1040" s="46"/>
      <c r="T1040" s="46"/>
      <c r="U1040" s="46"/>
      <c r="V1040" s="46"/>
      <c r="W1040" s="46"/>
    </row>
    <row r="1041" spans="1:23" ht="15" customHeight="1">
      <c r="A1041" s="46"/>
      <c r="B1041" s="46"/>
      <c r="C1041" s="46"/>
      <c r="D1041" s="46"/>
      <c r="E1041" s="46"/>
      <c r="F1041" s="46"/>
      <c r="G1041" s="46"/>
      <c r="H1041" s="46"/>
      <c r="I1041" s="46"/>
      <c r="J1041" s="46"/>
      <c r="K1041" s="46"/>
      <c r="L1041" s="46"/>
      <c r="M1041" s="46"/>
      <c r="N1041" s="46"/>
      <c r="O1041" s="46"/>
      <c r="P1041" s="46"/>
      <c r="Q1041" s="46"/>
      <c r="R1041" s="46"/>
      <c r="S1041" s="46"/>
      <c r="T1041" s="46"/>
      <c r="U1041" s="46"/>
      <c r="V1041" s="46"/>
      <c r="W1041" s="46"/>
    </row>
    <row r="1042" spans="1:23" ht="15" customHeight="1">
      <c r="A1042" s="46"/>
      <c r="B1042" s="46"/>
      <c r="C1042" s="46"/>
      <c r="D1042" s="46"/>
      <c r="E1042" s="46"/>
      <c r="F1042" s="46"/>
      <c r="G1042" s="46"/>
      <c r="H1042" s="46"/>
      <c r="I1042" s="46"/>
      <c r="J1042" s="46"/>
      <c r="K1042" s="46"/>
      <c r="L1042" s="46"/>
      <c r="M1042" s="46"/>
      <c r="N1042" s="46"/>
      <c r="O1042" s="46"/>
      <c r="P1042" s="46"/>
      <c r="Q1042" s="46"/>
      <c r="R1042" s="46"/>
      <c r="S1042" s="46"/>
      <c r="T1042" s="46"/>
      <c r="U1042" s="46"/>
      <c r="V1042" s="46"/>
      <c r="W1042" s="46"/>
    </row>
    <row r="1043" spans="1:23" ht="15" customHeight="1">
      <c r="A1043" s="46"/>
      <c r="B1043" s="46"/>
      <c r="C1043" s="46"/>
      <c r="D1043" s="46"/>
      <c r="E1043" s="46"/>
      <c r="F1043" s="46"/>
      <c r="G1043" s="46"/>
      <c r="H1043" s="46"/>
      <c r="I1043" s="46"/>
      <c r="J1043" s="46"/>
      <c r="K1043" s="46"/>
      <c r="L1043" s="46"/>
      <c r="M1043" s="46"/>
      <c r="N1043" s="46"/>
      <c r="O1043" s="46"/>
      <c r="P1043" s="46"/>
      <c r="Q1043" s="46"/>
      <c r="R1043" s="46"/>
      <c r="S1043" s="46"/>
      <c r="T1043" s="46"/>
      <c r="U1043" s="46"/>
      <c r="V1043" s="46"/>
      <c r="W1043" s="46"/>
    </row>
    <row r="1044" spans="1:23" ht="15" customHeight="1">
      <c r="A1044" s="46"/>
      <c r="B1044" s="46"/>
      <c r="C1044" s="46"/>
      <c r="D1044" s="46"/>
      <c r="E1044" s="46"/>
      <c r="F1044" s="46"/>
      <c r="G1044" s="46"/>
      <c r="H1044" s="46"/>
      <c r="I1044" s="46"/>
      <c r="J1044" s="46"/>
      <c r="K1044" s="46"/>
      <c r="L1044" s="46"/>
      <c r="M1044" s="46"/>
      <c r="N1044" s="46"/>
      <c r="O1044" s="46"/>
      <c r="P1044" s="46"/>
      <c r="Q1044" s="46"/>
      <c r="R1044" s="46"/>
      <c r="S1044" s="46"/>
      <c r="T1044" s="46"/>
      <c r="U1044" s="46"/>
      <c r="V1044" s="46"/>
      <c r="W1044" s="46"/>
    </row>
    <row r="1045" spans="1:23" ht="15" customHeight="1">
      <c r="A1045" s="46"/>
      <c r="B1045" s="46"/>
      <c r="C1045" s="46"/>
      <c r="D1045" s="46"/>
      <c r="E1045" s="46"/>
      <c r="F1045" s="46"/>
      <c r="G1045" s="46"/>
      <c r="H1045" s="46"/>
      <c r="I1045" s="46"/>
      <c r="J1045" s="46"/>
      <c r="K1045" s="46"/>
      <c r="L1045" s="46"/>
      <c r="M1045" s="46"/>
      <c r="N1045" s="46"/>
      <c r="O1045" s="46"/>
      <c r="P1045" s="46"/>
      <c r="Q1045" s="46"/>
      <c r="R1045" s="46"/>
      <c r="S1045" s="46"/>
      <c r="T1045" s="46"/>
      <c r="U1045" s="46"/>
      <c r="V1045" s="46"/>
      <c r="W1045" s="46"/>
    </row>
    <row r="1046" spans="1:23" ht="15" customHeight="1">
      <c r="A1046" s="46"/>
      <c r="B1046" s="46"/>
      <c r="C1046" s="46"/>
      <c r="D1046" s="46"/>
      <c r="E1046" s="46"/>
      <c r="F1046" s="46"/>
      <c r="G1046" s="46"/>
      <c r="H1046" s="46"/>
      <c r="I1046" s="46"/>
      <c r="J1046" s="46"/>
      <c r="K1046" s="46"/>
      <c r="L1046" s="46"/>
      <c r="M1046" s="46"/>
      <c r="N1046" s="46"/>
      <c r="O1046" s="46"/>
      <c r="P1046" s="46"/>
      <c r="Q1046" s="46"/>
      <c r="R1046" s="46"/>
      <c r="S1046" s="46"/>
      <c r="T1046" s="46"/>
      <c r="U1046" s="46"/>
      <c r="V1046" s="46"/>
      <c r="W1046" s="46"/>
    </row>
    <row r="1047" spans="1:23" ht="15" customHeight="1">
      <c r="A1047" s="46"/>
      <c r="B1047" s="46"/>
      <c r="C1047" s="46"/>
      <c r="D1047" s="46"/>
      <c r="E1047" s="46"/>
      <c r="F1047" s="46"/>
      <c r="G1047" s="46"/>
      <c r="H1047" s="46"/>
      <c r="I1047" s="46"/>
      <c r="J1047" s="46"/>
      <c r="K1047" s="46"/>
      <c r="L1047" s="46"/>
      <c r="M1047" s="46"/>
      <c r="N1047" s="46"/>
      <c r="O1047" s="46"/>
      <c r="P1047" s="46"/>
      <c r="Q1047" s="46"/>
      <c r="R1047" s="46"/>
      <c r="S1047" s="46"/>
      <c r="T1047" s="46"/>
      <c r="U1047" s="46"/>
      <c r="V1047" s="46"/>
      <c r="W1047" s="46"/>
    </row>
    <row r="1048" spans="1:23" ht="15" customHeight="1">
      <c r="A1048" s="46"/>
      <c r="B1048" s="46"/>
      <c r="C1048" s="46"/>
      <c r="D1048" s="46"/>
      <c r="E1048" s="46"/>
      <c r="F1048" s="46"/>
      <c r="G1048" s="46"/>
      <c r="H1048" s="46"/>
      <c r="I1048" s="46"/>
      <c r="J1048" s="46"/>
      <c r="K1048" s="46"/>
      <c r="L1048" s="46"/>
      <c r="M1048" s="46"/>
      <c r="N1048" s="46"/>
      <c r="O1048" s="46"/>
      <c r="P1048" s="46"/>
      <c r="Q1048" s="46"/>
      <c r="R1048" s="46"/>
      <c r="S1048" s="46"/>
      <c r="T1048" s="46"/>
      <c r="U1048" s="46"/>
      <c r="V1048" s="46"/>
      <c r="W1048" s="46"/>
    </row>
    <row r="1049" spans="1:23" ht="15" customHeight="1">
      <c r="A1049" s="46"/>
      <c r="B1049" s="46"/>
      <c r="C1049" s="46"/>
      <c r="D1049" s="46"/>
      <c r="E1049" s="46"/>
      <c r="F1049" s="46"/>
      <c r="G1049" s="46"/>
      <c r="H1049" s="46"/>
      <c r="I1049" s="46"/>
      <c r="J1049" s="46"/>
      <c r="K1049" s="46"/>
      <c r="L1049" s="46"/>
      <c r="M1049" s="46"/>
      <c r="N1049" s="46"/>
      <c r="O1049" s="46"/>
      <c r="P1049" s="46"/>
      <c r="Q1049" s="46"/>
      <c r="R1049" s="46"/>
      <c r="S1049" s="46"/>
      <c r="T1049" s="46"/>
      <c r="U1049" s="46"/>
      <c r="V1049" s="46"/>
      <c r="W1049" s="46"/>
    </row>
    <row r="1050" spans="1:23" ht="15" customHeight="1">
      <c r="A1050" s="46"/>
      <c r="B1050" s="46"/>
      <c r="C1050" s="46"/>
      <c r="D1050" s="46"/>
      <c r="E1050" s="46"/>
      <c r="F1050" s="46"/>
      <c r="G1050" s="46"/>
      <c r="H1050" s="46"/>
      <c r="I1050" s="46"/>
      <c r="J1050" s="46"/>
      <c r="K1050" s="46"/>
      <c r="L1050" s="46"/>
      <c r="M1050" s="46"/>
      <c r="N1050" s="46"/>
      <c r="O1050" s="46"/>
      <c r="P1050" s="46"/>
      <c r="Q1050" s="46"/>
      <c r="R1050" s="46"/>
      <c r="S1050" s="46"/>
      <c r="T1050" s="46"/>
      <c r="U1050" s="46"/>
      <c r="V1050" s="46"/>
      <c r="W1050" s="46"/>
    </row>
    <row r="1051" spans="1:23" ht="15" customHeight="1">
      <c r="A1051" s="46"/>
      <c r="B1051" s="46"/>
      <c r="C1051" s="46"/>
      <c r="D1051" s="46"/>
      <c r="E1051" s="46"/>
      <c r="F1051" s="46"/>
      <c r="G1051" s="46"/>
      <c r="H1051" s="46"/>
      <c r="I1051" s="46"/>
      <c r="J1051" s="46"/>
      <c r="K1051" s="46"/>
      <c r="L1051" s="46"/>
      <c r="M1051" s="46"/>
      <c r="N1051" s="46"/>
      <c r="O1051" s="46"/>
      <c r="P1051" s="46"/>
      <c r="Q1051" s="46"/>
      <c r="R1051" s="46"/>
      <c r="S1051" s="46"/>
      <c r="T1051" s="46"/>
      <c r="U1051" s="46"/>
      <c r="V1051" s="46"/>
      <c r="W1051" s="46"/>
    </row>
    <row r="1052" spans="1:23" ht="15" customHeight="1">
      <c r="A1052" s="46"/>
      <c r="B1052" s="46"/>
      <c r="C1052" s="46"/>
      <c r="D1052" s="46"/>
      <c r="E1052" s="46"/>
      <c r="F1052" s="46"/>
      <c r="G1052" s="46"/>
      <c r="H1052" s="46"/>
      <c r="I1052" s="46"/>
      <c r="J1052" s="46"/>
      <c r="K1052" s="46"/>
      <c r="L1052" s="46"/>
      <c r="M1052" s="46"/>
      <c r="N1052" s="46"/>
      <c r="O1052" s="46"/>
      <c r="P1052" s="46"/>
      <c r="Q1052" s="46"/>
      <c r="R1052" s="46"/>
      <c r="S1052" s="46"/>
      <c r="T1052" s="46"/>
      <c r="U1052" s="46"/>
      <c r="V1052" s="46"/>
      <c r="W1052" s="46"/>
    </row>
    <row r="1053" spans="1:23" ht="15" customHeight="1">
      <c r="A1053" s="46"/>
      <c r="B1053" s="46"/>
      <c r="C1053" s="46"/>
      <c r="D1053" s="46"/>
      <c r="E1053" s="46"/>
      <c r="F1053" s="46"/>
      <c r="G1053" s="46"/>
      <c r="H1053" s="46"/>
      <c r="I1053" s="46"/>
      <c r="J1053" s="46"/>
      <c r="K1053" s="46"/>
      <c r="L1053" s="46"/>
      <c r="M1053" s="46"/>
      <c r="N1053" s="46"/>
      <c r="O1053" s="46"/>
      <c r="P1053" s="46"/>
      <c r="Q1053" s="46"/>
      <c r="R1053" s="46"/>
      <c r="S1053" s="46"/>
      <c r="T1053" s="46"/>
      <c r="U1053" s="46"/>
      <c r="V1053" s="46"/>
      <c r="W1053" s="46"/>
    </row>
    <row r="1054" spans="1:23" ht="15" customHeight="1">
      <c r="A1054" s="46"/>
      <c r="B1054" s="46"/>
      <c r="C1054" s="46"/>
      <c r="D1054" s="46"/>
      <c r="E1054" s="46"/>
      <c r="F1054" s="46"/>
      <c r="G1054" s="46"/>
      <c r="H1054" s="46"/>
      <c r="I1054" s="46"/>
      <c r="J1054" s="46"/>
      <c r="K1054" s="46"/>
      <c r="L1054" s="46"/>
      <c r="M1054" s="46"/>
      <c r="N1054" s="46"/>
      <c r="O1054" s="46"/>
      <c r="P1054" s="46"/>
      <c r="Q1054" s="46"/>
      <c r="R1054" s="46"/>
      <c r="S1054" s="46"/>
      <c r="T1054" s="46"/>
      <c r="U1054" s="46"/>
      <c r="V1054" s="46"/>
      <c r="W1054" s="46"/>
    </row>
    <row r="1055" spans="1:23" ht="15" customHeight="1">
      <c r="A1055" s="46"/>
      <c r="B1055" s="46"/>
      <c r="C1055" s="46"/>
      <c r="D1055" s="46"/>
      <c r="E1055" s="46"/>
      <c r="F1055" s="46"/>
      <c r="G1055" s="46"/>
      <c r="H1055" s="46"/>
      <c r="I1055" s="46"/>
      <c r="J1055" s="46"/>
      <c r="K1055" s="46"/>
      <c r="L1055" s="46"/>
      <c r="M1055" s="46"/>
      <c r="N1055" s="46"/>
      <c r="O1055" s="46"/>
      <c r="P1055" s="46"/>
      <c r="Q1055" s="46"/>
      <c r="R1055" s="46"/>
      <c r="S1055" s="46"/>
      <c r="T1055" s="46"/>
      <c r="U1055" s="46"/>
      <c r="V1055" s="46"/>
      <c r="W1055" s="46"/>
    </row>
    <row r="1056" spans="1:23" ht="15" customHeight="1">
      <c r="A1056" s="46"/>
      <c r="B1056" s="46"/>
      <c r="C1056" s="46"/>
      <c r="D1056" s="46"/>
      <c r="E1056" s="46"/>
      <c r="F1056" s="46"/>
      <c r="G1056" s="46"/>
      <c r="H1056" s="46"/>
      <c r="I1056" s="46"/>
      <c r="J1056" s="46"/>
      <c r="K1056" s="46"/>
      <c r="L1056" s="46"/>
      <c r="M1056" s="46"/>
      <c r="N1056" s="46"/>
      <c r="O1056" s="46"/>
      <c r="P1056" s="46"/>
      <c r="Q1056" s="46"/>
      <c r="R1056" s="46"/>
      <c r="S1056" s="46"/>
      <c r="T1056" s="46"/>
      <c r="U1056" s="46"/>
      <c r="V1056" s="46"/>
      <c r="W1056" s="46"/>
    </row>
    <row r="1057" spans="1:23" ht="15" customHeight="1">
      <c r="A1057" s="46"/>
      <c r="B1057" s="46"/>
      <c r="C1057" s="46"/>
      <c r="D1057" s="46"/>
      <c r="E1057" s="46"/>
      <c r="F1057" s="46"/>
      <c r="G1057" s="46"/>
      <c r="H1057" s="46"/>
      <c r="I1057" s="46"/>
      <c r="J1057" s="46"/>
      <c r="K1057" s="46"/>
      <c r="L1057" s="46"/>
      <c r="M1057" s="46"/>
      <c r="N1057" s="46"/>
      <c r="O1057" s="46"/>
      <c r="P1057" s="46"/>
      <c r="Q1057" s="46"/>
      <c r="R1057" s="46"/>
      <c r="S1057" s="46"/>
      <c r="T1057" s="46"/>
      <c r="U1057" s="46"/>
      <c r="V1057" s="46"/>
      <c r="W1057" s="46"/>
    </row>
    <row r="1058" spans="1:23" ht="15" customHeight="1">
      <c r="A1058" s="46"/>
      <c r="B1058" s="46"/>
      <c r="C1058" s="46"/>
      <c r="D1058" s="46"/>
      <c r="E1058" s="46"/>
      <c r="F1058" s="46"/>
      <c r="G1058" s="46"/>
      <c r="H1058" s="46"/>
      <c r="I1058" s="46"/>
      <c r="J1058" s="46"/>
      <c r="K1058" s="46"/>
      <c r="L1058" s="46"/>
      <c r="M1058" s="46"/>
      <c r="N1058" s="46"/>
      <c r="O1058" s="46"/>
      <c r="P1058" s="46"/>
      <c r="Q1058" s="46"/>
      <c r="R1058" s="46"/>
      <c r="S1058" s="46"/>
      <c r="T1058" s="46"/>
      <c r="U1058" s="46"/>
      <c r="V1058" s="46"/>
      <c r="W1058" s="46"/>
    </row>
    <row r="1059" spans="1:23" ht="15" customHeight="1">
      <c r="A1059" s="46"/>
      <c r="B1059" s="46"/>
      <c r="C1059" s="46"/>
      <c r="D1059" s="46"/>
      <c r="E1059" s="46"/>
      <c r="F1059" s="46"/>
      <c r="G1059" s="46"/>
      <c r="H1059" s="46"/>
      <c r="I1059" s="46"/>
      <c r="J1059" s="46"/>
      <c r="K1059" s="46"/>
      <c r="L1059" s="46"/>
      <c r="M1059" s="46"/>
      <c r="N1059" s="46"/>
      <c r="O1059" s="46"/>
      <c r="P1059" s="46"/>
      <c r="Q1059" s="46"/>
      <c r="R1059" s="46"/>
      <c r="S1059" s="46"/>
      <c r="T1059" s="46"/>
      <c r="U1059" s="46"/>
      <c r="V1059" s="46"/>
      <c r="W1059" s="46"/>
    </row>
    <row r="1060" spans="1:23" ht="15" customHeight="1">
      <c r="A1060" s="46"/>
      <c r="B1060" s="46"/>
      <c r="C1060" s="46"/>
      <c r="D1060" s="46"/>
      <c r="E1060" s="46"/>
      <c r="F1060" s="46"/>
      <c r="G1060" s="46"/>
      <c r="H1060" s="46"/>
      <c r="I1060" s="46"/>
      <c r="J1060" s="46"/>
      <c r="K1060" s="46"/>
      <c r="L1060" s="46"/>
      <c r="M1060" s="46"/>
      <c r="N1060" s="46"/>
      <c r="O1060" s="46"/>
      <c r="P1060" s="46"/>
      <c r="Q1060" s="46"/>
      <c r="R1060" s="46"/>
      <c r="S1060" s="46"/>
      <c r="T1060" s="46"/>
      <c r="U1060" s="46"/>
      <c r="V1060" s="46"/>
      <c r="W1060" s="46"/>
    </row>
    <row r="1061" spans="1:23" ht="15" customHeight="1">
      <c r="A1061" s="46"/>
      <c r="B1061" s="46"/>
      <c r="C1061" s="46"/>
      <c r="D1061" s="46"/>
      <c r="E1061" s="46"/>
      <c r="F1061" s="46"/>
      <c r="G1061" s="46"/>
      <c r="H1061" s="46"/>
      <c r="I1061" s="46"/>
      <c r="J1061" s="46"/>
      <c r="K1061" s="46"/>
      <c r="L1061" s="46"/>
      <c r="M1061" s="46"/>
      <c r="N1061" s="46"/>
      <c r="O1061" s="46"/>
      <c r="P1061" s="46"/>
      <c r="Q1061" s="46"/>
      <c r="R1061" s="46"/>
      <c r="S1061" s="46"/>
      <c r="T1061" s="46"/>
      <c r="U1061" s="46"/>
      <c r="V1061" s="46"/>
      <c r="W1061" s="46"/>
    </row>
    <row r="1062" spans="1:23" ht="15" customHeight="1">
      <c r="A1062" s="46"/>
      <c r="B1062" s="46"/>
      <c r="C1062" s="46"/>
      <c r="D1062" s="46"/>
      <c r="E1062" s="46"/>
      <c r="F1062" s="46"/>
      <c r="G1062" s="46"/>
      <c r="H1062" s="46"/>
      <c r="I1062" s="46"/>
      <c r="J1062" s="46"/>
      <c r="K1062" s="46"/>
      <c r="L1062" s="46"/>
      <c r="M1062" s="46"/>
      <c r="N1062" s="46"/>
      <c r="O1062" s="46"/>
      <c r="P1062" s="46"/>
      <c r="Q1062" s="46"/>
      <c r="R1062" s="46"/>
      <c r="S1062" s="46"/>
      <c r="T1062" s="46"/>
      <c r="U1062" s="46"/>
      <c r="V1062" s="46"/>
      <c r="W1062" s="46"/>
    </row>
    <row r="1063" spans="1:23" ht="15" customHeight="1">
      <c r="A1063" s="46"/>
      <c r="B1063" s="46"/>
      <c r="C1063" s="46"/>
      <c r="D1063" s="46"/>
      <c r="E1063" s="46"/>
      <c r="F1063" s="46"/>
      <c r="G1063" s="46"/>
      <c r="H1063" s="46"/>
      <c r="I1063" s="46"/>
      <c r="J1063" s="46"/>
      <c r="K1063" s="46"/>
      <c r="L1063" s="46"/>
      <c r="M1063" s="46"/>
      <c r="N1063" s="46"/>
      <c r="O1063" s="46"/>
      <c r="P1063" s="46"/>
      <c r="Q1063" s="46"/>
      <c r="R1063" s="46"/>
      <c r="S1063" s="46"/>
      <c r="T1063" s="46"/>
      <c r="U1063" s="46"/>
      <c r="V1063" s="46"/>
      <c r="W1063" s="46"/>
    </row>
    <row r="1064" spans="1:23" ht="15" customHeight="1">
      <c r="A1064" s="46"/>
      <c r="B1064" s="46"/>
      <c r="C1064" s="46"/>
      <c r="D1064" s="46"/>
      <c r="E1064" s="46"/>
      <c r="F1064" s="46"/>
      <c r="G1064" s="46"/>
      <c r="H1064" s="46"/>
      <c r="I1064" s="46"/>
      <c r="J1064" s="46"/>
      <c r="K1064" s="46"/>
      <c r="L1064" s="46"/>
      <c r="M1064" s="46"/>
      <c r="N1064" s="46"/>
      <c r="O1064" s="46"/>
      <c r="P1064" s="46"/>
      <c r="Q1064" s="46"/>
      <c r="R1064" s="46"/>
      <c r="S1064" s="46"/>
      <c r="T1064" s="46"/>
      <c r="U1064" s="46"/>
      <c r="V1064" s="46"/>
      <c r="W1064" s="46"/>
    </row>
    <row r="1065" spans="1:23" ht="15" customHeight="1">
      <c r="A1065" s="46"/>
      <c r="B1065" s="46"/>
      <c r="C1065" s="46"/>
      <c r="D1065" s="46"/>
      <c r="E1065" s="46"/>
      <c r="F1065" s="46"/>
      <c r="G1065" s="46"/>
      <c r="H1065" s="46"/>
      <c r="I1065" s="46"/>
      <c r="J1065" s="46"/>
      <c r="K1065" s="46"/>
      <c r="L1065" s="46"/>
      <c r="M1065" s="46"/>
      <c r="N1065" s="46"/>
      <c r="O1065" s="46"/>
      <c r="P1065" s="46"/>
      <c r="Q1065" s="46"/>
      <c r="R1065" s="46"/>
      <c r="S1065" s="46"/>
      <c r="T1065" s="46"/>
      <c r="U1065" s="46"/>
      <c r="V1065" s="46"/>
      <c r="W1065" s="46"/>
    </row>
    <row r="1066" spans="1:23" ht="15" customHeight="1">
      <c r="A1066" s="46"/>
      <c r="B1066" s="46"/>
      <c r="C1066" s="46"/>
      <c r="D1066" s="46"/>
      <c r="E1066" s="46"/>
      <c r="F1066" s="46"/>
      <c r="G1066" s="46"/>
      <c r="H1066" s="46"/>
      <c r="I1066" s="46"/>
      <c r="J1066" s="46"/>
      <c r="K1066" s="46"/>
      <c r="L1066" s="46"/>
      <c r="M1066" s="46"/>
      <c r="N1066" s="46"/>
      <c r="O1066" s="46"/>
      <c r="P1066" s="46"/>
      <c r="Q1066" s="46"/>
      <c r="R1066" s="46"/>
      <c r="S1066" s="46"/>
      <c r="T1066" s="46"/>
      <c r="U1066" s="46"/>
      <c r="V1066" s="46"/>
      <c r="W1066" s="46"/>
    </row>
    <row r="1067" spans="1:23" ht="15" customHeight="1">
      <c r="A1067" s="46"/>
      <c r="B1067" s="46"/>
      <c r="C1067" s="46"/>
      <c r="D1067" s="46"/>
      <c r="E1067" s="46"/>
      <c r="F1067" s="46"/>
      <c r="G1067" s="46"/>
      <c r="H1067" s="46"/>
      <c r="I1067" s="46"/>
      <c r="J1067" s="46"/>
      <c r="K1067" s="46"/>
      <c r="L1067" s="46"/>
      <c r="M1067" s="46"/>
      <c r="N1067" s="46"/>
      <c r="O1067" s="46"/>
      <c r="P1067" s="46"/>
      <c r="Q1067" s="46"/>
      <c r="R1067" s="46"/>
      <c r="S1067" s="46"/>
      <c r="T1067" s="46"/>
      <c r="U1067" s="46"/>
      <c r="V1067" s="46"/>
      <c r="W1067" s="46"/>
    </row>
    <row r="1068" spans="1:23" ht="15" customHeight="1">
      <c r="A1068" s="46"/>
      <c r="B1068" s="46"/>
      <c r="C1068" s="46"/>
      <c r="D1068" s="46"/>
      <c r="E1068" s="46"/>
      <c r="F1068" s="46"/>
      <c r="G1068" s="46"/>
      <c r="H1068" s="46"/>
      <c r="I1068" s="46"/>
      <c r="J1068" s="46"/>
      <c r="K1068" s="46"/>
      <c r="L1068" s="46"/>
      <c r="M1068" s="46"/>
      <c r="N1068" s="46"/>
      <c r="O1068" s="46"/>
      <c r="P1068" s="46"/>
      <c r="Q1068" s="46"/>
      <c r="R1068" s="46"/>
      <c r="S1068" s="46"/>
      <c r="T1068" s="46"/>
      <c r="U1068" s="46"/>
      <c r="V1068" s="46"/>
      <c r="W1068" s="46"/>
    </row>
    <row r="1069" spans="1:23" ht="15" customHeight="1">
      <c r="A1069" s="46"/>
      <c r="B1069" s="46"/>
      <c r="C1069" s="46"/>
      <c r="D1069" s="46"/>
      <c r="E1069" s="46"/>
      <c r="F1069" s="46"/>
      <c r="G1069" s="46"/>
      <c r="H1069" s="46"/>
      <c r="I1069" s="46"/>
      <c r="J1069" s="46"/>
      <c r="K1069" s="46"/>
      <c r="L1069" s="46"/>
      <c r="M1069" s="46"/>
      <c r="N1069" s="46"/>
      <c r="O1069" s="46"/>
      <c r="P1069" s="46"/>
      <c r="Q1069" s="46"/>
      <c r="R1069" s="46"/>
      <c r="S1069" s="46"/>
      <c r="T1069" s="46"/>
      <c r="U1069" s="46"/>
      <c r="V1069" s="46"/>
      <c r="W1069" s="46"/>
    </row>
    <row r="1070" spans="1:23" ht="15" customHeight="1">
      <c r="A1070" s="46"/>
      <c r="B1070" s="46"/>
      <c r="C1070" s="46"/>
      <c r="D1070" s="46"/>
      <c r="E1070" s="46"/>
      <c r="F1070" s="46"/>
      <c r="G1070" s="46"/>
      <c r="H1070" s="46"/>
      <c r="I1070" s="46"/>
      <c r="J1070" s="46"/>
      <c r="K1070" s="46"/>
      <c r="L1070" s="46"/>
      <c r="M1070" s="46"/>
      <c r="N1070" s="46"/>
      <c r="O1070" s="46"/>
      <c r="P1070" s="46"/>
      <c r="Q1070" s="46"/>
      <c r="R1070" s="46"/>
      <c r="S1070" s="46"/>
      <c r="T1070" s="46"/>
      <c r="U1070" s="46"/>
      <c r="V1070" s="46"/>
      <c r="W1070" s="46"/>
    </row>
    <row r="1071" spans="1:23" ht="15" customHeight="1">
      <c r="A1071" s="46"/>
      <c r="B1071" s="46"/>
      <c r="C1071" s="46"/>
      <c r="D1071" s="46"/>
      <c r="E1071" s="46"/>
      <c r="F1071" s="46"/>
      <c r="G1071" s="46"/>
      <c r="H1071" s="46"/>
      <c r="I1071" s="46"/>
      <c r="J1071" s="46"/>
      <c r="K1071" s="46"/>
      <c r="L1071" s="46"/>
      <c r="M1071" s="46"/>
      <c r="N1071" s="46"/>
      <c r="O1071" s="46"/>
      <c r="P1071" s="46"/>
      <c r="Q1071" s="46"/>
      <c r="R1071" s="46"/>
      <c r="S1071" s="46"/>
      <c r="T1071" s="46"/>
      <c r="U1071" s="46"/>
      <c r="V1071" s="46"/>
      <c r="W1071" s="46"/>
    </row>
    <row r="1072" spans="1:23" ht="15" customHeight="1">
      <c r="A1072" s="46"/>
      <c r="B1072" s="46"/>
      <c r="C1072" s="46"/>
      <c r="D1072" s="46"/>
      <c r="E1072" s="46"/>
      <c r="F1072" s="46"/>
      <c r="G1072" s="46"/>
      <c r="H1072" s="46"/>
      <c r="I1072" s="46"/>
      <c r="J1072" s="46"/>
      <c r="K1072" s="46"/>
      <c r="L1072" s="46"/>
      <c r="M1072" s="46"/>
      <c r="N1072" s="46"/>
      <c r="O1072" s="46"/>
      <c r="P1072" s="46"/>
      <c r="Q1072" s="46"/>
      <c r="R1072" s="46"/>
      <c r="S1072" s="46"/>
      <c r="T1072" s="46"/>
      <c r="U1072" s="46"/>
      <c r="V1072" s="46"/>
      <c r="W1072" s="46"/>
    </row>
    <row r="1073" spans="1:23" ht="15" customHeight="1">
      <c r="A1073" s="46"/>
      <c r="B1073" s="46"/>
      <c r="C1073" s="46"/>
      <c r="D1073" s="46"/>
      <c r="E1073" s="46"/>
      <c r="F1073" s="46"/>
      <c r="G1073" s="46"/>
      <c r="H1073" s="46"/>
      <c r="I1073" s="46"/>
      <c r="J1073" s="46"/>
      <c r="K1073" s="46"/>
      <c r="L1073" s="46"/>
      <c r="M1073" s="46"/>
      <c r="N1073" s="46"/>
      <c r="O1073" s="46"/>
      <c r="P1073" s="46"/>
      <c r="Q1073" s="46"/>
      <c r="R1073" s="46"/>
      <c r="S1073" s="46"/>
      <c r="T1073" s="46"/>
      <c r="U1073" s="46"/>
      <c r="V1073" s="46"/>
      <c r="W1073" s="46"/>
    </row>
    <row r="1074" spans="1:23" ht="15" customHeight="1">
      <c r="A1074" s="46"/>
      <c r="B1074" s="46"/>
      <c r="C1074" s="46"/>
      <c r="D1074" s="46"/>
      <c r="E1074" s="46"/>
      <c r="F1074" s="46"/>
      <c r="G1074" s="46"/>
      <c r="H1074" s="46"/>
      <c r="I1074" s="46"/>
      <c r="J1074" s="46"/>
      <c r="K1074" s="46"/>
      <c r="L1074" s="46"/>
      <c r="M1074" s="46"/>
      <c r="N1074" s="46"/>
      <c r="O1074" s="46"/>
      <c r="P1074" s="46"/>
      <c r="Q1074" s="46"/>
      <c r="R1074" s="46"/>
      <c r="S1074" s="46"/>
      <c r="T1074" s="46"/>
      <c r="U1074" s="46"/>
      <c r="V1074" s="46"/>
      <c r="W1074" s="46"/>
    </row>
    <row r="1075" spans="1:23" ht="15" customHeight="1">
      <c r="A1075" s="46"/>
      <c r="B1075" s="46"/>
      <c r="C1075" s="46"/>
      <c r="D1075" s="46"/>
      <c r="E1075" s="46"/>
      <c r="F1075" s="46"/>
      <c r="G1075" s="46"/>
      <c r="H1075" s="46"/>
      <c r="I1075" s="46"/>
      <c r="J1075" s="46"/>
      <c r="K1075" s="46"/>
      <c r="L1075" s="46"/>
      <c r="M1075" s="46"/>
      <c r="N1075" s="46"/>
      <c r="O1075" s="46"/>
      <c r="P1075" s="46"/>
      <c r="Q1075" s="46"/>
      <c r="R1075" s="46"/>
      <c r="S1075" s="46"/>
      <c r="T1075" s="46"/>
      <c r="U1075" s="46"/>
      <c r="V1075" s="46"/>
      <c r="W1075" s="46"/>
    </row>
    <row r="1076" spans="1:23" ht="15" customHeight="1">
      <c r="A1076" s="46"/>
      <c r="B1076" s="46"/>
      <c r="C1076" s="46"/>
      <c r="D1076" s="46"/>
      <c r="E1076" s="46"/>
      <c r="F1076" s="46"/>
      <c r="G1076" s="46"/>
      <c r="H1076" s="46"/>
      <c r="I1076" s="46"/>
      <c r="J1076" s="46"/>
      <c r="K1076" s="46"/>
      <c r="L1076" s="46"/>
      <c r="M1076" s="46"/>
      <c r="N1076" s="46"/>
      <c r="O1076" s="46"/>
      <c r="P1076" s="46"/>
      <c r="Q1076" s="46"/>
      <c r="R1076" s="46"/>
      <c r="S1076" s="46"/>
      <c r="T1076" s="46"/>
      <c r="U1076" s="46"/>
      <c r="V1076" s="46"/>
      <c r="W1076" s="46"/>
    </row>
    <row r="1077" spans="1:23" ht="15" customHeight="1">
      <c r="A1077" s="46"/>
      <c r="B1077" s="46"/>
      <c r="C1077" s="46"/>
      <c r="D1077" s="46"/>
      <c r="E1077" s="46"/>
      <c r="F1077" s="46"/>
      <c r="G1077" s="46"/>
      <c r="H1077" s="46"/>
      <c r="I1077" s="46"/>
      <c r="J1077" s="46"/>
      <c r="K1077" s="46"/>
      <c r="L1077" s="46"/>
      <c r="M1077" s="46"/>
      <c r="N1077" s="46"/>
      <c r="O1077" s="46"/>
      <c r="P1077" s="46"/>
      <c r="Q1077" s="46"/>
      <c r="R1077" s="46"/>
      <c r="S1077" s="46"/>
      <c r="T1077" s="46"/>
      <c r="U1077" s="46"/>
      <c r="V1077" s="46"/>
      <c r="W1077" s="46"/>
    </row>
    <row r="1078" spans="1:23" ht="15" customHeight="1">
      <c r="A1078" s="46"/>
      <c r="B1078" s="46"/>
      <c r="C1078" s="46"/>
      <c r="D1078" s="46"/>
      <c r="E1078" s="46"/>
      <c r="F1078" s="46"/>
      <c r="G1078" s="46"/>
      <c r="H1078" s="46"/>
      <c r="I1078" s="46"/>
      <c r="J1078" s="46"/>
      <c r="K1078" s="46"/>
      <c r="L1078" s="46"/>
      <c r="M1078" s="46"/>
      <c r="N1078" s="46"/>
      <c r="O1078" s="46"/>
      <c r="P1078" s="46"/>
      <c r="Q1078" s="46"/>
      <c r="R1078" s="46"/>
      <c r="S1078" s="46"/>
      <c r="T1078" s="46"/>
      <c r="U1078" s="46"/>
      <c r="V1078" s="46"/>
      <c r="W1078" s="46"/>
    </row>
    <row r="1079" spans="1:23" ht="15" customHeight="1">
      <c r="A1079" s="46"/>
      <c r="B1079" s="46"/>
      <c r="C1079" s="46"/>
      <c r="D1079" s="46"/>
      <c r="E1079" s="46"/>
      <c r="F1079" s="46"/>
      <c r="G1079" s="46"/>
      <c r="H1079" s="46"/>
      <c r="I1079" s="46"/>
      <c r="J1079" s="46"/>
      <c r="K1079" s="46"/>
      <c r="L1079" s="46"/>
      <c r="M1079" s="46"/>
      <c r="N1079" s="46"/>
      <c r="O1079" s="46"/>
      <c r="P1079" s="46"/>
      <c r="Q1079" s="46"/>
      <c r="R1079" s="46"/>
      <c r="S1079" s="46"/>
      <c r="T1079" s="46"/>
      <c r="U1079" s="46"/>
      <c r="V1079" s="46"/>
      <c r="W1079" s="46"/>
    </row>
    <row r="1080" spans="1:23" ht="15" customHeight="1">
      <c r="A1080" s="46"/>
      <c r="B1080" s="46"/>
      <c r="C1080" s="46"/>
      <c r="D1080" s="46"/>
      <c r="E1080" s="46"/>
      <c r="F1080" s="46"/>
      <c r="G1080" s="46"/>
      <c r="H1080" s="46"/>
      <c r="I1080" s="46"/>
      <c r="J1080" s="46"/>
      <c r="K1080" s="46"/>
      <c r="L1080" s="46"/>
      <c r="M1080" s="46"/>
      <c r="N1080" s="46"/>
      <c r="O1080" s="46"/>
      <c r="P1080" s="46"/>
      <c r="Q1080" s="46"/>
      <c r="R1080" s="46"/>
      <c r="S1080" s="46"/>
      <c r="T1080" s="46"/>
      <c r="U1080" s="46"/>
      <c r="V1080" s="46"/>
      <c r="W1080" s="46"/>
    </row>
    <row r="1081" spans="1:23" ht="15" customHeight="1">
      <c r="A1081" s="46"/>
      <c r="B1081" s="46"/>
      <c r="C1081" s="46"/>
      <c r="D1081" s="46"/>
      <c r="E1081" s="46"/>
      <c r="F1081" s="46"/>
      <c r="G1081" s="46"/>
      <c r="H1081" s="46"/>
      <c r="I1081" s="46"/>
      <c r="J1081" s="46"/>
      <c r="K1081" s="46"/>
      <c r="L1081" s="46"/>
      <c r="M1081" s="46"/>
      <c r="N1081" s="46"/>
      <c r="O1081" s="46"/>
      <c r="P1081" s="46"/>
      <c r="Q1081" s="46"/>
      <c r="R1081" s="46"/>
      <c r="S1081" s="46"/>
      <c r="T1081" s="46"/>
      <c r="U1081" s="46"/>
      <c r="V1081" s="46"/>
      <c r="W1081" s="46"/>
    </row>
    <row r="1082" spans="1:23" ht="15" customHeight="1">
      <c r="A1082" s="46"/>
      <c r="B1082" s="46"/>
      <c r="C1082" s="46"/>
      <c r="D1082" s="46"/>
      <c r="E1082" s="46"/>
      <c r="F1082" s="46"/>
      <c r="G1082" s="46"/>
      <c r="H1082" s="46"/>
      <c r="I1082" s="46"/>
      <c r="J1082" s="46"/>
      <c r="K1082" s="46"/>
      <c r="L1082" s="46"/>
      <c r="M1082" s="46"/>
      <c r="N1082" s="46"/>
      <c r="O1082" s="46"/>
      <c r="P1082" s="46"/>
      <c r="Q1082" s="46"/>
      <c r="R1082" s="46"/>
      <c r="S1082" s="46"/>
      <c r="T1082" s="46"/>
      <c r="U1082" s="46"/>
      <c r="V1082" s="46"/>
      <c r="W1082" s="46"/>
    </row>
    <row r="1083" spans="1:23" ht="15" customHeight="1">
      <c r="A1083" s="46"/>
      <c r="B1083" s="46"/>
      <c r="C1083" s="46"/>
      <c r="D1083" s="46"/>
      <c r="E1083" s="46"/>
      <c r="F1083" s="46"/>
      <c r="G1083" s="46"/>
      <c r="H1083" s="46"/>
      <c r="I1083" s="46"/>
      <c r="J1083" s="46"/>
      <c r="K1083" s="46"/>
      <c r="L1083" s="46"/>
      <c r="M1083" s="46"/>
      <c r="N1083" s="46"/>
      <c r="O1083" s="46"/>
      <c r="P1083" s="46"/>
      <c r="Q1083" s="46"/>
      <c r="R1083" s="46"/>
      <c r="S1083" s="46"/>
      <c r="T1083" s="46"/>
      <c r="U1083" s="46"/>
      <c r="V1083" s="46"/>
      <c r="W1083" s="46"/>
    </row>
    <row r="1084" spans="1:23" ht="15" customHeight="1">
      <c r="A1084" s="46"/>
      <c r="B1084" s="46"/>
      <c r="C1084" s="46"/>
      <c r="D1084" s="46"/>
      <c r="E1084" s="46"/>
      <c r="F1084" s="46"/>
      <c r="G1084" s="46"/>
      <c r="H1084" s="46"/>
      <c r="I1084" s="46"/>
      <c r="J1084" s="46"/>
      <c r="K1084" s="46"/>
      <c r="L1084" s="46"/>
      <c r="M1084" s="46"/>
      <c r="N1084" s="46"/>
      <c r="O1084" s="46"/>
      <c r="P1084" s="46"/>
      <c r="Q1084" s="46"/>
      <c r="R1084" s="46"/>
      <c r="S1084" s="46"/>
      <c r="T1084" s="46"/>
      <c r="U1084" s="46"/>
      <c r="V1084" s="46"/>
      <c r="W1084" s="46"/>
    </row>
    <row r="1085" spans="1:23" ht="15" customHeight="1">
      <c r="A1085" s="46"/>
      <c r="B1085" s="46"/>
      <c r="C1085" s="46"/>
      <c r="D1085" s="46"/>
      <c r="E1085" s="46"/>
      <c r="F1085" s="46"/>
      <c r="G1085" s="46"/>
      <c r="H1085" s="46"/>
      <c r="I1085" s="46"/>
      <c r="J1085" s="46"/>
      <c r="K1085" s="46"/>
      <c r="L1085" s="46"/>
      <c r="M1085" s="46"/>
      <c r="N1085" s="46"/>
      <c r="O1085" s="46"/>
      <c r="P1085" s="46"/>
      <c r="Q1085" s="46"/>
      <c r="R1085" s="46"/>
      <c r="S1085" s="46"/>
      <c r="T1085" s="46"/>
      <c r="U1085" s="46"/>
      <c r="V1085" s="46"/>
      <c r="W1085" s="46"/>
    </row>
    <row r="1086" spans="1:23" ht="15" customHeight="1">
      <c r="A1086" s="46"/>
      <c r="B1086" s="46"/>
      <c r="C1086" s="46"/>
      <c r="D1086" s="46"/>
      <c r="E1086" s="46"/>
      <c r="F1086" s="46"/>
      <c r="G1086" s="46"/>
      <c r="H1086" s="46"/>
      <c r="I1086" s="46"/>
      <c r="J1086" s="46"/>
      <c r="K1086" s="46"/>
      <c r="L1086" s="46"/>
      <c r="M1086" s="46"/>
      <c r="N1086" s="46"/>
      <c r="O1086" s="46"/>
      <c r="P1086" s="46"/>
      <c r="Q1086" s="46"/>
      <c r="R1086" s="46"/>
      <c r="S1086" s="46"/>
      <c r="T1086" s="46"/>
      <c r="U1086" s="46"/>
      <c r="V1086" s="46"/>
      <c r="W1086" s="46"/>
    </row>
    <row r="1087" spans="1:23" ht="15" customHeight="1">
      <c r="A1087" s="46"/>
      <c r="B1087" s="46"/>
      <c r="C1087" s="46"/>
      <c r="D1087" s="46"/>
      <c r="E1087" s="46"/>
      <c r="F1087" s="46"/>
      <c r="G1087" s="46"/>
      <c r="H1087" s="46"/>
      <c r="I1087" s="46"/>
      <c r="J1087" s="46"/>
      <c r="K1087" s="46"/>
      <c r="L1087" s="46"/>
      <c r="M1087" s="46"/>
      <c r="N1087" s="46"/>
      <c r="O1087" s="46"/>
      <c r="P1087" s="46"/>
      <c r="Q1087" s="46"/>
      <c r="R1087" s="46"/>
      <c r="S1087" s="46"/>
      <c r="T1087" s="46"/>
      <c r="U1087" s="46"/>
      <c r="V1087" s="46"/>
      <c r="W1087" s="46"/>
    </row>
    <row r="1088" spans="1:23" ht="15" customHeight="1">
      <c r="A1088" s="46"/>
      <c r="B1088" s="46"/>
      <c r="C1088" s="46"/>
      <c r="D1088" s="46"/>
      <c r="E1088" s="46"/>
      <c r="F1088" s="46"/>
      <c r="G1088" s="46"/>
      <c r="H1088" s="46"/>
      <c r="I1088" s="46"/>
      <c r="J1088" s="46"/>
      <c r="K1088" s="46"/>
      <c r="L1088" s="46"/>
      <c r="M1088" s="46"/>
      <c r="N1088" s="46"/>
      <c r="O1088" s="46"/>
      <c r="P1088" s="46"/>
      <c r="Q1088" s="46"/>
      <c r="R1088" s="46"/>
      <c r="S1088" s="46"/>
      <c r="T1088" s="46"/>
      <c r="U1088" s="46"/>
      <c r="V1088" s="46"/>
      <c r="W1088" s="46"/>
    </row>
    <row r="1089" spans="1:23" ht="15" customHeight="1">
      <c r="A1089" s="46"/>
      <c r="B1089" s="46"/>
      <c r="C1089" s="46"/>
      <c r="D1089" s="46"/>
      <c r="E1089" s="46"/>
      <c r="F1089" s="46"/>
      <c r="G1089" s="46"/>
      <c r="H1089" s="46"/>
      <c r="I1089" s="46"/>
      <c r="J1089" s="46"/>
      <c r="K1089" s="46"/>
      <c r="L1089" s="46"/>
      <c r="M1089" s="46"/>
      <c r="N1089" s="46"/>
      <c r="O1089" s="46"/>
      <c r="P1089" s="46"/>
      <c r="Q1089" s="46"/>
      <c r="R1089" s="46"/>
      <c r="S1089" s="46"/>
      <c r="T1089" s="46"/>
      <c r="U1089" s="46"/>
      <c r="V1089" s="46"/>
      <c r="W1089" s="46"/>
    </row>
    <row r="1090" spans="1:23" ht="15" customHeight="1">
      <c r="A1090" s="46"/>
      <c r="B1090" s="46"/>
      <c r="C1090" s="46"/>
      <c r="D1090" s="46"/>
      <c r="E1090" s="46"/>
      <c r="F1090" s="46"/>
      <c r="G1090" s="46"/>
      <c r="H1090" s="46"/>
      <c r="I1090" s="46"/>
      <c r="J1090" s="46"/>
      <c r="K1090" s="46"/>
      <c r="L1090" s="46"/>
      <c r="M1090" s="46"/>
      <c r="N1090" s="46"/>
      <c r="O1090" s="46"/>
      <c r="P1090" s="46"/>
      <c r="Q1090" s="46"/>
      <c r="R1090" s="46"/>
      <c r="S1090" s="46"/>
      <c r="T1090" s="46"/>
      <c r="U1090" s="46"/>
      <c r="V1090" s="46"/>
      <c r="W1090" s="46"/>
    </row>
    <row r="1091" spans="1:23" ht="15" customHeight="1">
      <c r="A1091" s="46"/>
      <c r="B1091" s="46"/>
      <c r="C1091" s="46"/>
      <c r="D1091" s="46"/>
      <c r="E1091" s="46"/>
      <c r="F1091" s="46"/>
      <c r="G1091" s="46"/>
      <c r="H1091" s="46"/>
      <c r="I1091" s="46"/>
      <c r="J1091" s="46"/>
      <c r="K1091" s="46"/>
      <c r="L1091" s="46"/>
      <c r="M1091" s="46"/>
      <c r="N1091" s="46"/>
      <c r="O1091" s="46"/>
      <c r="P1091" s="46"/>
      <c r="Q1091" s="46"/>
      <c r="R1091" s="46"/>
      <c r="S1091" s="46"/>
      <c r="T1091" s="46"/>
      <c r="U1091" s="46"/>
      <c r="V1091" s="46"/>
      <c r="W1091" s="46"/>
    </row>
    <row r="1092" spans="1:23" ht="15" customHeight="1">
      <c r="A1092" s="46"/>
      <c r="B1092" s="46"/>
      <c r="C1092" s="46"/>
      <c r="D1092" s="46"/>
      <c r="E1092" s="46"/>
      <c r="F1092" s="46"/>
      <c r="G1092" s="46"/>
      <c r="H1092" s="46"/>
      <c r="I1092" s="46"/>
      <c r="J1092" s="46"/>
      <c r="K1092" s="46"/>
      <c r="L1092" s="46"/>
      <c r="M1092" s="46"/>
      <c r="N1092" s="46"/>
      <c r="O1092" s="46"/>
      <c r="P1092" s="46"/>
      <c r="Q1092" s="46"/>
      <c r="R1092" s="46"/>
      <c r="S1092" s="46"/>
      <c r="T1092" s="46"/>
      <c r="U1092" s="46"/>
      <c r="V1092" s="46"/>
      <c r="W1092" s="46"/>
    </row>
    <row r="1093" spans="1:23" ht="15" customHeight="1">
      <c r="A1093" s="46"/>
      <c r="B1093" s="46"/>
      <c r="C1093" s="46"/>
      <c r="D1093" s="46"/>
      <c r="E1093" s="46"/>
      <c r="F1093" s="46"/>
      <c r="G1093" s="46"/>
      <c r="H1093" s="46"/>
      <c r="I1093" s="46"/>
      <c r="J1093" s="46"/>
      <c r="K1093" s="46"/>
      <c r="L1093" s="46"/>
      <c r="M1093" s="46"/>
      <c r="N1093" s="46"/>
      <c r="O1093" s="46"/>
      <c r="P1093" s="46"/>
      <c r="Q1093" s="46"/>
      <c r="R1093" s="46"/>
      <c r="S1093" s="46"/>
      <c r="T1093" s="46"/>
      <c r="U1093" s="46"/>
      <c r="V1093" s="46"/>
      <c r="W1093" s="46"/>
    </row>
    <row r="1094" spans="1:23" ht="15" customHeight="1">
      <c r="A1094" s="46"/>
      <c r="B1094" s="46"/>
      <c r="C1094" s="46"/>
      <c r="D1094" s="46"/>
      <c r="E1094" s="46"/>
      <c r="F1094" s="46"/>
      <c r="G1094" s="46"/>
      <c r="H1094" s="46"/>
      <c r="I1094" s="46"/>
      <c r="J1094" s="46"/>
      <c r="K1094" s="46"/>
      <c r="L1094" s="46"/>
      <c r="M1094" s="46"/>
      <c r="N1094" s="46"/>
      <c r="O1094" s="46"/>
      <c r="P1094" s="46"/>
      <c r="Q1094" s="46"/>
      <c r="R1094" s="46"/>
      <c r="S1094" s="46"/>
      <c r="T1094" s="46"/>
      <c r="U1094" s="46"/>
      <c r="V1094" s="46"/>
      <c r="W1094" s="46"/>
    </row>
    <row r="1095" spans="1:23" ht="15" customHeight="1">
      <c r="A1095" s="46"/>
      <c r="B1095" s="46"/>
      <c r="C1095" s="46"/>
      <c r="D1095" s="46"/>
      <c r="E1095" s="46"/>
      <c r="F1095" s="46"/>
      <c r="G1095" s="46"/>
      <c r="H1095" s="46"/>
      <c r="I1095" s="46"/>
      <c r="J1095" s="46"/>
      <c r="K1095" s="46"/>
      <c r="L1095" s="46"/>
      <c r="M1095" s="46"/>
      <c r="N1095" s="46"/>
      <c r="O1095" s="46"/>
      <c r="P1095" s="46"/>
      <c r="Q1095" s="46"/>
      <c r="R1095" s="46"/>
      <c r="S1095" s="46"/>
      <c r="T1095" s="46"/>
      <c r="U1095" s="46"/>
      <c r="V1095" s="46"/>
      <c r="W1095" s="46"/>
    </row>
    <row r="1096" spans="1:23" ht="15" customHeight="1">
      <c r="A1096" s="46"/>
      <c r="B1096" s="46"/>
      <c r="C1096" s="46"/>
      <c r="D1096" s="46"/>
      <c r="E1096" s="46"/>
      <c r="F1096" s="46"/>
      <c r="G1096" s="46"/>
      <c r="H1096" s="46"/>
      <c r="I1096" s="46"/>
      <c r="J1096" s="46"/>
      <c r="K1096" s="46"/>
      <c r="L1096" s="46"/>
      <c r="M1096" s="46"/>
      <c r="N1096" s="46"/>
      <c r="O1096" s="46"/>
      <c r="P1096" s="46"/>
      <c r="Q1096" s="46"/>
      <c r="R1096" s="46"/>
      <c r="S1096" s="46"/>
      <c r="T1096" s="46"/>
      <c r="U1096" s="46"/>
      <c r="V1096" s="46"/>
      <c r="W1096" s="46"/>
    </row>
    <row r="1097" spans="1:23" ht="15" customHeight="1">
      <c r="A1097" s="46"/>
      <c r="B1097" s="46"/>
      <c r="C1097" s="46"/>
      <c r="D1097" s="46"/>
      <c r="E1097" s="46"/>
      <c r="F1097" s="46"/>
      <c r="G1097" s="46"/>
      <c r="H1097" s="46"/>
      <c r="I1097" s="46"/>
      <c r="J1097" s="46"/>
      <c r="K1097" s="46"/>
      <c r="L1097" s="46"/>
      <c r="M1097" s="46"/>
      <c r="N1097" s="46"/>
      <c r="O1097" s="46"/>
      <c r="P1097" s="46"/>
      <c r="Q1097" s="46"/>
      <c r="R1097" s="46"/>
      <c r="S1097" s="46"/>
      <c r="T1097" s="46"/>
      <c r="U1097" s="46"/>
      <c r="V1097" s="46"/>
      <c r="W1097" s="46"/>
    </row>
    <row r="1098" spans="1:23" ht="15" customHeight="1">
      <c r="A1098" s="46"/>
      <c r="B1098" s="46"/>
      <c r="C1098" s="46"/>
      <c r="D1098" s="46"/>
      <c r="E1098" s="46"/>
      <c r="F1098" s="46"/>
      <c r="G1098" s="46"/>
      <c r="H1098" s="46"/>
      <c r="I1098" s="46"/>
      <c r="J1098" s="46"/>
      <c r="K1098" s="46"/>
      <c r="L1098" s="46"/>
      <c r="M1098" s="46"/>
      <c r="N1098" s="46"/>
      <c r="O1098" s="46"/>
      <c r="P1098" s="46"/>
      <c r="Q1098" s="46"/>
      <c r="R1098" s="46"/>
      <c r="S1098" s="46"/>
      <c r="T1098" s="46"/>
      <c r="U1098" s="46"/>
      <c r="V1098" s="46"/>
      <c r="W1098" s="46"/>
    </row>
    <row r="1099" spans="1:23" ht="15" customHeight="1">
      <c r="A1099" s="46"/>
      <c r="B1099" s="46"/>
      <c r="C1099" s="46"/>
      <c r="D1099" s="46"/>
      <c r="E1099" s="46"/>
      <c r="F1099" s="46"/>
      <c r="G1099" s="46"/>
      <c r="H1099" s="46"/>
      <c r="I1099" s="46"/>
      <c r="J1099" s="46"/>
      <c r="K1099" s="46"/>
      <c r="L1099" s="46"/>
      <c r="M1099" s="46"/>
      <c r="N1099" s="46"/>
      <c r="O1099" s="46"/>
      <c r="P1099" s="46"/>
      <c r="Q1099" s="46"/>
      <c r="R1099" s="46"/>
      <c r="S1099" s="46"/>
      <c r="T1099" s="46"/>
      <c r="U1099" s="46"/>
      <c r="V1099" s="46"/>
      <c r="W1099" s="46"/>
    </row>
    <row r="1100" spans="1:23" ht="15" customHeight="1">
      <c r="A1100" s="46"/>
      <c r="B1100" s="46"/>
      <c r="C1100" s="46"/>
      <c r="D1100" s="46"/>
      <c r="E1100" s="46"/>
      <c r="F1100" s="46"/>
      <c r="G1100" s="46"/>
      <c r="H1100" s="46"/>
      <c r="I1100" s="46"/>
      <c r="J1100" s="46"/>
      <c r="K1100" s="46"/>
      <c r="L1100" s="46"/>
      <c r="M1100" s="46"/>
      <c r="N1100" s="46"/>
      <c r="O1100" s="46"/>
      <c r="P1100" s="46"/>
      <c r="Q1100" s="46"/>
      <c r="R1100" s="46"/>
      <c r="S1100" s="46"/>
      <c r="T1100" s="46"/>
      <c r="U1100" s="46"/>
      <c r="V1100" s="46"/>
      <c r="W1100" s="46"/>
    </row>
    <row r="1101" spans="1:23" ht="15" customHeight="1">
      <c r="A1101" s="46"/>
      <c r="B1101" s="46"/>
      <c r="C1101" s="46"/>
      <c r="D1101" s="46"/>
      <c r="E1101" s="46"/>
      <c r="F1101" s="46"/>
      <c r="G1101" s="46"/>
      <c r="H1101" s="46"/>
      <c r="I1101" s="46"/>
      <c r="J1101" s="46"/>
      <c r="K1101" s="46"/>
      <c r="L1101" s="46"/>
      <c r="M1101" s="46"/>
      <c r="N1101" s="46"/>
      <c r="O1101" s="46"/>
      <c r="P1101" s="46"/>
      <c r="Q1101" s="46"/>
      <c r="R1101" s="46"/>
      <c r="S1101" s="46"/>
      <c r="T1101" s="46"/>
      <c r="U1101" s="46"/>
      <c r="V1101" s="46"/>
      <c r="W1101" s="46"/>
    </row>
    <row r="1102" spans="1:23" ht="15" customHeight="1">
      <c r="A1102" s="46"/>
      <c r="B1102" s="46"/>
      <c r="C1102" s="46"/>
      <c r="D1102" s="46"/>
      <c r="E1102" s="46"/>
      <c r="F1102" s="46"/>
      <c r="G1102" s="46"/>
      <c r="H1102" s="46"/>
      <c r="I1102" s="46"/>
      <c r="J1102" s="46"/>
      <c r="K1102" s="46"/>
      <c r="L1102" s="46"/>
      <c r="M1102" s="46"/>
      <c r="N1102" s="46"/>
      <c r="O1102" s="46"/>
      <c r="P1102" s="46"/>
      <c r="Q1102" s="46"/>
      <c r="R1102" s="46"/>
      <c r="S1102" s="46"/>
      <c r="T1102" s="46"/>
      <c r="U1102" s="46"/>
      <c r="V1102" s="46"/>
      <c r="W1102" s="46"/>
    </row>
    <row r="1103" spans="1:23" ht="15" customHeight="1">
      <c r="A1103" s="46"/>
      <c r="B1103" s="46"/>
      <c r="C1103" s="46"/>
      <c r="D1103" s="46"/>
      <c r="E1103" s="46"/>
      <c r="F1103" s="46"/>
      <c r="G1103" s="46"/>
      <c r="H1103" s="46"/>
      <c r="I1103" s="46"/>
      <c r="J1103" s="46"/>
      <c r="K1103" s="46"/>
      <c r="L1103" s="46"/>
      <c r="M1103" s="46"/>
      <c r="N1103" s="46"/>
      <c r="O1103" s="46"/>
      <c r="P1103" s="46"/>
      <c r="Q1103" s="46"/>
      <c r="R1103" s="46"/>
      <c r="S1103" s="46"/>
      <c r="T1103" s="46"/>
      <c r="U1103" s="46"/>
      <c r="V1103" s="46"/>
      <c r="W1103" s="46"/>
    </row>
    <row r="1104" spans="1:23" ht="15" customHeight="1">
      <c r="A1104" s="46"/>
      <c r="B1104" s="46"/>
      <c r="C1104" s="46"/>
      <c r="D1104" s="46"/>
      <c r="E1104" s="46"/>
      <c r="F1104" s="46"/>
      <c r="G1104" s="46"/>
      <c r="H1104" s="46"/>
      <c r="I1104" s="46"/>
      <c r="J1104" s="46"/>
      <c r="K1104" s="46"/>
      <c r="L1104" s="46"/>
      <c r="M1104" s="46"/>
      <c r="N1104" s="46"/>
      <c r="O1104" s="46"/>
      <c r="P1104" s="46"/>
      <c r="Q1104" s="46"/>
      <c r="R1104" s="46"/>
      <c r="S1104" s="46"/>
      <c r="T1104" s="46"/>
      <c r="U1104" s="46"/>
      <c r="V1104" s="46"/>
      <c r="W1104" s="46"/>
    </row>
    <row r="1105" spans="1:23" ht="15" customHeight="1">
      <c r="A1105" s="46"/>
      <c r="B1105" s="46"/>
      <c r="C1105" s="46"/>
      <c r="D1105" s="46"/>
      <c r="E1105" s="46"/>
      <c r="F1105" s="46"/>
      <c r="G1105" s="46"/>
      <c r="H1105" s="46"/>
      <c r="I1105" s="46"/>
      <c r="J1105" s="46"/>
      <c r="K1105" s="46"/>
      <c r="L1105" s="46"/>
      <c r="M1105" s="46"/>
      <c r="N1105" s="46"/>
      <c r="O1105" s="46"/>
      <c r="P1105" s="46"/>
      <c r="Q1105" s="46"/>
      <c r="R1105" s="46"/>
      <c r="S1105" s="46"/>
      <c r="T1105" s="46"/>
      <c r="U1105" s="46"/>
      <c r="V1105" s="46"/>
      <c r="W1105" s="46"/>
    </row>
    <row r="1106" spans="1:23" ht="15" customHeight="1">
      <c r="A1106" s="46"/>
      <c r="B1106" s="46"/>
      <c r="C1106" s="46"/>
      <c r="D1106" s="46"/>
      <c r="E1106" s="46"/>
      <c r="F1106" s="46"/>
      <c r="G1106" s="46"/>
      <c r="H1106" s="46"/>
      <c r="I1106" s="46"/>
      <c r="J1106" s="46"/>
      <c r="K1106" s="46"/>
      <c r="L1106" s="46"/>
      <c r="M1106" s="46"/>
      <c r="N1106" s="46"/>
      <c r="O1106" s="46"/>
      <c r="P1106" s="46"/>
      <c r="Q1106" s="46"/>
      <c r="R1106" s="46"/>
      <c r="S1106" s="46"/>
      <c r="T1106" s="46"/>
      <c r="U1106" s="46"/>
      <c r="V1106" s="46"/>
      <c r="W1106" s="46"/>
    </row>
    <row r="1107" spans="1:23" ht="15" customHeight="1">
      <c r="A1107" s="46"/>
      <c r="B1107" s="46"/>
      <c r="C1107" s="46"/>
      <c r="D1107" s="46"/>
      <c r="E1107" s="46"/>
      <c r="F1107" s="46"/>
      <c r="G1107" s="46"/>
      <c r="H1107" s="46"/>
      <c r="I1107" s="46"/>
      <c r="J1107" s="46"/>
      <c r="K1107" s="46"/>
      <c r="L1107" s="46"/>
      <c r="M1107" s="46"/>
      <c r="N1107" s="46"/>
      <c r="O1107" s="46"/>
      <c r="P1107" s="46"/>
      <c r="Q1107" s="46"/>
      <c r="R1107" s="46"/>
      <c r="S1107" s="46"/>
      <c r="T1107" s="46"/>
      <c r="U1107" s="46"/>
      <c r="V1107" s="46"/>
      <c r="W1107" s="46"/>
    </row>
    <row r="1108" spans="1:23" ht="15" customHeight="1">
      <c r="A1108" s="46"/>
      <c r="B1108" s="46"/>
      <c r="C1108" s="46"/>
      <c r="D1108" s="46"/>
      <c r="E1108" s="46"/>
      <c r="F1108" s="46"/>
      <c r="G1108" s="46"/>
      <c r="H1108" s="46"/>
      <c r="I1108" s="46"/>
      <c r="J1108" s="46"/>
      <c r="K1108" s="46"/>
      <c r="L1108" s="46"/>
      <c r="M1108" s="46"/>
      <c r="N1108" s="46"/>
      <c r="O1108" s="46"/>
      <c r="P1108" s="46"/>
      <c r="Q1108" s="46"/>
      <c r="R1108" s="46"/>
      <c r="S1108" s="46"/>
      <c r="T1108" s="46"/>
      <c r="U1108" s="46"/>
      <c r="V1108" s="46"/>
      <c r="W1108" s="46"/>
    </row>
    <row r="1109" spans="1:23" ht="15" customHeight="1">
      <c r="A1109" s="46"/>
      <c r="B1109" s="46"/>
      <c r="C1109" s="46"/>
      <c r="D1109" s="46"/>
      <c r="E1109" s="46"/>
      <c r="F1109" s="46"/>
      <c r="G1109" s="46"/>
      <c r="H1109" s="46"/>
      <c r="I1109" s="46"/>
      <c r="J1109" s="46"/>
      <c r="K1109" s="46"/>
      <c r="L1109" s="46"/>
      <c r="M1109" s="46"/>
      <c r="N1109" s="46"/>
      <c r="O1109" s="46"/>
      <c r="P1109" s="46"/>
      <c r="Q1109" s="46"/>
      <c r="R1109" s="46"/>
      <c r="S1109" s="46"/>
      <c r="T1109" s="46"/>
      <c r="U1109" s="46"/>
      <c r="V1109" s="46"/>
      <c r="W1109" s="46"/>
    </row>
    <row r="1110" spans="1:23" ht="15" customHeight="1">
      <c r="A1110" s="46"/>
      <c r="B1110" s="46"/>
      <c r="C1110" s="46"/>
      <c r="D1110" s="46"/>
      <c r="E1110" s="46"/>
      <c r="F1110" s="46"/>
      <c r="G1110" s="46"/>
      <c r="H1110" s="46"/>
      <c r="I1110" s="46"/>
      <c r="J1110" s="46"/>
      <c r="K1110" s="46"/>
      <c r="L1110" s="46"/>
      <c r="M1110" s="46"/>
      <c r="N1110" s="46"/>
      <c r="O1110" s="46"/>
      <c r="P1110" s="46"/>
      <c r="Q1110" s="46"/>
      <c r="R1110" s="46"/>
      <c r="S1110" s="46"/>
      <c r="T1110" s="46"/>
      <c r="U1110" s="46"/>
      <c r="V1110" s="46"/>
      <c r="W1110" s="46"/>
    </row>
    <row r="1111" spans="1:23" ht="15" customHeight="1">
      <c r="A1111" s="46"/>
      <c r="B1111" s="46"/>
      <c r="C1111" s="46"/>
      <c r="D1111" s="46"/>
      <c r="E1111" s="46"/>
      <c r="F1111" s="46"/>
      <c r="G1111" s="46"/>
      <c r="H1111" s="46"/>
      <c r="I1111" s="46"/>
      <c r="J1111" s="46"/>
      <c r="K1111" s="46"/>
      <c r="L1111" s="46"/>
      <c r="M1111" s="46"/>
      <c r="N1111" s="46"/>
      <c r="O1111" s="46"/>
      <c r="P1111" s="46"/>
      <c r="Q1111" s="46"/>
      <c r="R1111" s="46"/>
      <c r="S1111" s="46"/>
      <c r="T1111" s="46"/>
      <c r="U1111" s="46"/>
      <c r="V1111" s="46"/>
      <c r="W1111" s="46"/>
    </row>
    <row r="1112" spans="1:23" ht="15" customHeight="1">
      <c r="A1112" s="46"/>
      <c r="B1112" s="46"/>
      <c r="C1112" s="46"/>
      <c r="D1112" s="46"/>
      <c r="E1112" s="46"/>
      <c r="F1112" s="46"/>
      <c r="G1112" s="46"/>
      <c r="H1112" s="46"/>
      <c r="I1112" s="46"/>
      <c r="J1112" s="46"/>
      <c r="K1112" s="46"/>
      <c r="L1112" s="46"/>
      <c r="M1112" s="46"/>
      <c r="N1112" s="46"/>
      <c r="O1112" s="46"/>
      <c r="P1112" s="46"/>
      <c r="Q1112" s="46"/>
      <c r="R1112" s="46"/>
      <c r="S1112" s="46"/>
      <c r="T1112" s="46"/>
      <c r="U1112" s="46"/>
      <c r="V1112" s="46"/>
      <c r="W1112" s="46"/>
    </row>
    <row r="1113" spans="1:23" ht="15" customHeight="1">
      <c r="A1113" s="46"/>
      <c r="B1113" s="46"/>
      <c r="C1113" s="46"/>
      <c r="D1113" s="46"/>
      <c r="E1113" s="46"/>
      <c r="F1113" s="46"/>
      <c r="G1113" s="46"/>
      <c r="H1113" s="46"/>
      <c r="I1113" s="46"/>
      <c r="J1113" s="46"/>
      <c r="K1113" s="46"/>
      <c r="L1113" s="46"/>
      <c r="M1113" s="46"/>
      <c r="N1113" s="46"/>
      <c r="O1113" s="46"/>
      <c r="P1113" s="46"/>
      <c r="Q1113" s="46"/>
      <c r="R1113" s="46"/>
      <c r="S1113" s="46"/>
      <c r="T1113" s="46"/>
      <c r="U1113" s="46"/>
      <c r="V1113" s="46"/>
      <c r="W1113" s="46"/>
    </row>
    <row r="1114" spans="1:23" ht="15" customHeight="1">
      <c r="A1114" s="46"/>
      <c r="B1114" s="46"/>
      <c r="C1114" s="46"/>
      <c r="D1114" s="46"/>
      <c r="E1114" s="46"/>
      <c r="F1114" s="46"/>
      <c r="G1114" s="46"/>
      <c r="H1114" s="46"/>
      <c r="I1114" s="46"/>
      <c r="J1114" s="46"/>
      <c r="K1114" s="46"/>
      <c r="L1114" s="46"/>
      <c r="M1114" s="46"/>
      <c r="N1114" s="46"/>
      <c r="O1114" s="46"/>
      <c r="P1114" s="46"/>
      <c r="Q1114" s="46"/>
      <c r="R1114" s="46"/>
      <c r="S1114" s="46"/>
      <c r="T1114" s="46"/>
      <c r="U1114" s="46"/>
      <c r="V1114" s="46"/>
      <c r="W1114" s="46"/>
    </row>
    <row r="1115" spans="1:23" ht="15" customHeight="1">
      <c r="A1115" s="46"/>
      <c r="B1115" s="46"/>
      <c r="C1115" s="46"/>
      <c r="D1115" s="46"/>
      <c r="E1115" s="46"/>
      <c r="F1115" s="46"/>
      <c r="G1115" s="46"/>
      <c r="H1115" s="46"/>
      <c r="I1115" s="46"/>
      <c r="J1115" s="46"/>
      <c r="K1115" s="46"/>
      <c r="L1115" s="46"/>
      <c r="M1115" s="46"/>
      <c r="N1115" s="46"/>
      <c r="O1115" s="46"/>
      <c r="P1115" s="46"/>
      <c r="Q1115" s="46"/>
      <c r="R1115" s="46"/>
      <c r="S1115" s="46"/>
      <c r="T1115" s="46"/>
      <c r="U1115" s="46"/>
      <c r="V1115" s="46"/>
      <c r="W1115" s="46"/>
    </row>
    <row r="1116" spans="1:23" ht="15" customHeight="1">
      <c r="A1116" s="46"/>
      <c r="B1116" s="46"/>
      <c r="C1116" s="46"/>
      <c r="D1116" s="46"/>
      <c r="E1116" s="46"/>
      <c r="F1116" s="46"/>
      <c r="G1116" s="46"/>
      <c r="H1116" s="46"/>
      <c r="I1116" s="46"/>
      <c r="J1116" s="46"/>
      <c r="K1116" s="46"/>
      <c r="L1116" s="46"/>
      <c r="M1116" s="46"/>
      <c r="N1116" s="46"/>
      <c r="O1116" s="46"/>
      <c r="P1116" s="46"/>
      <c r="Q1116" s="46"/>
      <c r="R1116" s="46"/>
      <c r="S1116" s="46"/>
      <c r="T1116" s="46"/>
      <c r="U1116" s="46"/>
      <c r="V1116" s="46"/>
      <c r="W1116" s="46"/>
    </row>
    <row r="1117" spans="1:23" ht="15" customHeight="1">
      <c r="A1117" s="46"/>
      <c r="B1117" s="46"/>
      <c r="C1117" s="46"/>
      <c r="D1117" s="46"/>
      <c r="E1117" s="46"/>
      <c r="F1117" s="46"/>
      <c r="G1117" s="46"/>
      <c r="H1117" s="46"/>
      <c r="I1117" s="46"/>
      <c r="J1117" s="46"/>
      <c r="K1117" s="46"/>
      <c r="L1117" s="46"/>
      <c r="M1117" s="46"/>
      <c r="N1117" s="46"/>
      <c r="O1117" s="46"/>
      <c r="P1117" s="46"/>
      <c r="Q1117" s="46"/>
      <c r="R1117" s="46"/>
      <c r="S1117" s="46"/>
      <c r="T1117" s="46"/>
      <c r="U1117" s="46"/>
      <c r="V1117" s="46"/>
      <c r="W1117" s="46"/>
    </row>
    <row r="1118" spans="1:23" ht="15" customHeight="1">
      <c r="A1118" s="46"/>
      <c r="B1118" s="46"/>
      <c r="C1118" s="46"/>
      <c r="D1118" s="46"/>
      <c r="E1118" s="46"/>
      <c r="F1118" s="46"/>
      <c r="G1118" s="46"/>
      <c r="H1118" s="46"/>
      <c r="I1118" s="46"/>
      <c r="J1118" s="46"/>
      <c r="K1118" s="46"/>
      <c r="L1118" s="46"/>
      <c r="M1118" s="46"/>
      <c r="N1118" s="46"/>
      <c r="O1118" s="46"/>
      <c r="P1118" s="46"/>
      <c r="Q1118" s="46"/>
      <c r="R1118" s="46"/>
      <c r="S1118" s="46"/>
      <c r="T1118" s="46"/>
      <c r="U1118" s="46"/>
      <c r="V1118" s="46"/>
      <c r="W1118" s="46"/>
    </row>
    <row r="1119" spans="1:23" ht="15" customHeight="1">
      <c r="A1119" s="46"/>
      <c r="B1119" s="46"/>
      <c r="C1119" s="46"/>
      <c r="D1119" s="46"/>
      <c r="E1119" s="46"/>
      <c r="F1119" s="46"/>
      <c r="G1119" s="46"/>
      <c r="H1119" s="46"/>
      <c r="I1119" s="46"/>
      <c r="J1119" s="46"/>
      <c r="K1119" s="46"/>
      <c r="L1119" s="46"/>
      <c r="M1119" s="46"/>
      <c r="N1119" s="46"/>
      <c r="O1119" s="46"/>
      <c r="P1119" s="46"/>
      <c r="Q1119" s="46"/>
      <c r="R1119" s="46"/>
      <c r="S1119" s="46"/>
      <c r="T1119" s="46"/>
      <c r="U1119" s="46"/>
      <c r="V1119" s="46"/>
      <c r="W1119" s="46"/>
    </row>
    <row r="1120" spans="1:23" ht="15" customHeight="1">
      <c r="A1120" s="46"/>
      <c r="B1120" s="46"/>
      <c r="C1120" s="46"/>
      <c r="D1120" s="46"/>
      <c r="E1120" s="46"/>
      <c r="F1120" s="46"/>
      <c r="G1120" s="46"/>
      <c r="H1120" s="46"/>
      <c r="I1120" s="46"/>
      <c r="J1120" s="46"/>
      <c r="K1120" s="46"/>
      <c r="L1120" s="46"/>
      <c r="M1120" s="46"/>
      <c r="N1120" s="46"/>
      <c r="O1120" s="46"/>
      <c r="P1120" s="46"/>
      <c r="Q1120" s="46"/>
      <c r="R1120" s="46"/>
      <c r="S1120" s="46"/>
      <c r="T1120" s="46"/>
      <c r="U1120" s="46"/>
      <c r="V1120" s="46"/>
      <c r="W1120" s="46"/>
    </row>
    <row r="1121" spans="1:23" ht="15" customHeight="1">
      <c r="A1121" s="46"/>
      <c r="B1121" s="46"/>
      <c r="C1121" s="46"/>
      <c r="D1121" s="46"/>
      <c r="E1121" s="46"/>
      <c r="F1121" s="46"/>
      <c r="G1121" s="46"/>
      <c r="H1121" s="46"/>
      <c r="I1121" s="46"/>
      <c r="J1121" s="46"/>
      <c r="K1121" s="46"/>
      <c r="L1121" s="46"/>
      <c r="M1121" s="46"/>
      <c r="N1121" s="46"/>
      <c r="O1121" s="46"/>
      <c r="P1121" s="46"/>
      <c r="Q1121" s="46"/>
      <c r="R1121" s="46"/>
      <c r="S1121" s="46"/>
      <c r="T1121" s="46"/>
      <c r="U1121" s="46"/>
      <c r="V1121" s="46"/>
      <c r="W1121" s="46"/>
    </row>
    <row r="1122" spans="1:23" ht="15" customHeight="1">
      <c r="A1122" s="46"/>
      <c r="B1122" s="46"/>
      <c r="C1122" s="46"/>
      <c r="D1122" s="46"/>
      <c r="E1122" s="46"/>
      <c r="F1122" s="46"/>
      <c r="G1122" s="46"/>
      <c r="H1122" s="46"/>
      <c r="I1122" s="46"/>
      <c r="J1122" s="46"/>
      <c r="K1122" s="46"/>
      <c r="L1122" s="46"/>
      <c r="M1122" s="46"/>
      <c r="N1122" s="46"/>
      <c r="O1122" s="46"/>
      <c r="P1122" s="46"/>
      <c r="Q1122" s="46"/>
      <c r="R1122" s="46"/>
      <c r="S1122" s="46"/>
      <c r="T1122" s="46"/>
      <c r="U1122" s="46"/>
      <c r="V1122" s="46"/>
      <c r="W1122" s="46"/>
    </row>
    <row r="1123" spans="1:23" ht="15" customHeight="1">
      <c r="A1123" s="46"/>
      <c r="B1123" s="46"/>
      <c r="C1123" s="46"/>
      <c r="D1123" s="46"/>
      <c r="E1123" s="46"/>
      <c r="F1123" s="46"/>
      <c r="G1123" s="46"/>
      <c r="H1123" s="46"/>
      <c r="I1123" s="46"/>
      <c r="J1123" s="46"/>
      <c r="K1123" s="46"/>
      <c r="L1123" s="46"/>
      <c r="M1123" s="46"/>
      <c r="N1123" s="46"/>
      <c r="O1123" s="46"/>
      <c r="P1123" s="46"/>
      <c r="Q1123" s="46"/>
      <c r="R1123" s="46"/>
      <c r="S1123" s="46"/>
      <c r="T1123" s="46"/>
      <c r="U1123" s="46"/>
      <c r="V1123" s="46"/>
      <c r="W1123" s="46"/>
    </row>
    <row r="1124" spans="1:23" ht="15" customHeight="1">
      <c r="A1124" s="46"/>
      <c r="B1124" s="46"/>
      <c r="C1124" s="46"/>
      <c r="D1124" s="46"/>
      <c r="E1124" s="46"/>
      <c r="F1124" s="46"/>
      <c r="G1124" s="46"/>
      <c r="H1124" s="46"/>
      <c r="I1124" s="46"/>
      <c r="J1124" s="46"/>
      <c r="K1124" s="46"/>
      <c r="L1124" s="46"/>
      <c r="M1124" s="46"/>
      <c r="N1124" s="46"/>
      <c r="O1124" s="46"/>
      <c r="P1124" s="46"/>
      <c r="Q1124" s="46"/>
      <c r="R1124" s="46"/>
      <c r="S1124" s="46"/>
      <c r="T1124" s="46"/>
      <c r="U1124" s="46"/>
      <c r="V1124" s="46"/>
      <c r="W1124" s="46"/>
    </row>
    <row r="1125" spans="1:23" ht="15" customHeight="1">
      <c r="A1125" s="46"/>
      <c r="B1125" s="46"/>
      <c r="C1125" s="46"/>
      <c r="D1125" s="46"/>
      <c r="E1125" s="46"/>
      <c r="F1125" s="46"/>
      <c r="G1125" s="46"/>
      <c r="H1125" s="46"/>
      <c r="I1125" s="46"/>
      <c r="J1125" s="46"/>
      <c r="K1125" s="46"/>
      <c r="L1125" s="46"/>
      <c r="M1125" s="46"/>
      <c r="N1125" s="46"/>
      <c r="O1125" s="46"/>
      <c r="P1125" s="46"/>
      <c r="Q1125" s="46"/>
      <c r="R1125" s="46"/>
      <c r="S1125" s="46"/>
      <c r="T1125" s="46"/>
      <c r="U1125" s="46"/>
      <c r="V1125" s="46"/>
      <c r="W1125" s="46"/>
    </row>
    <row r="1126" spans="1:23" ht="15" customHeight="1">
      <c r="A1126" s="46"/>
      <c r="B1126" s="46"/>
      <c r="C1126" s="46"/>
      <c r="D1126" s="46"/>
      <c r="E1126" s="46"/>
      <c r="F1126" s="46"/>
      <c r="G1126" s="46"/>
      <c r="H1126" s="46"/>
      <c r="I1126" s="46"/>
      <c r="J1126" s="46"/>
      <c r="K1126" s="46"/>
      <c r="L1126" s="46"/>
      <c r="M1126" s="46"/>
      <c r="N1126" s="46"/>
      <c r="O1126" s="46"/>
      <c r="P1126" s="46"/>
      <c r="Q1126" s="46"/>
      <c r="R1126" s="46"/>
      <c r="S1126" s="46"/>
      <c r="T1126" s="46"/>
      <c r="U1126" s="46"/>
      <c r="V1126" s="46"/>
      <c r="W1126" s="46"/>
    </row>
    <row r="1127" spans="1:23" ht="15" customHeight="1">
      <c r="A1127" s="46"/>
      <c r="B1127" s="46"/>
      <c r="C1127" s="46"/>
      <c r="D1127" s="46"/>
      <c r="E1127" s="46"/>
      <c r="F1127" s="46"/>
      <c r="G1127" s="46"/>
      <c r="H1127" s="46"/>
      <c r="I1127" s="46"/>
      <c r="J1127" s="46"/>
      <c r="K1127" s="46"/>
      <c r="L1127" s="46"/>
      <c r="M1127" s="46"/>
      <c r="N1127" s="46"/>
      <c r="O1127" s="46"/>
      <c r="P1127" s="46"/>
      <c r="Q1127" s="46"/>
      <c r="R1127" s="46"/>
      <c r="S1127" s="46"/>
      <c r="T1127" s="46"/>
      <c r="U1127" s="46"/>
      <c r="V1127" s="46"/>
      <c r="W1127" s="46"/>
    </row>
    <row r="1128" spans="1:23" ht="15" customHeight="1">
      <c r="A1128" s="46"/>
      <c r="B1128" s="46"/>
      <c r="C1128" s="46"/>
      <c r="D1128" s="46"/>
      <c r="E1128" s="46"/>
      <c r="F1128" s="46"/>
      <c r="G1128" s="46"/>
      <c r="H1128" s="46"/>
      <c r="I1128" s="46"/>
      <c r="J1128" s="46"/>
      <c r="K1128" s="46"/>
      <c r="L1128" s="46"/>
      <c r="M1128" s="46"/>
      <c r="N1128" s="46"/>
      <c r="O1128" s="46"/>
      <c r="P1128" s="46"/>
      <c r="Q1128" s="46"/>
      <c r="R1128" s="46"/>
      <c r="S1128" s="46"/>
      <c r="T1128" s="46"/>
      <c r="U1128" s="46"/>
      <c r="V1128" s="46"/>
      <c r="W1128" s="46"/>
    </row>
    <row r="1129" spans="1:23" ht="15" customHeight="1">
      <c r="A1129" s="46"/>
      <c r="B1129" s="46"/>
      <c r="C1129" s="46"/>
      <c r="D1129" s="46"/>
      <c r="E1129" s="46"/>
      <c r="F1129" s="46"/>
      <c r="G1129" s="46"/>
      <c r="H1129" s="46"/>
      <c r="I1129" s="46"/>
      <c r="J1129" s="46"/>
      <c r="K1129" s="46"/>
      <c r="L1129" s="46"/>
      <c r="M1129" s="46"/>
      <c r="N1129" s="46"/>
      <c r="O1129" s="46"/>
      <c r="P1129" s="46"/>
      <c r="Q1129" s="46"/>
      <c r="R1129" s="46"/>
      <c r="S1129" s="46"/>
      <c r="T1129" s="46"/>
      <c r="U1129" s="46"/>
      <c r="V1129" s="46"/>
      <c r="W1129" s="46"/>
    </row>
    <row r="1130" spans="1:23" ht="15" customHeight="1">
      <c r="A1130" s="46"/>
      <c r="B1130" s="46"/>
      <c r="C1130" s="46"/>
      <c r="D1130" s="46"/>
      <c r="E1130" s="46"/>
      <c r="F1130" s="46"/>
      <c r="G1130" s="46"/>
      <c r="H1130" s="46"/>
      <c r="I1130" s="46"/>
      <c r="J1130" s="46"/>
      <c r="K1130" s="46"/>
      <c r="L1130" s="46"/>
      <c r="M1130" s="46"/>
      <c r="N1130" s="46"/>
      <c r="O1130" s="46"/>
      <c r="P1130" s="46"/>
      <c r="Q1130" s="46"/>
      <c r="R1130" s="46"/>
      <c r="S1130" s="46"/>
      <c r="T1130" s="46"/>
      <c r="U1130" s="46"/>
      <c r="V1130" s="46"/>
      <c r="W1130" s="46"/>
    </row>
    <row r="1131" spans="1:23" ht="15" customHeight="1">
      <c r="A1131" s="46"/>
      <c r="B1131" s="46"/>
      <c r="C1131" s="46"/>
      <c r="D1131" s="46"/>
      <c r="E1131" s="46"/>
      <c r="F1131" s="46"/>
      <c r="G1131" s="46"/>
      <c r="H1131" s="46"/>
      <c r="I1131" s="46"/>
      <c r="J1131" s="46"/>
      <c r="K1131" s="46"/>
      <c r="L1131" s="46"/>
      <c r="M1131" s="46"/>
      <c r="N1131" s="46"/>
      <c r="O1131" s="46"/>
      <c r="P1131" s="46"/>
      <c r="Q1131" s="46"/>
      <c r="R1131" s="46"/>
      <c r="S1131" s="46"/>
      <c r="T1131" s="46"/>
      <c r="U1131" s="46"/>
      <c r="V1131" s="46"/>
      <c r="W1131" s="46"/>
    </row>
    <row r="1132" spans="1:23" ht="15" customHeight="1">
      <c r="A1132" s="46"/>
      <c r="B1132" s="46"/>
      <c r="C1132" s="46"/>
      <c r="D1132" s="46"/>
      <c r="E1132" s="46"/>
      <c r="F1132" s="46"/>
      <c r="G1132" s="46"/>
      <c r="H1132" s="46"/>
      <c r="I1132" s="46"/>
      <c r="J1132" s="46"/>
      <c r="K1132" s="46"/>
      <c r="L1132" s="46"/>
      <c r="M1132" s="46"/>
      <c r="N1132" s="46"/>
      <c r="O1132" s="46"/>
      <c r="P1132" s="46"/>
      <c r="Q1132" s="46"/>
      <c r="R1132" s="46"/>
      <c r="S1132" s="46"/>
      <c r="T1132" s="46"/>
      <c r="U1132" s="46"/>
      <c r="V1132" s="46"/>
      <c r="W1132" s="46"/>
    </row>
    <row r="1133" spans="1:23" ht="15" customHeight="1">
      <c r="A1133" s="46"/>
      <c r="B1133" s="46"/>
      <c r="C1133" s="46"/>
      <c r="D1133" s="46"/>
      <c r="E1133" s="46"/>
      <c r="F1133" s="46"/>
      <c r="G1133" s="46"/>
      <c r="H1133" s="46"/>
      <c r="I1133" s="46"/>
      <c r="J1133" s="46"/>
      <c r="K1133" s="46"/>
      <c r="L1133" s="46"/>
      <c r="M1133" s="46"/>
      <c r="N1133" s="46"/>
      <c r="O1133" s="46"/>
      <c r="P1133" s="46"/>
      <c r="Q1133" s="46"/>
      <c r="R1133" s="46"/>
      <c r="S1133" s="46"/>
      <c r="T1133" s="46"/>
      <c r="U1133" s="46"/>
      <c r="V1133" s="46"/>
      <c r="W1133" s="46"/>
    </row>
    <row r="1134" spans="1:23" ht="15" customHeight="1">
      <c r="A1134" s="46"/>
      <c r="B1134" s="46"/>
      <c r="C1134" s="46"/>
      <c r="D1134" s="46"/>
      <c r="E1134" s="46"/>
      <c r="F1134" s="46"/>
      <c r="G1134" s="46"/>
      <c r="H1134" s="46"/>
      <c r="I1134" s="46"/>
      <c r="J1134" s="46"/>
      <c r="K1134" s="46"/>
      <c r="L1134" s="46"/>
      <c r="M1134" s="46"/>
      <c r="N1134" s="46"/>
      <c r="O1134" s="46"/>
      <c r="P1134" s="46"/>
      <c r="Q1134" s="46"/>
      <c r="R1134" s="46"/>
      <c r="S1134" s="46"/>
      <c r="T1134" s="46"/>
      <c r="U1134" s="46"/>
      <c r="V1134" s="46"/>
      <c r="W1134" s="46"/>
    </row>
    <row r="1135" spans="1:23" ht="15" customHeight="1">
      <c r="A1135" s="46"/>
      <c r="B1135" s="46"/>
      <c r="C1135" s="46"/>
      <c r="D1135" s="46"/>
      <c r="E1135" s="46"/>
      <c r="F1135" s="46"/>
      <c r="G1135" s="46"/>
      <c r="H1135" s="46"/>
      <c r="I1135" s="46"/>
      <c r="J1135" s="46"/>
      <c r="K1135" s="46"/>
      <c r="L1135" s="46"/>
      <c r="M1135" s="46"/>
      <c r="N1135" s="46"/>
      <c r="O1135" s="46"/>
      <c r="P1135" s="46"/>
      <c r="Q1135" s="46"/>
      <c r="R1135" s="46"/>
      <c r="S1135" s="46"/>
      <c r="T1135" s="46"/>
      <c r="U1135" s="46"/>
      <c r="V1135" s="46"/>
      <c r="W1135" s="46"/>
    </row>
    <row r="1136" spans="1:23" ht="15" customHeight="1">
      <c r="A1136" s="46"/>
      <c r="B1136" s="46"/>
      <c r="C1136" s="46"/>
      <c r="D1136" s="46"/>
      <c r="E1136" s="46"/>
      <c r="F1136" s="46"/>
      <c r="G1136" s="46"/>
      <c r="H1136" s="46"/>
      <c r="I1136" s="46"/>
      <c r="J1136" s="46"/>
      <c r="K1136" s="46"/>
      <c r="L1136" s="46"/>
      <c r="M1136" s="46"/>
      <c r="N1136" s="46"/>
      <c r="O1136" s="46"/>
      <c r="P1136" s="46"/>
      <c r="Q1136" s="46"/>
      <c r="R1136" s="46"/>
      <c r="S1136" s="46"/>
      <c r="T1136" s="46"/>
      <c r="U1136" s="46"/>
      <c r="V1136" s="46"/>
      <c r="W1136" s="46"/>
    </row>
    <row r="1137" spans="1:23" ht="15" customHeight="1">
      <c r="A1137" s="46"/>
      <c r="B1137" s="46"/>
      <c r="C1137" s="46"/>
      <c r="D1137" s="46"/>
      <c r="E1137" s="46"/>
      <c r="F1137" s="46"/>
      <c r="G1137" s="46"/>
      <c r="H1137" s="46"/>
      <c r="I1137" s="46"/>
      <c r="J1137" s="46"/>
      <c r="K1137" s="46"/>
      <c r="L1137" s="46"/>
      <c r="M1137" s="46"/>
      <c r="N1137" s="46"/>
      <c r="O1137" s="46"/>
      <c r="P1137" s="46"/>
      <c r="Q1137" s="46"/>
      <c r="R1137" s="46"/>
      <c r="S1137" s="46"/>
      <c r="T1137" s="46"/>
      <c r="U1137" s="46"/>
      <c r="V1137" s="46"/>
      <c r="W1137" s="46"/>
    </row>
    <row r="1138" spans="1:23" ht="15" customHeight="1">
      <c r="A1138" s="46"/>
      <c r="B1138" s="46"/>
      <c r="C1138" s="46"/>
      <c r="D1138" s="46"/>
      <c r="E1138" s="46"/>
      <c r="F1138" s="46"/>
      <c r="G1138" s="46"/>
      <c r="H1138" s="46"/>
      <c r="I1138" s="46"/>
      <c r="J1138" s="46"/>
      <c r="K1138" s="46"/>
      <c r="L1138" s="46"/>
      <c r="M1138" s="46"/>
      <c r="N1138" s="46"/>
      <c r="O1138" s="46"/>
      <c r="P1138" s="46"/>
      <c r="Q1138" s="46"/>
      <c r="R1138" s="46"/>
      <c r="S1138" s="46"/>
      <c r="T1138" s="46"/>
      <c r="U1138" s="46"/>
      <c r="V1138" s="46"/>
      <c r="W1138" s="46"/>
    </row>
    <row r="1139" spans="1:23" ht="15" customHeight="1">
      <c r="A1139" s="46"/>
      <c r="B1139" s="46"/>
      <c r="C1139" s="46"/>
      <c r="D1139" s="46"/>
      <c r="E1139" s="46"/>
      <c r="F1139" s="46"/>
      <c r="G1139" s="46"/>
      <c r="H1139" s="46"/>
      <c r="I1139" s="46"/>
      <c r="J1139" s="46"/>
      <c r="K1139" s="46"/>
      <c r="L1139" s="46"/>
      <c r="M1139" s="46"/>
      <c r="N1139" s="46"/>
      <c r="O1139" s="46"/>
      <c r="P1139" s="46"/>
      <c r="Q1139" s="46"/>
      <c r="R1139" s="46"/>
      <c r="S1139" s="46"/>
      <c r="T1139" s="46"/>
      <c r="U1139" s="46"/>
      <c r="V1139" s="46"/>
      <c r="W1139" s="46"/>
    </row>
    <row r="1140" spans="1:23" ht="15" customHeight="1">
      <c r="A1140" s="46"/>
      <c r="B1140" s="46"/>
      <c r="C1140" s="46"/>
      <c r="D1140" s="46"/>
      <c r="E1140" s="46"/>
      <c r="F1140" s="46"/>
      <c r="G1140" s="46"/>
      <c r="H1140" s="46"/>
      <c r="I1140" s="46"/>
      <c r="J1140" s="46"/>
      <c r="K1140" s="46"/>
      <c r="L1140" s="46"/>
      <c r="M1140" s="46"/>
      <c r="N1140" s="46"/>
      <c r="O1140" s="46"/>
      <c r="P1140" s="46"/>
      <c r="Q1140" s="46"/>
      <c r="R1140" s="46"/>
      <c r="S1140" s="46"/>
      <c r="T1140" s="46"/>
      <c r="U1140" s="46"/>
      <c r="V1140" s="46"/>
      <c r="W1140" s="46"/>
    </row>
    <row r="1141" spans="1:23" ht="15" customHeight="1">
      <c r="A1141" s="46"/>
      <c r="B1141" s="46"/>
      <c r="C1141" s="46"/>
      <c r="D1141" s="46"/>
      <c r="E1141" s="46"/>
      <c r="F1141" s="46"/>
      <c r="G1141" s="46"/>
      <c r="H1141" s="46"/>
      <c r="I1141" s="46"/>
      <c r="J1141" s="46"/>
      <c r="K1141" s="46"/>
      <c r="L1141" s="46"/>
      <c r="M1141" s="46"/>
      <c r="N1141" s="46"/>
      <c r="O1141" s="46"/>
      <c r="P1141" s="46"/>
      <c r="Q1141" s="46"/>
      <c r="R1141" s="46"/>
      <c r="S1141" s="46"/>
      <c r="T1141" s="46"/>
      <c r="U1141" s="46"/>
      <c r="V1141" s="46"/>
      <c r="W1141" s="46"/>
    </row>
    <row r="1142" spans="1:23" ht="15" customHeight="1">
      <c r="A1142" s="46"/>
      <c r="B1142" s="46"/>
      <c r="C1142" s="46"/>
      <c r="D1142" s="46"/>
      <c r="E1142" s="46"/>
      <c r="F1142" s="46"/>
      <c r="G1142" s="46"/>
      <c r="H1142" s="46"/>
      <c r="I1142" s="46"/>
      <c r="J1142" s="46"/>
      <c r="K1142" s="46"/>
      <c r="L1142" s="46"/>
      <c r="M1142" s="46"/>
      <c r="N1142" s="46"/>
      <c r="O1142" s="46"/>
      <c r="P1142" s="46"/>
      <c r="Q1142" s="46"/>
      <c r="R1142" s="46"/>
      <c r="S1142" s="46"/>
      <c r="T1142" s="46"/>
      <c r="U1142" s="46"/>
      <c r="V1142" s="46"/>
      <c r="W1142" s="46"/>
    </row>
    <row r="1143" spans="1:23" ht="15" customHeight="1">
      <c r="A1143" s="46"/>
      <c r="B1143" s="46"/>
      <c r="C1143" s="46"/>
      <c r="D1143" s="46"/>
      <c r="E1143" s="46"/>
      <c r="F1143" s="46"/>
      <c r="G1143" s="46"/>
      <c r="H1143" s="46"/>
      <c r="I1143" s="46"/>
      <c r="J1143" s="46"/>
      <c r="K1143" s="46"/>
      <c r="L1143" s="46"/>
      <c r="M1143" s="46"/>
      <c r="N1143" s="46"/>
      <c r="O1143" s="46"/>
      <c r="P1143" s="46"/>
      <c r="Q1143" s="46"/>
      <c r="R1143" s="46"/>
      <c r="S1143" s="46"/>
      <c r="T1143" s="46"/>
      <c r="U1143" s="46"/>
      <c r="V1143" s="46"/>
      <c r="W1143" s="46"/>
    </row>
    <row r="1144" spans="1:23" ht="15" customHeight="1">
      <c r="A1144" s="46"/>
      <c r="B1144" s="46"/>
      <c r="C1144" s="46"/>
      <c r="D1144" s="46"/>
      <c r="E1144" s="46"/>
      <c r="F1144" s="46"/>
      <c r="G1144" s="46"/>
      <c r="H1144" s="46"/>
      <c r="I1144" s="46"/>
      <c r="J1144" s="46"/>
      <c r="K1144" s="46"/>
      <c r="L1144" s="46"/>
      <c r="M1144" s="46"/>
      <c r="N1144" s="46"/>
      <c r="O1144" s="46"/>
      <c r="P1144" s="46"/>
      <c r="Q1144" s="46"/>
      <c r="R1144" s="46"/>
      <c r="S1144" s="46"/>
      <c r="T1144" s="46"/>
      <c r="U1144" s="46"/>
      <c r="V1144" s="46"/>
      <c r="W1144" s="46"/>
    </row>
    <row r="1145" spans="1:23" ht="15" customHeight="1">
      <c r="A1145" s="46"/>
      <c r="B1145" s="46"/>
      <c r="C1145" s="46"/>
      <c r="D1145" s="46"/>
      <c r="E1145" s="46"/>
      <c r="F1145" s="46"/>
      <c r="G1145" s="46"/>
      <c r="H1145" s="46"/>
      <c r="I1145" s="46"/>
      <c r="J1145" s="46"/>
      <c r="K1145" s="46"/>
      <c r="L1145" s="46"/>
      <c r="M1145" s="46"/>
      <c r="N1145" s="46"/>
      <c r="O1145" s="46"/>
      <c r="P1145" s="46"/>
      <c r="Q1145" s="46"/>
      <c r="R1145" s="46"/>
      <c r="S1145" s="46"/>
      <c r="T1145" s="46"/>
      <c r="U1145" s="46"/>
      <c r="V1145" s="46"/>
      <c r="W1145" s="46"/>
    </row>
    <row r="1146" spans="1:23" ht="15" customHeight="1">
      <c r="A1146" s="46"/>
      <c r="B1146" s="46"/>
      <c r="C1146" s="46"/>
      <c r="D1146" s="46"/>
      <c r="E1146" s="46"/>
      <c r="F1146" s="46"/>
      <c r="G1146" s="46"/>
      <c r="H1146" s="46"/>
      <c r="I1146" s="46"/>
      <c r="J1146" s="46"/>
      <c r="K1146" s="46"/>
      <c r="L1146" s="46"/>
      <c r="M1146" s="46"/>
      <c r="N1146" s="46"/>
      <c r="O1146" s="46"/>
      <c r="P1146" s="46"/>
      <c r="Q1146" s="46"/>
      <c r="R1146" s="46"/>
      <c r="S1146" s="46"/>
      <c r="T1146" s="46"/>
      <c r="U1146" s="46"/>
      <c r="V1146" s="46"/>
      <c r="W1146" s="46"/>
    </row>
    <row r="1147" spans="1:23" ht="15" customHeight="1">
      <c r="A1147" s="46"/>
      <c r="B1147" s="46"/>
      <c r="C1147" s="46"/>
      <c r="D1147" s="46"/>
      <c r="E1147" s="46"/>
      <c r="F1147" s="46"/>
      <c r="G1147" s="46"/>
      <c r="H1147" s="46"/>
      <c r="I1147" s="46"/>
      <c r="J1147" s="46"/>
      <c r="K1147" s="46"/>
      <c r="L1147" s="46"/>
      <c r="M1147" s="46"/>
      <c r="N1147" s="46"/>
      <c r="O1147" s="46"/>
      <c r="P1147" s="46"/>
      <c r="Q1147" s="46"/>
      <c r="R1147" s="46"/>
      <c r="S1147" s="46"/>
      <c r="T1147" s="46"/>
      <c r="U1147" s="46"/>
      <c r="V1147" s="46"/>
      <c r="W1147" s="46"/>
    </row>
    <row r="1148" spans="1:23" ht="15" customHeight="1">
      <c r="A1148" s="46"/>
      <c r="B1148" s="46"/>
      <c r="C1148" s="46"/>
      <c r="D1148" s="46"/>
      <c r="E1148" s="46"/>
      <c r="F1148" s="46"/>
      <c r="G1148" s="46"/>
      <c r="H1148" s="46"/>
      <c r="I1148" s="46"/>
      <c r="J1148" s="46"/>
      <c r="K1148" s="46"/>
      <c r="L1148" s="46"/>
      <c r="M1148" s="46"/>
      <c r="N1148" s="46"/>
      <c r="O1148" s="46"/>
      <c r="P1148" s="46"/>
      <c r="Q1148" s="46"/>
      <c r="R1148" s="46"/>
      <c r="S1148" s="46"/>
      <c r="T1148" s="46"/>
      <c r="U1148" s="46"/>
      <c r="V1148" s="46"/>
      <c r="W1148" s="46"/>
    </row>
    <row r="1149" spans="1:23" ht="15" customHeight="1">
      <c r="A1149" s="46"/>
      <c r="B1149" s="46"/>
      <c r="C1149" s="46"/>
      <c r="D1149" s="46"/>
      <c r="E1149" s="46"/>
      <c r="F1149" s="46"/>
      <c r="G1149" s="46"/>
      <c r="H1149" s="46"/>
      <c r="I1149" s="46"/>
      <c r="J1149" s="46"/>
      <c r="K1149" s="46"/>
      <c r="L1149" s="46"/>
      <c r="M1149" s="46"/>
      <c r="N1149" s="46"/>
      <c r="O1149" s="46"/>
      <c r="P1149" s="46"/>
      <c r="Q1149" s="46"/>
      <c r="R1149" s="46"/>
      <c r="S1149" s="46"/>
      <c r="T1149" s="46"/>
      <c r="U1149" s="46"/>
      <c r="V1149" s="46"/>
      <c r="W1149" s="46"/>
    </row>
    <row r="1150" spans="1:23" ht="15" customHeight="1">
      <c r="A1150" s="46"/>
      <c r="B1150" s="46"/>
      <c r="C1150" s="46"/>
      <c r="D1150" s="46"/>
      <c r="E1150" s="46"/>
      <c r="F1150" s="46"/>
      <c r="G1150" s="46"/>
      <c r="H1150" s="46"/>
      <c r="I1150" s="46"/>
      <c r="J1150" s="46"/>
      <c r="K1150" s="46"/>
      <c r="L1150" s="46"/>
      <c r="M1150" s="46"/>
      <c r="N1150" s="46"/>
      <c r="O1150" s="46"/>
      <c r="P1150" s="46"/>
      <c r="Q1150" s="46"/>
      <c r="R1150" s="46"/>
      <c r="S1150" s="46"/>
      <c r="T1150" s="46"/>
      <c r="U1150" s="46"/>
      <c r="V1150" s="46"/>
      <c r="W1150" s="46"/>
    </row>
    <row r="1151" spans="1:23" ht="15" customHeight="1">
      <c r="A1151" s="46"/>
      <c r="B1151" s="46"/>
      <c r="C1151" s="46"/>
      <c r="D1151" s="46"/>
      <c r="E1151" s="46"/>
      <c r="F1151" s="46"/>
      <c r="G1151" s="46"/>
      <c r="H1151" s="46"/>
      <c r="I1151" s="46"/>
      <c r="J1151" s="46"/>
      <c r="K1151" s="46"/>
      <c r="L1151" s="46"/>
      <c r="M1151" s="46"/>
      <c r="N1151" s="46"/>
      <c r="O1151" s="46"/>
      <c r="P1151" s="46"/>
      <c r="Q1151" s="46"/>
      <c r="R1151" s="46"/>
      <c r="S1151" s="46"/>
      <c r="T1151" s="46"/>
      <c r="U1151" s="46"/>
      <c r="V1151" s="46"/>
      <c r="W1151" s="46"/>
    </row>
    <row r="1152" spans="1:23" ht="15" customHeight="1">
      <c r="A1152" s="46"/>
      <c r="B1152" s="46"/>
      <c r="C1152" s="46"/>
      <c r="D1152" s="46"/>
      <c r="E1152" s="46"/>
      <c r="F1152" s="46"/>
      <c r="G1152" s="46"/>
      <c r="H1152" s="46"/>
      <c r="I1152" s="46"/>
      <c r="J1152" s="46"/>
      <c r="K1152" s="46"/>
      <c r="L1152" s="46"/>
      <c r="M1152" s="46"/>
      <c r="N1152" s="46"/>
      <c r="O1152" s="46"/>
      <c r="P1152" s="46"/>
      <c r="Q1152" s="46"/>
      <c r="R1152" s="46"/>
      <c r="S1152" s="46"/>
      <c r="T1152" s="46"/>
      <c r="U1152" s="46"/>
      <c r="V1152" s="46"/>
      <c r="W1152" s="46"/>
    </row>
    <row r="1153" spans="1:23" ht="15" customHeight="1">
      <c r="A1153" s="46"/>
      <c r="B1153" s="46"/>
      <c r="C1153" s="46"/>
      <c r="D1153" s="46"/>
      <c r="E1153" s="46"/>
      <c r="F1153" s="46"/>
      <c r="G1153" s="46"/>
      <c r="H1153" s="46"/>
      <c r="I1153" s="46"/>
      <c r="J1153" s="46"/>
      <c r="K1153" s="46"/>
      <c r="L1153" s="46"/>
      <c r="M1153" s="46"/>
      <c r="N1153" s="46"/>
      <c r="O1153" s="46"/>
      <c r="P1153" s="46"/>
      <c r="Q1153" s="46"/>
      <c r="R1153" s="46"/>
      <c r="S1153" s="46"/>
      <c r="T1153" s="46"/>
      <c r="U1153" s="46"/>
      <c r="V1153" s="46"/>
      <c r="W1153" s="46"/>
    </row>
    <row r="1154" spans="1:23" ht="15" customHeight="1">
      <c r="A1154" s="46"/>
      <c r="B1154" s="46"/>
      <c r="C1154" s="46"/>
      <c r="D1154" s="46"/>
      <c r="E1154" s="46"/>
      <c r="F1154" s="46"/>
      <c r="G1154" s="46"/>
      <c r="H1154" s="46"/>
      <c r="I1154" s="46"/>
      <c r="J1154" s="46"/>
      <c r="K1154" s="46"/>
      <c r="L1154" s="46"/>
      <c r="M1154" s="46"/>
      <c r="N1154" s="46"/>
      <c r="O1154" s="46"/>
      <c r="P1154" s="46"/>
      <c r="Q1154" s="46"/>
      <c r="R1154" s="46"/>
      <c r="S1154" s="46"/>
      <c r="T1154" s="46"/>
      <c r="U1154" s="46"/>
      <c r="V1154" s="46"/>
      <c r="W1154" s="46"/>
    </row>
    <row r="1155" spans="1:23" ht="15" customHeight="1">
      <c r="A1155" s="46"/>
      <c r="B1155" s="46"/>
      <c r="C1155" s="46"/>
      <c r="D1155" s="46"/>
      <c r="E1155" s="46"/>
      <c r="F1155" s="46"/>
      <c r="G1155" s="46"/>
      <c r="H1155" s="46"/>
      <c r="I1155" s="46"/>
      <c r="J1155" s="46"/>
      <c r="K1155" s="46"/>
      <c r="L1155" s="46"/>
      <c r="M1155" s="46"/>
      <c r="N1155" s="46"/>
      <c r="O1155" s="46"/>
      <c r="P1155" s="46"/>
      <c r="Q1155" s="46"/>
      <c r="R1155" s="46"/>
      <c r="S1155" s="46"/>
      <c r="T1155" s="46"/>
      <c r="U1155" s="46"/>
      <c r="V1155" s="46"/>
      <c r="W1155" s="46"/>
    </row>
    <row r="1156" spans="1:23" ht="15" customHeight="1">
      <c r="A1156" s="46"/>
      <c r="B1156" s="46"/>
      <c r="C1156" s="46"/>
      <c r="D1156" s="46"/>
      <c r="E1156" s="46"/>
      <c r="F1156" s="46"/>
      <c r="G1156" s="46"/>
      <c r="H1156" s="46"/>
      <c r="I1156" s="46"/>
      <c r="J1156" s="46"/>
      <c r="K1156" s="46"/>
      <c r="L1156" s="46"/>
      <c r="M1156" s="46"/>
      <c r="N1156" s="46"/>
      <c r="O1156" s="46"/>
      <c r="P1156" s="46"/>
      <c r="Q1156" s="46"/>
      <c r="R1156" s="46"/>
      <c r="S1156" s="46"/>
      <c r="T1156" s="46"/>
      <c r="U1156" s="46"/>
      <c r="V1156" s="46"/>
      <c r="W1156" s="46"/>
    </row>
    <row r="1157" spans="1:23" ht="15" customHeight="1">
      <c r="A1157" s="46"/>
      <c r="B1157" s="46"/>
      <c r="C1157" s="46"/>
      <c r="D1157" s="46"/>
      <c r="E1157" s="46"/>
      <c r="F1157" s="46"/>
      <c r="G1157" s="46"/>
      <c r="H1157" s="46"/>
      <c r="I1157" s="46"/>
      <c r="J1157" s="46"/>
      <c r="K1157" s="46"/>
      <c r="L1157" s="46"/>
      <c r="M1157" s="46"/>
      <c r="N1157" s="46"/>
      <c r="O1157" s="46"/>
      <c r="P1157" s="46"/>
      <c r="Q1157" s="46"/>
      <c r="R1157" s="46"/>
      <c r="S1157" s="46"/>
      <c r="T1157" s="46"/>
      <c r="U1157" s="46"/>
      <c r="V1157" s="46"/>
      <c r="W1157" s="46"/>
    </row>
    <row r="1158" spans="1:23" ht="15" customHeight="1">
      <c r="A1158" s="46"/>
      <c r="B1158" s="46"/>
      <c r="C1158" s="46"/>
      <c r="D1158" s="46"/>
      <c r="E1158" s="46"/>
      <c r="F1158" s="46"/>
      <c r="G1158" s="46"/>
      <c r="H1158" s="46"/>
      <c r="I1158" s="46"/>
      <c r="J1158" s="46"/>
      <c r="K1158" s="46"/>
      <c r="L1158" s="46"/>
      <c r="M1158" s="46"/>
      <c r="N1158" s="46"/>
      <c r="O1158" s="46"/>
      <c r="P1158" s="46"/>
      <c r="Q1158" s="46"/>
      <c r="R1158" s="46"/>
      <c r="S1158" s="46"/>
      <c r="T1158" s="46"/>
      <c r="U1158" s="46"/>
      <c r="V1158" s="46"/>
      <c r="W1158" s="46"/>
    </row>
    <row r="1159" spans="1:23" ht="15" customHeight="1">
      <c r="A1159" s="46"/>
      <c r="B1159" s="46"/>
      <c r="C1159" s="46"/>
      <c r="D1159" s="46"/>
      <c r="E1159" s="46"/>
      <c r="F1159" s="46"/>
      <c r="G1159" s="46"/>
      <c r="H1159" s="46"/>
      <c r="I1159" s="46"/>
      <c r="J1159" s="46"/>
      <c r="K1159" s="46"/>
      <c r="L1159" s="46"/>
      <c r="M1159" s="46"/>
      <c r="N1159" s="46"/>
      <c r="O1159" s="46"/>
      <c r="P1159" s="46"/>
      <c r="Q1159" s="46"/>
      <c r="R1159" s="46"/>
      <c r="S1159" s="46"/>
      <c r="T1159" s="46"/>
      <c r="U1159" s="46"/>
      <c r="V1159" s="46"/>
      <c r="W1159" s="46"/>
    </row>
    <row r="1160" spans="1:23" ht="15" customHeight="1">
      <c r="A1160" s="46"/>
      <c r="B1160" s="46"/>
      <c r="C1160" s="46"/>
      <c r="D1160" s="46"/>
      <c r="E1160" s="46"/>
      <c r="F1160" s="46"/>
      <c r="G1160" s="46"/>
      <c r="H1160" s="46"/>
      <c r="I1160" s="46"/>
      <c r="J1160" s="46"/>
      <c r="K1160" s="46"/>
      <c r="L1160" s="46"/>
      <c r="M1160" s="46"/>
      <c r="N1160" s="46"/>
      <c r="O1160" s="46"/>
      <c r="P1160" s="46"/>
      <c r="Q1160" s="46"/>
      <c r="R1160" s="46"/>
      <c r="S1160" s="46"/>
      <c r="T1160" s="46"/>
      <c r="U1160" s="46"/>
      <c r="V1160" s="46"/>
      <c r="W1160" s="46"/>
    </row>
    <row r="1161" spans="1:23" ht="15" customHeight="1">
      <c r="A1161" s="46"/>
      <c r="B1161" s="46"/>
      <c r="C1161" s="46"/>
      <c r="D1161" s="46"/>
      <c r="E1161" s="46"/>
      <c r="F1161" s="46"/>
      <c r="G1161" s="46"/>
      <c r="H1161" s="46"/>
      <c r="I1161" s="46"/>
      <c r="J1161" s="46"/>
      <c r="K1161" s="46"/>
      <c r="L1161" s="46"/>
      <c r="M1161" s="46"/>
      <c r="N1161" s="46"/>
      <c r="O1161" s="46"/>
      <c r="P1161" s="46"/>
      <c r="Q1161" s="46"/>
      <c r="R1161" s="46"/>
      <c r="S1161" s="46"/>
      <c r="T1161" s="46"/>
      <c r="U1161" s="46"/>
      <c r="V1161" s="46"/>
      <c r="W1161" s="46"/>
    </row>
    <row r="1162" spans="1:23" ht="15" customHeight="1">
      <c r="A1162" s="46"/>
      <c r="B1162" s="46"/>
      <c r="C1162" s="46"/>
      <c r="D1162" s="46"/>
      <c r="E1162" s="46"/>
      <c r="F1162" s="46"/>
      <c r="G1162" s="46"/>
      <c r="H1162" s="46"/>
      <c r="I1162" s="46"/>
      <c r="J1162" s="46"/>
      <c r="K1162" s="46"/>
      <c r="L1162" s="46"/>
      <c r="M1162" s="46"/>
      <c r="N1162" s="46"/>
      <c r="O1162" s="46"/>
      <c r="P1162" s="46"/>
      <c r="Q1162" s="46"/>
      <c r="R1162" s="46"/>
      <c r="S1162" s="46"/>
      <c r="T1162" s="46"/>
      <c r="U1162" s="46"/>
      <c r="V1162" s="46"/>
      <c r="W1162" s="46"/>
    </row>
    <row r="1163" spans="1:23" ht="15" customHeight="1">
      <c r="A1163" s="46"/>
      <c r="B1163" s="46"/>
      <c r="C1163" s="46"/>
      <c r="D1163" s="46"/>
      <c r="E1163" s="46"/>
      <c r="F1163" s="46"/>
      <c r="G1163" s="46"/>
      <c r="H1163" s="46"/>
      <c r="I1163" s="46"/>
      <c r="J1163" s="46"/>
      <c r="K1163" s="46"/>
      <c r="L1163" s="46"/>
      <c r="M1163" s="46"/>
      <c r="N1163" s="46"/>
      <c r="O1163" s="46"/>
      <c r="P1163" s="46"/>
      <c r="Q1163" s="46"/>
      <c r="R1163" s="46"/>
      <c r="S1163" s="46"/>
      <c r="T1163" s="46"/>
      <c r="U1163" s="46"/>
      <c r="V1163" s="46"/>
      <c r="W1163" s="46"/>
    </row>
    <row r="1164" spans="1:23" ht="15" customHeight="1">
      <c r="A1164" s="46"/>
      <c r="B1164" s="46"/>
      <c r="C1164" s="46"/>
      <c r="D1164" s="46"/>
      <c r="E1164" s="46"/>
      <c r="F1164" s="46"/>
      <c r="G1164" s="46"/>
      <c r="H1164" s="46"/>
      <c r="I1164" s="46"/>
      <c r="J1164" s="46"/>
      <c r="K1164" s="46"/>
      <c r="L1164" s="46"/>
      <c r="M1164" s="46"/>
      <c r="N1164" s="46"/>
      <c r="O1164" s="46"/>
      <c r="P1164" s="46"/>
      <c r="Q1164" s="46"/>
      <c r="R1164" s="46"/>
      <c r="S1164" s="46"/>
      <c r="T1164" s="46"/>
      <c r="U1164" s="46"/>
      <c r="V1164" s="46"/>
      <c r="W1164" s="46"/>
    </row>
    <row r="1165" spans="1:23" ht="15" customHeight="1">
      <c r="A1165" s="46"/>
      <c r="B1165" s="46"/>
      <c r="C1165" s="46"/>
      <c r="D1165" s="46"/>
      <c r="E1165" s="46"/>
      <c r="F1165" s="46"/>
      <c r="G1165" s="46"/>
      <c r="H1165" s="46"/>
      <c r="I1165" s="46"/>
      <c r="J1165" s="46"/>
      <c r="K1165" s="46"/>
      <c r="L1165" s="46"/>
      <c r="M1165" s="46"/>
      <c r="N1165" s="46"/>
      <c r="O1165" s="46"/>
      <c r="P1165" s="46"/>
      <c r="Q1165" s="46"/>
      <c r="R1165" s="46"/>
      <c r="S1165" s="46"/>
      <c r="T1165" s="46"/>
      <c r="U1165" s="46"/>
      <c r="V1165" s="46"/>
      <c r="W1165" s="46"/>
    </row>
    <row r="1166" spans="1:23" ht="15" customHeight="1">
      <c r="A1166" s="46"/>
      <c r="B1166" s="46"/>
      <c r="C1166" s="46"/>
      <c r="D1166" s="46"/>
      <c r="E1166" s="46"/>
      <c r="F1166" s="46"/>
      <c r="G1166" s="46"/>
      <c r="H1166" s="46"/>
      <c r="I1166" s="46"/>
      <c r="J1166" s="46"/>
      <c r="K1166" s="46"/>
      <c r="L1166" s="46"/>
      <c r="M1166" s="46"/>
      <c r="N1166" s="46"/>
      <c r="O1166" s="46"/>
      <c r="P1166" s="46"/>
      <c r="Q1166" s="46"/>
      <c r="R1166" s="46"/>
      <c r="S1166" s="46"/>
      <c r="T1166" s="46"/>
      <c r="U1166" s="46"/>
      <c r="V1166" s="46"/>
      <c r="W1166" s="46"/>
    </row>
    <row r="1167" spans="1:23" ht="15" customHeight="1">
      <c r="A1167" s="46"/>
      <c r="B1167" s="46"/>
      <c r="C1167" s="46"/>
      <c r="D1167" s="46"/>
      <c r="E1167" s="46"/>
      <c r="F1167" s="46"/>
      <c r="G1167" s="46"/>
      <c r="H1167" s="46"/>
      <c r="I1167" s="46"/>
      <c r="J1167" s="46"/>
      <c r="K1167" s="46"/>
      <c r="L1167" s="46"/>
      <c r="M1167" s="46"/>
      <c r="N1167" s="46"/>
      <c r="O1167" s="46"/>
      <c r="P1167" s="46"/>
      <c r="Q1167" s="46"/>
      <c r="R1167" s="46"/>
      <c r="S1167" s="46"/>
      <c r="T1167" s="46"/>
      <c r="U1167" s="46"/>
      <c r="V1167" s="46"/>
      <c r="W1167" s="46"/>
    </row>
    <row r="1168" spans="1:23" ht="15" customHeight="1">
      <c r="A1168" s="46"/>
      <c r="B1168" s="46"/>
      <c r="C1168" s="46"/>
      <c r="D1168" s="46"/>
      <c r="E1168" s="46"/>
      <c r="F1168" s="46"/>
      <c r="G1168" s="46"/>
      <c r="H1168" s="46"/>
      <c r="I1168" s="46"/>
      <c r="J1168" s="46"/>
      <c r="K1168" s="46"/>
      <c r="L1168" s="46"/>
      <c r="M1168" s="46"/>
      <c r="N1168" s="46"/>
      <c r="O1168" s="46"/>
      <c r="P1168" s="46"/>
      <c r="Q1168" s="46"/>
      <c r="R1168" s="46"/>
      <c r="S1168" s="46"/>
      <c r="T1168" s="46"/>
      <c r="U1168" s="46"/>
      <c r="V1168" s="46"/>
      <c r="W1168" s="46"/>
    </row>
    <row r="1169" spans="1:23" ht="15" customHeight="1">
      <c r="A1169" s="46"/>
      <c r="B1169" s="46"/>
      <c r="C1169" s="46"/>
      <c r="D1169" s="46"/>
      <c r="E1169" s="46"/>
      <c r="F1169" s="46"/>
      <c r="G1169" s="46"/>
      <c r="H1169" s="46"/>
      <c r="I1169" s="46"/>
      <c r="J1169" s="46"/>
      <c r="K1169" s="46"/>
      <c r="L1169" s="46"/>
      <c r="M1169" s="46"/>
      <c r="N1169" s="46"/>
      <c r="O1169" s="46"/>
      <c r="P1169" s="46"/>
      <c r="Q1169" s="46"/>
      <c r="R1169" s="46"/>
      <c r="S1169" s="46"/>
      <c r="T1169" s="46"/>
      <c r="U1169" s="46"/>
      <c r="V1169" s="46"/>
      <c r="W1169" s="46"/>
    </row>
    <row r="1170" spans="1:23" ht="15" customHeight="1">
      <c r="A1170" s="46"/>
      <c r="B1170" s="46"/>
      <c r="C1170" s="46"/>
      <c r="D1170" s="46"/>
      <c r="E1170" s="46"/>
      <c r="F1170" s="46"/>
      <c r="G1170" s="46"/>
      <c r="H1170" s="46"/>
      <c r="I1170" s="46"/>
      <c r="J1170" s="46"/>
      <c r="K1170" s="46"/>
      <c r="L1170" s="46"/>
      <c r="M1170" s="46"/>
      <c r="N1170" s="46"/>
      <c r="O1170" s="46"/>
      <c r="P1170" s="46"/>
      <c r="Q1170" s="46"/>
      <c r="R1170" s="46"/>
      <c r="S1170" s="46"/>
      <c r="T1170" s="46"/>
      <c r="U1170" s="46"/>
      <c r="V1170" s="46"/>
      <c r="W1170" s="46"/>
    </row>
    <row r="1171" spans="1:23" ht="15" customHeight="1">
      <c r="A1171" s="46"/>
      <c r="B1171" s="46"/>
      <c r="C1171" s="46"/>
      <c r="D1171" s="46"/>
      <c r="E1171" s="46"/>
      <c r="F1171" s="46"/>
      <c r="G1171" s="46"/>
      <c r="H1171" s="46"/>
      <c r="I1171" s="46"/>
      <c r="J1171" s="46"/>
      <c r="K1171" s="46"/>
      <c r="L1171" s="46"/>
      <c r="M1171" s="46"/>
      <c r="N1171" s="46"/>
      <c r="O1171" s="46"/>
      <c r="P1171" s="46"/>
      <c r="Q1171" s="46"/>
      <c r="R1171" s="46"/>
      <c r="S1171" s="46"/>
      <c r="T1171" s="46"/>
      <c r="U1171" s="46"/>
      <c r="V1171" s="46"/>
      <c r="W1171" s="46"/>
    </row>
    <row r="1172" spans="1:23" ht="15" customHeight="1">
      <c r="A1172" s="46"/>
      <c r="B1172" s="46"/>
      <c r="C1172" s="46"/>
      <c r="D1172" s="46"/>
      <c r="E1172" s="46"/>
      <c r="F1172" s="46"/>
      <c r="G1172" s="46"/>
      <c r="H1172" s="46"/>
      <c r="I1172" s="46"/>
      <c r="J1172" s="46"/>
      <c r="K1172" s="46"/>
      <c r="L1172" s="46"/>
      <c r="M1172" s="46"/>
      <c r="N1172" s="46"/>
      <c r="O1172" s="46"/>
      <c r="P1172" s="46"/>
      <c r="Q1172" s="46"/>
      <c r="R1172" s="46"/>
      <c r="S1172" s="46"/>
      <c r="T1172" s="46"/>
      <c r="U1172" s="46"/>
      <c r="V1172" s="46"/>
      <c r="W1172" s="46"/>
    </row>
    <row r="1173" spans="1:23" ht="15" customHeight="1">
      <c r="A1173" s="46"/>
      <c r="B1173" s="46"/>
      <c r="C1173" s="46"/>
      <c r="D1173" s="46"/>
      <c r="E1173" s="46"/>
      <c r="F1173" s="46"/>
      <c r="G1173" s="46"/>
      <c r="H1173" s="46"/>
      <c r="I1173" s="46"/>
      <c r="J1173" s="46"/>
      <c r="K1173" s="46"/>
      <c r="L1173" s="46"/>
      <c r="M1173" s="46"/>
      <c r="N1173" s="46"/>
      <c r="O1173" s="46"/>
      <c r="P1173" s="46"/>
      <c r="Q1173" s="46"/>
      <c r="R1173" s="46"/>
      <c r="S1173" s="46"/>
      <c r="T1173" s="46"/>
      <c r="U1173" s="46"/>
      <c r="V1173" s="46"/>
      <c r="W1173" s="46"/>
    </row>
    <row r="1174" spans="1:23" ht="15" customHeight="1">
      <c r="A1174" s="46"/>
      <c r="B1174" s="46"/>
      <c r="C1174" s="46"/>
      <c r="D1174" s="46"/>
      <c r="E1174" s="46"/>
      <c r="F1174" s="46"/>
      <c r="G1174" s="46"/>
      <c r="H1174" s="46"/>
      <c r="I1174" s="46"/>
      <c r="J1174" s="46"/>
      <c r="K1174" s="46"/>
      <c r="L1174" s="46"/>
      <c r="M1174" s="46"/>
      <c r="N1174" s="46"/>
      <c r="O1174" s="46"/>
      <c r="P1174" s="46"/>
      <c r="Q1174" s="46"/>
      <c r="R1174" s="46"/>
      <c r="S1174" s="46"/>
      <c r="T1174" s="46"/>
      <c r="U1174" s="46"/>
      <c r="V1174" s="46"/>
      <c r="W1174" s="46"/>
    </row>
    <row r="1175" spans="1:23" ht="15" customHeight="1">
      <c r="A1175" s="46"/>
      <c r="B1175" s="46"/>
      <c r="C1175" s="46"/>
      <c r="D1175" s="46"/>
      <c r="E1175" s="46"/>
      <c r="F1175" s="46"/>
      <c r="G1175" s="46"/>
      <c r="H1175" s="46"/>
      <c r="I1175" s="46"/>
      <c r="J1175" s="46"/>
      <c r="K1175" s="46"/>
      <c r="L1175" s="46"/>
      <c r="M1175" s="46"/>
      <c r="N1175" s="46"/>
      <c r="O1175" s="46"/>
      <c r="P1175" s="46"/>
      <c r="Q1175" s="46"/>
      <c r="R1175" s="46"/>
      <c r="S1175" s="46"/>
      <c r="T1175" s="46"/>
      <c r="U1175" s="46"/>
      <c r="V1175" s="46"/>
      <c r="W1175" s="46"/>
    </row>
    <row r="1176" spans="1:23" ht="15" customHeight="1">
      <c r="A1176" s="46"/>
      <c r="B1176" s="46"/>
      <c r="C1176" s="46"/>
      <c r="D1176" s="46"/>
      <c r="E1176" s="46"/>
      <c r="F1176" s="46"/>
      <c r="G1176" s="46"/>
      <c r="H1176" s="46"/>
      <c r="I1176" s="46"/>
      <c r="J1176" s="46"/>
      <c r="K1176" s="46"/>
      <c r="L1176" s="46"/>
      <c r="M1176" s="46"/>
      <c r="N1176" s="46"/>
      <c r="O1176" s="46"/>
      <c r="P1176" s="46"/>
      <c r="Q1176" s="46"/>
      <c r="R1176" s="46"/>
      <c r="S1176" s="46"/>
      <c r="T1176" s="46"/>
      <c r="U1176" s="46"/>
      <c r="V1176" s="46"/>
      <c r="W1176" s="46"/>
    </row>
    <row r="1177" spans="1:23" ht="15" customHeight="1">
      <c r="A1177" s="46"/>
      <c r="B1177" s="46"/>
      <c r="C1177" s="46"/>
      <c r="D1177" s="46"/>
      <c r="E1177" s="46"/>
      <c r="F1177" s="46"/>
      <c r="G1177" s="46"/>
      <c r="H1177" s="46"/>
      <c r="I1177" s="46"/>
      <c r="J1177" s="46"/>
      <c r="K1177" s="46"/>
      <c r="L1177" s="46"/>
      <c r="M1177" s="46"/>
      <c r="N1177" s="46"/>
      <c r="O1177" s="46"/>
      <c r="P1177" s="46"/>
      <c r="Q1177" s="46"/>
      <c r="R1177" s="46"/>
      <c r="S1177" s="46"/>
      <c r="T1177" s="46"/>
      <c r="U1177" s="46"/>
      <c r="V1177" s="46"/>
      <c r="W1177" s="46"/>
    </row>
    <row r="1178" spans="1:23" ht="15" customHeight="1">
      <c r="A1178" s="46"/>
      <c r="B1178" s="46"/>
      <c r="C1178" s="46"/>
      <c r="D1178" s="46"/>
      <c r="E1178" s="46"/>
      <c r="F1178" s="46"/>
      <c r="G1178" s="46"/>
      <c r="H1178" s="46"/>
      <c r="I1178" s="46"/>
      <c r="J1178" s="46"/>
      <c r="K1178" s="46"/>
      <c r="L1178" s="46"/>
      <c r="M1178" s="46"/>
      <c r="N1178" s="46"/>
      <c r="O1178" s="46"/>
      <c r="P1178" s="46"/>
      <c r="Q1178" s="46"/>
      <c r="R1178" s="46"/>
      <c r="S1178" s="46"/>
      <c r="T1178" s="46"/>
      <c r="U1178" s="46"/>
      <c r="V1178" s="46"/>
      <c r="W1178" s="46"/>
    </row>
    <row r="1179" spans="1:23" ht="15" customHeight="1">
      <c r="A1179" s="46"/>
      <c r="B1179" s="46"/>
      <c r="C1179" s="46"/>
      <c r="D1179" s="46"/>
      <c r="E1179" s="46"/>
      <c r="F1179" s="46"/>
      <c r="G1179" s="46"/>
      <c r="H1179" s="46"/>
      <c r="I1179" s="46"/>
      <c r="J1179" s="46"/>
      <c r="K1179" s="46"/>
      <c r="L1179" s="46"/>
      <c r="M1179" s="46"/>
      <c r="N1179" s="46"/>
      <c r="O1179" s="46"/>
      <c r="P1179" s="46"/>
      <c r="Q1179" s="46"/>
      <c r="R1179" s="46"/>
      <c r="S1179" s="46"/>
      <c r="T1179" s="46"/>
      <c r="U1179" s="46"/>
      <c r="V1179" s="46"/>
      <c r="W1179" s="46"/>
    </row>
    <row r="1180" spans="1:23" ht="15" customHeight="1">
      <c r="A1180" s="46"/>
      <c r="B1180" s="46"/>
      <c r="C1180" s="46"/>
      <c r="D1180" s="46"/>
      <c r="E1180" s="46"/>
      <c r="F1180" s="46"/>
      <c r="G1180" s="46"/>
      <c r="H1180" s="46"/>
      <c r="I1180" s="46"/>
      <c r="J1180" s="46"/>
      <c r="K1180" s="46"/>
      <c r="L1180" s="46"/>
      <c r="M1180" s="46"/>
      <c r="N1180" s="46"/>
      <c r="O1180" s="46"/>
      <c r="P1180" s="46"/>
      <c r="Q1180" s="46"/>
      <c r="R1180" s="46"/>
      <c r="S1180" s="46"/>
      <c r="T1180" s="46"/>
      <c r="U1180" s="46"/>
      <c r="V1180" s="46"/>
      <c r="W1180" s="46"/>
    </row>
    <row r="1181" spans="1:23" ht="15" customHeight="1">
      <c r="A1181" s="46"/>
      <c r="B1181" s="46"/>
      <c r="C1181" s="46"/>
      <c r="D1181" s="46"/>
      <c r="E1181" s="46"/>
      <c r="F1181" s="46"/>
      <c r="G1181" s="46"/>
      <c r="H1181" s="46"/>
      <c r="I1181" s="46"/>
      <c r="J1181" s="46"/>
      <c r="K1181" s="46"/>
      <c r="L1181" s="46"/>
      <c r="M1181" s="46"/>
      <c r="N1181" s="46"/>
      <c r="O1181" s="46"/>
      <c r="P1181" s="46"/>
      <c r="Q1181" s="46"/>
      <c r="R1181" s="46"/>
      <c r="S1181" s="46"/>
      <c r="T1181" s="46"/>
      <c r="U1181" s="46"/>
      <c r="V1181" s="46"/>
      <c r="W1181" s="46"/>
    </row>
    <row r="1182" spans="1:23" ht="15" customHeight="1">
      <c r="A1182" s="46"/>
      <c r="B1182" s="46"/>
      <c r="C1182" s="46"/>
      <c r="D1182" s="46"/>
      <c r="E1182" s="46"/>
      <c r="F1182" s="46"/>
      <c r="G1182" s="46"/>
      <c r="H1182" s="46"/>
      <c r="I1182" s="46"/>
      <c r="J1182" s="46"/>
      <c r="K1182" s="46"/>
      <c r="L1182" s="46"/>
      <c r="M1182" s="46"/>
      <c r="N1182" s="46"/>
      <c r="O1182" s="46"/>
      <c r="P1182" s="46"/>
      <c r="Q1182" s="46"/>
      <c r="R1182" s="46"/>
      <c r="S1182" s="46"/>
      <c r="T1182" s="46"/>
      <c r="U1182" s="46"/>
      <c r="V1182" s="46"/>
      <c r="W1182" s="46"/>
    </row>
    <row r="1183" spans="1:23" ht="15" customHeight="1">
      <c r="A1183" s="46"/>
      <c r="B1183" s="46"/>
      <c r="C1183" s="46"/>
      <c r="D1183" s="46"/>
      <c r="E1183" s="46"/>
      <c r="F1183" s="46"/>
      <c r="G1183" s="46"/>
      <c r="H1183" s="46"/>
      <c r="I1183" s="46"/>
      <c r="J1183" s="46"/>
      <c r="K1183" s="46"/>
      <c r="L1183" s="46"/>
      <c r="M1183" s="46"/>
      <c r="N1183" s="46"/>
      <c r="O1183" s="46"/>
      <c r="P1183" s="46"/>
      <c r="Q1183" s="46"/>
      <c r="R1183" s="46"/>
      <c r="S1183" s="46"/>
      <c r="T1183" s="46"/>
      <c r="U1183" s="46"/>
      <c r="V1183" s="46"/>
      <c r="W1183" s="46"/>
    </row>
    <row r="1184" spans="1:23" ht="15" customHeight="1">
      <c r="A1184" s="702"/>
      <c r="B1184" s="702"/>
      <c r="C1184" s="702"/>
      <c r="D1184" s="702"/>
      <c r="E1184" s="702"/>
      <c r="F1184" s="702"/>
      <c r="G1184" s="702"/>
      <c r="H1184" s="702"/>
      <c r="I1184" s="702"/>
      <c r="J1184" s="702"/>
      <c r="K1184" s="702"/>
      <c r="L1184" s="702"/>
      <c r="M1184" s="702"/>
      <c r="N1184" s="702"/>
      <c r="O1184" s="702"/>
      <c r="P1184" s="702"/>
      <c r="Q1184" s="702"/>
      <c r="R1184" s="702"/>
      <c r="S1184" s="702"/>
      <c r="T1184" s="702"/>
      <c r="U1184" s="702"/>
      <c r="V1184" s="702"/>
      <c r="W1184" s="702"/>
    </row>
    <row r="1185" spans="1:23" ht="15" customHeight="1">
      <c r="A1185" s="702"/>
      <c r="B1185" s="702"/>
      <c r="C1185" s="702"/>
      <c r="D1185" s="702"/>
      <c r="E1185" s="702"/>
      <c r="F1185" s="702"/>
      <c r="G1185" s="702"/>
      <c r="H1185" s="702"/>
      <c r="I1185" s="702"/>
      <c r="J1185" s="702"/>
      <c r="K1185" s="702"/>
      <c r="L1185" s="702"/>
      <c r="M1185" s="702"/>
      <c r="N1185" s="702"/>
      <c r="O1185" s="702"/>
      <c r="P1185" s="702"/>
      <c r="Q1185" s="702"/>
      <c r="R1185" s="702"/>
      <c r="S1185" s="702"/>
      <c r="T1185" s="702"/>
      <c r="U1185" s="702"/>
      <c r="V1185" s="702"/>
      <c r="W1185" s="702"/>
    </row>
    <row r="1186" spans="1:23" ht="15" customHeight="1">
      <c r="A1186" s="702"/>
      <c r="B1186" s="702"/>
      <c r="C1186" s="702"/>
      <c r="D1186" s="702"/>
      <c r="E1186" s="702"/>
      <c r="F1186" s="702"/>
      <c r="G1186" s="702"/>
      <c r="H1186" s="702"/>
      <c r="I1186" s="702"/>
      <c r="J1186" s="702"/>
      <c r="K1186" s="702"/>
      <c r="L1186" s="702"/>
      <c r="M1186" s="702"/>
      <c r="N1186" s="702"/>
      <c r="O1186" s="702"/>
      <c r="P1186" s="702"/>
      <c r="Q1186" s="702"/>
      <c r="R1186" s="702"/>
      <c r="S1186" s="702"/>
      <c r="T1186" s="702"/>
      <c r="U1186" s="702"/>
      <c r="V1186" s="702"/>
      <c r="W1186" s="702"/>
    </row>
    <row r="1187" spans="1:23" ht="15" customHeight="1">
      <c r="A1187" s="702"/>
      <c r="B1187" s="702"/>
      <c r="C1187" s="702"/>
      <c r="D1187" s="702"/>
      <c r="E1187" s="702"/>
      <c r="F1187" s="702"/>
      <c r="G1187" s="702"/>
      <c r="H1187" s="702"/>
      <c r="I1187" s="702"/>
      <c r="J1187" s="702"/>
      <c r="K1187" s="702"/>
      <c r="L1187" s="702"/>
      <c r="M1187" s="702"/>
      <c r="N1187" s="702"/>
      <c r="O1187" s="702"/>
      <c r="P1187" s="702"/>
      <c r="Q1187" s="702"/>
      <c r="R1187" s="702"/>
      <c r="S1187" s="702"/>
      <c r="T1187" s="702"/>
      <c r="U1187" s="702"/>
      <c r="V1187" s="702"/>
      <c r="W1187" s="702"/>
    </row>
    <row r="1188" spans="1:23" ht="15" customHeight="1">
      <c r="A1188" s="702"/>
      <c r="B1188" s="702"/>
      <c r="C1188" s="702"/>
      <c r="D1188" s="702"/>
      <c r="E1188" s="702"/>
      <c r="F1188" s="702"/>
      <c r="G1188" s="702"/>
      <c r="H1188" s="702"/>
      <c r="I1188" s="702"/>
      <c r="J1188" s="702"/>
      <c r="K1188" s="702"/>
      <c r="L1188" s="702"/>
      <c r="M1188" s="702"/>
      <c r="N1188" s="702"/>
      <c r="O1188" s="702"/>
      <c r="P1188" s="702"/>
      <c r="Q1188" s="702"/>
      <c r="R1188" s="702"/>
      <c r="S1188" s="702"/>
      <c r="T1188" s="702"/>
      <c r="U1188" s="702"/>
      <c r="V1188" s="702"/>
      <c r="W1188" s="702"/>
    </row>
    <row r="1189" spans="1:23" ht="15" customHeight="1">
      <c r="A1189" s="702"/>
      <c r="B1189" s="702"/>
      <c r="C1189" s="702"/>
      <c r="D1189" s="702"/>
      <c r="E1189" s="702"/>
      <c r="F1189" s="702"/>
      <c r="G1189" s="702"/>
      <c r="H1189" s="702"/>
      <c r="I1189" s="702"/>
      <c r="J1189" s="702"/>
      <c r="K1189" s="702"/>
      <c r="L1189" s="702"/>
      <c r="M1189" s="702"/>
      <c r="N1189" s="702"/>
      <c r="O1189" s="702"/>
      <c r="P1189" s="702"/>
      <c r="Q1189" s="702"/>
      <c r="R1189" s="702"/>
      <c r="S1189" s="702"/>
      <c r="T1189" s="702"/>
      <c r="U1189" s="702"/>
      <c r="V1189" s="702"/>
      <c r="W1189" s="702"/>
    </row>
    <row r="1190" spans="1:23" ht="15" customHeight="1">
      <c r="A1190" s="702"/>
      <c r="B1190" s="702"/>
      <c r="C1190" s="702"/>
      <c r="D1190" s="702"/>
      <c r="E1190" s="702"/>
      <c r="F1190" s="702"/>
      <c r="G1190" s="702"/>
      <c r="H1190" s="702"/>
      <c r="I1190" s="702"/>
      <c r="J1190" s="702"/>
      <c r="K1190" s="702"/>
      <c r="L1190" s="702"/>
      <c r="M1190" s="702"/>
      <c r="N1190" s="702"/>
      <c r="O1190" s="702"/>
      <c r="P1190" s="702"/>
      <c r="Q1190" s="702"/>
      <c r="R1190" s="702"/>
      <c r="S1190" s="702"/>
      <c r="T1190" s="702"/>
      <c r="U1190" s="702"/>
      <c r="V1190" s="702"/>
      <c r="W1190" s="702"/>
    </row>
    <row r="1191" spans="1:23" ht="15" customHeight="1">
      <c r="A1191" s="702"/>
      <c r="B1191" s="702"/>
      <c r="C1191" s="702"/>
      <c r="D1191" s="702"/>
      <c r="E1191" s="702"/>
      <c r="F1191" s="702"/>
      <c r="G1191" s="702"/>
      <c r="H1191" s="702"/>
      <c r="I1191" s="702"/>
      <c r="J1191" s="702"/>
      <c r="K1191" s="702"/>
      <c r="L1191" s="702"/>
      <c r="M1191" s="702"/>
      <c r="N1191" s="702"/>
      <c r="O1191" s="702"/>
      <c r="P1191" s="702"/>
      <c r="Q1191" s="702"/>
      <c r="R1191" s="702"/>
      <c r="S1191" s="702"/>
      <c r="T1191" s="702"/>
      <c r="U1191" s="702"/>
      <c r="V1191" s="702"/>
      <c r="W1191" s="702"/>
    </row>
    <row r="1192" spans="1:23" ht="15" customHeight="1">
      <c r="A1192" s="702"/>
      <c r="B1192" s="702"/>
      <c r="C1192" s="702"/>
      <c r="D1192" s="702"/>
      <c r="E1192" s="702"/>
      <c r="F1192" s="702"/>
      <c r="G1192" s="702"/>
      <c r="H1192" s="702"/>
      <c r="I1192" s="702"/>
      <c r="J1192" s="702"/>
      <c r="K1192" s="702"/>
      <c r="L1192" s="702"/>
      <c r="M1192" s="702"/>
      <c r="N1192" s="702"/>
      <c r="O1192" s="702"/>
      <c r="P1192" s="702"/>
      <c r="Q1192" s="702"/>
      <c r="R1192" s="702"/>
      <c r="S1192" s="702"/>
      <c r="T1192" s="702"/>
      <c r="U1192" s="702"/>
      <c r="V1192" s="702"/>
      <c r="W1192" s="702"/>
    </row>
    <row r="1193" spans="1:23" ht="15" customHeight="1">
      <c r="A1193" s="702"/>
      <c r="B1193" s="702"/>
      <c r="C1193" s="702"/>
      <c r="D1193" s="702"/>
      <c r="E1193" s="702"/>
      <c r="F1193" s="702"/>
      <c r="G1193" s="702"/>
      <c r="H1193" s="702"/>
      <c r="I1193" s="702"/>
      <c r="J1193" s="702"/>
      <c r="K1193" s="702"/>
      <c r="L1193" s="702"/>
      <c r="M1193" s="702"/>
      <c r="N1193" s="702"/>
      <c r="O1193" s="702"/>
      <c r="P1193" s="702"/>
      <c r="Q1193" s="702"/>
      <c r="R1193" s="702"/>
      <c r="S1193" s="702"/>
      <c r="T1193" s="702"/>
      <c r="U1193" s="702"/>
      <c r="V1193" s="702"/>
      <c r="W1193" s="702"/>
    </row>
    <row r="1194" spans="1:23" ht="15" customHeight="1">
      <c r="A1194" s="702"/>
      <c r="B1194" s="702"/>
      <c r="C1194" s="702"/>
      <c r="D1194" s="702"/>
      <c r="E1194" s="702"/>
      <c r="F1194" s="702"/>
      <c r="G1194" s="702"/>
      <c r="H1194" s="702"/>
      <c r="I1194" s="702"/>
      <c r="J1194" s="702"/>
      <c r="K1194" s="702"/>
      <c r="L1194" s="702"/>
      <c r="M1194" s="702"/>
      <c r="N1194" s="702"/>
      <c r="O1194" s="702"/>
      <c r="P1194" s="702"/>
      <c r="Q1194" s="702"/>
      <c r="R1194" s="702"/>
      <c r="S1194" s="702"/>
      <c r="T1194" s="702"/>
      <c r="U1194" s="702"/>
      <c r="V1194" s="702"/>
      <c r="W1194" s="702"/>
    </row>
    <row r="1195" spans="1:23" ht="15" customHeight="1">
      <c r="A1195" s="702"/>
      <c r="B1195" s="702"/>
      <c r="C1195" s="702"/>
      <c r="D1195" s="702"/>
      <c r="E1195" s="702"/>
      <c r="F1195" s="702"/>
      <c r="G1195" s="702"/>
      <c r="H1195" s="702"/>
      <c r="I1195" s="702"/>
      <c r="J1195" s="702"/>
      <c r="K1195" s="702"/>
      <c r="L1195" s="702"/>
      <c r="M1195" s="702"/>
      <c r="N1195" s="702"/>
      <c r="O1195" s="702"/>
      <c r="P1195" s="702"/>
      <c r="Q1195" s="702"/>
      <c r="R1195" s="702"/>
      <c r="S1195" s="702"/>
      <c r="T1195" s="702"/>
      <c r="U1195" s="702"/>
      <c r="V1195" s="702"/>
      <c r="W1195" s="702"/>
    </row>
    <row r="1196" spans="1:23" ht="15" customHeight="1">
      <c r="A1196" s="702"/>
      <c r="B1196" s="702"/>
      <c r="C1196" s="702"/>
      <c r="D1196" s="702"/>
      <c r="E1196" s="702"/>
      <c r="F1196" s="702"/>
      <c r="G1196" s="702"/>
      <c r="H1196" s="702"/>
      <c r="I1196" s="702"/>
      <c r="J1196" s="702"/>
      <c r="K1196" s="702"/>
      <c r="L1196" s="702"/>
      <c r="M1196" s="702"/>
      <c r="N1196" s="702"/>
      <c r="O1196" s="702"/>
      <c r="P1196" s="702"/>
      <c r="Q1196" s="702"/>
      <c r="R1196" s="702"/>
      <c r="S1196" s="702"/>
      <c r="T1196" s="702"/>
      <c r="U1196" s="702"/>
      <c r="V1196" s="702"/>
      <c r="W1196" s="702"/>
    </row>
    <row r="1197" spans="1:23" ht="15" customHeight="1">
      <c r="A1197" s="702"/>
      <c r="B1197" s="702"/>
      <c r="C1197" s="702"/>
      <c r="D1197" s="702"/>
      <c r="E1197" s="702"/>
      <c r="F1197" s="702"/>
      <c r="G1197" s="702"/>
      <c r="H1197" s="702"/>
      <c r="I1197" s="702"/>
      <c r="J1197" s="702"/>
      <c r="K1197" s="702"/>
      <c r="L1197" s="702"/>
      <c r="M1197" s="702"/>
      <c r="N1197" s="702"/>
      <c r="O1197" s="702"/>
      <c r="P1197" s="702"/>
      <c r="Q1197" s="702"/>
      <c r="R1197" s="702"/>
      <c r="S1197" s="702"/>
      <c r="T1197" s="702"/>
      <c r="U1197" s="702"/>
      <c r="V1197" s="702"/>
      <c r="W1197" s="702"/>
    </row>
    <row r="1198" spans="1:23" ht="15" customHeight="1">
      <c r="A1198" s="702"/>
      <c r="B1198" s="702"/>
      <c r="C1198" s="702"/>
      <c r="D1198" s="702"/>
      <c r="E1198" s="702"/>
      <c r="F1198" s="702"/>
      <c r="G1198" s="702"/>
      <c r="H1198" s="702"/>
      <c r="I1198" s="702"/>
      <c r="J1198" s="702"/>
      <c r="K1198" s="702"/>
      <c r="L1198" s="702"/>
      <c r="M1198" s="702"/>
      <c r="N1198" s="702"/>
      <c r="O1198" s="702"/>
      <c r="P1198" s="702"/>
      <c r="Q1198" s="702"/>
      <c r="R1198" s="702"/>
      <c r="S1198" s="702"/>
      <c r="T1198" s="702"/>
      <c r="U1198" s="702"/>
      <c r="V1198" s="702"/>
      <c r="W1198" s="702"/>
    </row>
    <row r="1199" spans="1:23" ht="15" customHeight="1">
      <c r="A1199" s="702"/>
      <c r="B1199" s="702"/>
      <c r="C1199" s="702"/>
      <c r="D1199" s="702"/>
      <c r="E1199" s="702"/>
      <c r="F1199" s="702"/>
      <c r="G1199" s="702"/>
      <c r="H1199" s="702"/>
      <c r="I1199" s="702"/>
      <c r="J1199" s="702"/>
      <c r="K1199" s="702"/>
      <c r="L1199" s="702"/>
      <c r="M1199" s="702"/>
      <c r="N1199" s="702"/>
      <c r="O1199" s="702"/>
      <c r="P1199" s="702"/>
      <c r="Q1199" s="702"/>
      <c r="R1199" s="702"/>
      <c r="S1199" s="702"/>
      <c r="T1199" s="702"/>
      <c r="U1199" s="702"/>
      <c r="V1199" s="702"/>
      <c r="W1199" s="702"/>
    </row>
    <row r="1200" spans="1:23" ht="15" customHeight="1">
      <c r="A1200" s="702"/>
      <c r="B1200" s="702"/>
      <c r="C1200" s="702"/>
      <c r="D1200" s="702"/>
      <c r="E1200" s="702"/>
      <c r="F1200" s="702"/>
      <c r="G1200" s="702"/>
      <c r="H1200" s="702"/>
      <c r="I1200" s="702"/>
      <c r="J1200" s="702"/>
      <c r="K1200" s="702"/>
      <c r="L1200" s="702"/>
      <c r="M1200" s="702"/>
      <c r="N1200" s="702"/>
      <c r="O1200" s="702"/>
      <c r="P1200" s="702"/>
      <c r="Q1200" s="702"/>
      <c r="R1200" s="702"/>
      <c r="S1200" s="702"/>
      <c r="T1200" s="702"/>
      <c r="U1200" s="702"/>
      <c r="V1200" s="702"/>
      <c r="W1200" s="702"/>
    </row>
    <row r="1201" spans="1:23" ht="15" customHeight="1">
      <c r="A1201" s="702"/>
      <c r="B1201" s="702"/>
      <c r="C1201" s="702"/>
      <c r="D1201" s="702"/>
      <c r="E1201" s="702"/>
      <c r="F1201" s="702"/>
      <c r="G1201" s="702"/>
      <c r="H1201" s="702"/>
      <c r="I1201" s="702"/>
      <c r="J1201" s="702"/>
      <c r="K1201" s="702"/>
      <c r="L1201" s="702"/>
      <c r="M1201" s="702"/>
      <c r="N1201" s="702"/>
      <c r="O1201" s="702"/>
      <c r="P1201" s="702"/>
      <c r="Q1201" s="702"/>
      <c r="R1201" s="702"/>
      <c r="S1201" s="702"/>
      <c r="T1201" s="702"/>
      <c r="U1201" s="702"/>
      <c r="V1201" s="702"/>
      <c r="W1201" s="702"/>
    </row>
    <row r="1202" spans="1:23" ht="15" customHeight="1">
      <c r="A1202" s="702"/>
      <c r="B1202" s="702"/>
      <c r="C1202" s="702"/>
      <c r="D1202" s="702"/>
      <c r="E1202" s="702"/>
      <c r="F1202" s="702"/>
      <c r="G1202" s="702"/>
      <c r="H1202" s="702"/>
      <c r="I1202" s="702"/>
      <c r="J1202" s="702"/>
      <c r="K1202" s="702"/>
      <c r="L1202" s="702"/>
      <c r="M1202" s="702"/>
      <c r="N1202" s="702"/>
      <c r="O1202" s="702"/>
      <c r="P1202" s="702"/>
      <c r="Q1202" s="702"/>
      <c r="R1202" s="702"/>
      <c r="S1202" s="702"/>
      <c r="T1202" s="702"/>
      <c r="U1202" s="702"/>
      <c r="V1202" s="702"/>
      <c r="W1202" s="702"/>
    </row>
    <row r="1203" spans="1:23" ht="15" customHeight="1">
      <c r="A1203" s="702"/>
      <c r="B1203" s="702"/>
      <c r="C1203" s="702"/>
      <c r="D1203" s="702"/>
      <c r="E1203" s="702"/>
      <c r="F1203" s="702"/>
      <c r="G1203" s="702"/>
      <c r="H1203" s="702"/>
      <c r="I1203" s="702"/>
      <c r="J1203" s="702"/>
      <c r="K1203" s="702"/>
      <c r="L1203" s="702"/>
      <c r="M1203" s="702"/>
      <c r="N1203" s="702"/>
      <c r="O1203" s="702"/>
      <c r="P1203" s="702"/>
      <c r="Q1203" s="702"/>
      <c r="R1203" s="702"/>
      <c r="S1203" s="702"/>
      <c r="T1203" s="702"/>
      <c r="U1203" s="702"/>
      <c r="V1203" s="702"/>
      <c r="W1203" s="702"/>
    </row>
    <row r="1204" spans="1:23" ht="15" customHeight="1">
      <c r="A1204" s="702"/>
      <c r="B1204" s="702"/>
      <c r="C1204" s="702"/>
      <c r="D1204" s="702"/>
      <c r="E1204" s="702"/>
      <c r="F1204" s="702"/>
      <c r="G1204" s="702"/>
      <c r="H1204" s="702"/>
      <c r="I1204" s="702"/>
      <c r="J1204" s="702"/>
      <c r="K1204" s="702"/>
      <c r="L1204" s="702"/>
      <c r="M1204" s="702"/>
      <c r="N1204" s="702"/>
      <c r="O1204" s="702"/>
      <c r="P1204" s="702"/>
      <c r="Q1204" s="702"/>
      <c r="R1204" s="702"/>
      <c r="S1204" s="702"/>
      <c r="T1204" s="702"/>
      <c r="U1204" s="702"/>
      <c r="V1204" s="702"/>
      <c r="W1204" s="702"/>
    </row>
    <row r="1205" spans="1:23" ht="15" customHeight="1">
      <c r="A1205" s="702"/>
      <c r="B1205" s="702"/>
      <c r="C1205" s="702"/>
      <c r="D1205" s="702"/>
      <c r="E1205" s="702"/>
      <c r="F1205" s="702"/>
      <c r="G1205" s="702"/>
      <c r="H1205" s="702"/>
      <c r="I1205" s="702"/>
      <c r="J1205" s="702"/>
      <c r="K1205" s="702"/>
      <c r="L1205" s="702"/>
      <c r="M1205" s="702"/>
      <c r="N1205" s="702"/>
      <c r="O1205" s="702"/>
      <c r="P1205" s="702"/>
      <c r="Q1205" s="702"/>
      <c r="R1205" s="702"/>
      <c r="S1205" s="702"/>
      <c r="T1205" s="702"/>
      <c r="U1205" s="702"/>
      <c r="V1205" s="702"/>
      <c r="W1205" s="702"/>
    </row>
    <row r="1206" spans="1:23" ht="15" customHeight="1">
      <c r="A1206" s="702"/>
      <c r="B1206" s="702"/>
      <c r="C1206" s="702"/>
      <c r="D1206" s="702"/>
      <c r="E1206" s="702"/>
      <c r="F1206" s="702"/>
      <c r="G1206" s="702"/>
      <c r="H1206" s="702"/>
      <c r="I1206" s="702"/>
      <c r="J1206" s="702"/>
      <c r="K1206" s="702"/>
      <c r="L1206" s="702"/>
      <c r="M1206" s="702"/>
      <c r="N1206" s="702"/>
      <c r="O1206" s="702"/>
      <c r="P1206" s="702"/>
      <c r="Q1206" s="702"/>
      <c r="R1206" s="702"/>
      <c r="S1206" s="702"/>
      <c r="T1206" s="702"/>
      <c r="U1206" s="702"/>
      <c r="V1206" s="702"/>
      <c r="W1206" s="702"/>
    </row>
    <row r="1207" spans="1:23" ht="15" customHeight="1">
      <c r="A1207" s="702"/>
      <c r="B1207" s="702"/>
      <c r="C1207" s="702"/>
      <c r="D1207" s="702"/>
      <c r="E1207" s="702"/>
      <c r="F1207" s="702"/>
      <c r="G1207" s="702"/>
      <c r="H1207" s="702"/>
      <c r="I1207" s="702"/>
      <c r="J1207" s="702"/>
      <c r="K1207" s="702"/>
      <c r="L1207" s="702"/>
      <c r="M1207" s="702"/>
      <c r="N1207" s="702"/>
      <c r="O1207" s="702"/>
      <c r="P1207" s="702"/>
      <c r="Q1207" s="702"/>
      <c r="R1207" s="702"/>
      <c r="S1207" s="702"/>
      <c r="T1207" s="702"/>
      <c r="U1207" s="702"/>
      <c r="V1207" s="702"/>
      <c r="W1207" s="702"/>
    </row>
    <row r="1208" spans="1:23" ht="15" customHeight="1">
      <c r="A1208" s="702"/>
      <c r="B1208" s="702"/>
      <c r="C1208" s="702"/>
      <c r="D1208" s="702"/>
      <c r="E1208" s="702"/>
      <c r="F1208" s="702"/>
      <c r="G1208" s="702"/>
      <c r="H1208" s="702"/>
      <c r="I1208" s="702"/>
      <c r="J1208" s="702"/>
      <c r="K1208" s="702"/>
      <c r="L1208" s="702"/>
      <c r="M1208" s="702"/>
      <c r="N1208" s="702"/>
      <c r="O1208" s="702"/>
      <c r="P1208" s="702"/>
      <c r="Q1208" s="702"/>
      <c r="R1208" s="702"/>
      <c r="S1208" s="702"/>
      <c r="T1208" s="702"/>
      <c r="U1208" s="702"/>
      <c r="V1208" s="702"/>
      <c r="W1208" s="702"/>
    </row>
    <row r="1209" spans="1:23" ht="15" customHeight="1">
      <c r="A1209" s="702"/>
      <c r="B1209" s="702"/>
      <c r="C1209" s="702"/>
      <c r="D1209" s="702"/>
      <c r="E1209" s="702"/>
      <c r="F1209" s="702"/>
      <c r="G1209" s="702"/>
      <c r="H1209" s="702"/>
      <c r="I1209" s="702"/>
      <c r="J1209" s="702"/>
      <c r="K1209" s="702"/>
      <c r="L1209" s="702"/>
      <c r="M1209" s="702"/>
      <c r="N1209" s="702"/>
      <c r="O1209" s="702"/>
      <c r="P1209" s="702"/>
      <c r="Q1209" s="702"/>
      <c r="R1209" s="702"/>
      <c r="S1209" s="702"/>
      <c r="T1209" s="702"/>
      <c r="U1209" s="702"/>
      <c r="V1209" s="702"/>
      <c r="W1209" s="702"/>
    </row>
    <row r="1210" spans="1:23" ht="15" customHeight="1">
      <c r="A1210" s="702"/>
      <c r="B1210" s="702"/>
      <c r="C1210" s="702"/>
      <c r="D1210" s="702"/>
      <c r="E1210" s="702"/>
      <c r="F1210" s="702"/>
      <c r="G1210" s="702"/>
      <c r="H1210" s="702"/>
      <c r="I1210" s="702"/>
      <c r="J1210" s="702"/>
      <c r="K1210" s="702"/>
      <c r="L1210" s="702"/>
      <c r="M1210" s="702"/>
      <c r="N1210" s="702"/>
      <c r="O1210" s="702"/>
      <c r="P1210" s="702"/>
      <c r="Q1210" s="702"/>
      <c r="R1210" s="702"/>
      <c r="S1210" s="702"/>
      <c r="T1210" s="702"/>
      <c r="U1210" s="702"/>
      <c r="V1210" s="702"/>
      <c r="W1210" s="702"/>
    </row>
    <row r="1211" spans="1:23" ht="15" customHeight="1">
      <c r="A1211" s="702"/>
      <c r="B1211" s="702"/>
      <c r="C1211" s="702"/>
      <c r="D1211" s="702"/>
      <c r="E1211" s="702"/>
      <c r="F1211" s="702"/>
      <c r="G1211" s="702"/>
      <c r="H1211" s="702"/>
      <c r="I1211" s="702"/>
      <c r="J1211" s="702"/>
      <c r="K1211" s="702"/>
      <c r="L1211" s="702"/>
      <c r="M1211" s="702"/>
      <c r="N1211" s="702"/>
      <c r="O1211" s="702"/>
      <c r="P1211" s="702"/>
      <c r="Q1211" s="702"/>
      <c r="R1211" s="702"/>
      <c r="S1211" s="702"/>
      <c r="T1211" s="702"/>
      <c r="U1211" s="702"/>
      <c r="V1211" s="702"/>
      <c r="W1211" s="702"/>
    </row>
    <row r="1212" spans="1:23" ht="15" customHeight="1">
      <c r="A1212" s="702"/>
      <c r="B1212" s="702"/>
      <c r="C1212" s="702"/>
      <c r="D1212" s="702"/>
      <c r="E1212" s="702"/>
      <c r="F1212" s="702"/>
      <c r="G1212" s="702"/>
      <c r="H1212" s="702"/>
      <c r="I1212" s="702"/>
      <c r="J1212" s="702"/>
      <c r="K1212" s="702"/>
      <c r="L1212" s="702"/>
      <c r="M1212" s="702"/>
      <c r="N1212" s="702"/>
      <c r="O1212" s="702"/>
      <c r="P1212" s="702"/>
      <c r="Q1212" s="702"/>
      <c r="R1212" s="702"/>
      <c r="S1212" s="702"/>
      <c r="T1212" s="702"/>
      <c r="U1212" s="702"/>
      <c r="V1212" s="702"/>
      <c r="W1212" s="702"/>
    </row>
    <row r="1213" spans="1:23" ht="15" customHeight="1">
      <c r="A1213" s="702"/>
      <c r="B1213" s="702"/>
      <c r="C1213" s="702"/>
      <c r="D1213" s="702"/>
      <c r="E1213" s="702"/>
      <c r="F1213" s="702"/>
      <c r="G1213" s="702"/>
      <c r="H1213" s="702"/>
      <c r="I1213" s="702"/>
      <c r="J1213" s="702"/>
      <c r="K1213" s="702"/>
      <c r="L1213" s="702"/>
      <c r="M1213" s="702"/>
      <c r="N1213" s="702"/>
      <c r="O1213" s="702"/>
      <c r="P1213" s="702"/>
      <c r="Q1213" s="702"/>
      <c r="R1213" s="702"/>
      <c r="S1213" s="702"/>
      <c r="T1213" s="702"/>
      <c r="U1213" s="702"/>
      <c r="V1213" s="702"/>
      <c r="W1213" s="702"/>
    </row>
    <row r="1214" spans="1:23" ht="15" customHeight="1">
      <c r="A1214" s="702"/>
      <c r="B1214" s="702"/>
      <c r="C1214" s="702"/>
      <c r="D1214" s="702"/>
      <c r="E1214" s="702"/>
      <c r="F1214" s="702"/>
      <c r="G1214" s="702"/>
      <c r="H1214" s="702"/>
      <c r="I1214" s="702"/>
      <c r="J1214" s="702"/>
      <c r="K1214" s="702"/>
      <c r="L1214" s="702"/>
      <c r="M1214" s="702"/>
      <c r="N1214" s="702"/>
      <c r="O1214" s="702"/>
      <c r="P1214" s="702"/>
      <c r="Q1214" s="702"/>
      <c r="R1214" s="702"/>
      <c r="S1214" s="702"/>
      <c r="T1214" s="702"/>
      <c r="U1214" s="702"/>
      <c r="V1214" s="702"/>
      <c r="W1214" s="702"/>
    </row>
    <row r="1215" spans="1:23" ht="15" customHeight="1">
      <c r="A1215" s="702"/>
      <c r="B1215" s="702"/>
      <c r="C1215" s="702"/>
      <c r="D1215" s="702"/>
      <c r="E1215" s="702"/>
      <c r="F1215" s="702"/>
      <c r="G1215" s="702"/>
      <c r="H1215" s="702"/>
      <c r="I1215" s="702"/>
      <c r="J1215" s="702"/>
      <c r="K1215" s="702"/>
      <c r="L1215" s="702"/>
      <c r="M1215" s="702"/>
      <c r="N1215" s="702"/>
      <c r="O1215" s="702"/>
      <c r="P1215" s="702"/>
      <c r="Q1215" s="702"/>
      <c r="R1215" s="702"/>
      <c r="S1215" s="702"/>
      <c r="T1215" s="702"/>
      <c r="U1215" s="702"/>
      <c r="V1215" s="702"/>
      <c r="W1215" s="702"/>
    </row>
    <row r="1216" spans="1:23" ht="15" customHeight="1">
      <c r="A1216" s="702"/>
      <c r="B1216" s="702"/>
      <c r="C1216" s="702"/>
      <c r="D1216" s="702"/>
      <c r="E1216" s="702"/>
      <c r="F1216" s="702"/>
      <c r="G1216" s="702"/>
      <c r="H1216" s="702"/>
      <c r="I1216" s="702"/>
      <c r="J1216" s="702"/>
      <c r="K1216" s="702"/>
      <c r="L1216" s="702"/>
      <c r="M1216" s="702"/>
      <c r="N1216" s="702"/>
      <c r="O1216" s="702"/>
      <c r="P1216" s="702"/>
      <c r="Q1216" s="702"/>
      <c r="R1216" s="702"/>
      <c r="S1216" s="702"/>
      <c r="T1216" s="702"/>
      <c r="U1216" s="702"/>
      <c r="V1216" s="702"/>
      <c r="W1216" s="702"/>
    </row>
    <row r="1217" spans="1:23" ht="15" customHeight="1">
      <c r="A1217" s="702"/>
      <c r="B1217" s="702"/>
      <c r="C1217" s="702"/>
      <c r="D1217" s="702"/>
      <c r="E1217" s="702"/>
      <c r="F1217" s="702"/>
      <c r="G1217" s="702"/>
      <c r="H1217" s="702"/>
      <c r="I1217" s="702"/>
      <c r="J1217" s="702"/>
      <c r="K1217" s="702"/>
      <c r="L1217" s="702"/>
      <c r="M1217" s="702"/>
      <c r="N1217" s="702"/>
      <c r="O1217" s="702"/>
      <c r="P1217" s="702"/>
      <c r="Q1217" s="702"/>
      <c r="R1217" s="702"/>
      <c r="S1217" s="702"/>
      <c r="T1217" s="702"/>
      <c r="U1217" s="702"/>
      <c r="V1217" s="702"/>
      <c r="W1217" s="702"/>
    </row>
    <row r="1218" spans="1:23" ht="15" customHeight="1">
      <c r="A1218" s="702"/>
      <c r="B1218" s="702"/>
      <c r="C1218" s="702"/>
      <c r="D1218" s="702"/>
      <c r="E1218" s="702"/>
      <c r="F1218" s="702"/>
      <c r="G1218" s="702"/>
      <c r="H1218" s="702"/>
      <c r="I1218" s="702"/>
      <c r="J1218" s="702"/>
      <c r="K1218" s="702"/>
      <c r="L1218" s="702"/>
      <c r="M1218" s="702"/>
      <c r="N1218" s="702"/>
      <c r="O1218" s="702"/>
      <c r="P1218" s="702"/>
      <c r="Q1218" s="702"/>
      <c r="R1218" s="702"/>
      <c r="S1218" s="702"/>
      <c r="T1218" s="702"/>
      <c r="U1218" s="702"/>
      <c r="V1218" s="702"/>
      <c r="W1218" s="702"/>
    </row>
    <row r="1219" spans="1:23" ht="15" customHeight="1">
      <c r="A1219" s="702"/>
      <c r="B1219" s="702"/>
      <c r="C1219" s="702"/>
      <c r="D1219" s="702"/>
      <c r="E1219" s="702"/>
      <c r="F1219" s="702"/>
      <c r="G1219" s="702"/>
      <c r="H1219" s="702"/>
      <c r="I1219" s="702"/>
      <c r="J1219" s="702"/>
      <c r="K1219" s="702"/>
      <c r="L1219" s="702"/>
      <c r="M1219" s="702"/>
      <c r="N1219" s="702"/>
      <c r="O1219" s="702"/>
      <c r="P1219" s="702"/>
      <c r="Q1219" s="702"/>
      <c r="R1219" s="702"/>
      <c r="S1219" s="702"/>
      <c r="T1219" s="702"/>
      <c r="U1219" s="702"/>
      <c r="V1219" s="702"/>
      <c r="W1219" s="702"/>
    </row>
    <row r="1220" spans="1:23" ht="15" customHeight="1">
      <c r="A1220" s="702"/>
      <c r="B1220" s="702"/>
      <c r="C1220" s="702"/>
      <c r="D1220" s="702"/>
      <c r="E1220" s="702"/>
      <c r="F1220" s="702"/>
      <c r="G1220" s="702"/>
      <c r="H1220" s="702"/>
      <c r="I1220" s="702"/>
      <c r="J1220" s="702"/>
      <c r="K1220" s="702"/>
      <c r="L1220" s="702"/>
      <c r="M1220" s="702"/>
      <c r="N1220" s="702"/>
      <c r="O1220" s="702"/>
      <c r="P1220" s="702"/>
      <c r="Q1220" s="702"/>
      <c r="R1220" s="702"/>
      <c r="S1220" s="702"/>
      <c r="T1220" s="702"/>
      <c r="U1220" s="702"/>
      <c r="V1220" s="702"/>
      <c r="W1220" s="702"/>
    </row>
    <row r="1221" spans="1:23" ht="15" customHeight="1">
      <c r="A1221" s="702"/>
      <c r="B1221" s="702"/>
      <c r="C1221" s="702"/>
      <c r="D1221" s="702"/>
      <c r="E1221" s="702"/>
      <c r="F1221" s="702"/>
      <c r="G1221" s="702"/>
      <c r="H1221" s="702"/>
      <c r="I1221" s="702"/>
      <c r="J1221" s="702"/>
      <c r="K1221" s="702"/>
      <c r="L1221" s="702"/>
      <c r="M1221" s="702"/>
      <c r="N1221" s="702"/>
      <c r="O1221" s="702"/>
      <c r="P1221" s="702"/>
      <c r="Q1221" s="702"/>
      <c r="R1221" s="702"/>
      <c r="S1221" s="702"/>
      <c r="T1221" s="702"/>
      <c r="U1221" s="702"/>
      <c r="V1221" s="702"/>
      <c r="W1221" s="702"/>
    </row>
    <row r="1222" spans="1:23" ht="15" customHeight="1">
      <c r="A1222" s="702"/>
      <c r="B1222" s="702"/>
      <c r="C1222" s="702"/>
      <c r="D1222" s="702"/>
      <c r="E1222" s="702"/>
      <c r="F1222" s="702"/>
      <c r="G1222" s="702"/>
      <c r="H1222" s="702"/>
      <c r="I1222" s="702"/>
      <c r="J1222" s="702"/>
      <c r="K1222" s="702"/>
      <c r="L1222" s="702"/>
      <c r="M1222" s="702"/>
      <c r="N1222" s="702"/>
      <c r="O1222" s="702"/>
      <c r="P1222" s="702"/>
      <c r="Q1222" s="702"/>
      <c r="R1222" s="702"/>
      <c r="S1222" s="702"/>
      <c r="T1222" s="702"/>
      <c r="U1222" s="702"/>
      <c r="V1222" s="702"/>
      <c r="W1222" s="702"/>
    </row>
    <row r="1223" spans="1:23" ht="15" customHeight="1">
      <c r="A1223" s="702"/>
      <c r="B1223" s="702"/>
      <c r="C1223" s="702"/>
      <c r="D1223" s="702"/>
      <c r="E1223" s="702"/>
      <c r="F1223" s="702"/>
      <c r="G1223" s="702"/>
      <c r="H1223" s="702"/>
      <c r="I1223" s="702"/>
      <c r="J1223" s="702"/>
      <c r="K1223" s="702"/>
      <c r="L1223" s="702"/>
      <c r="M1223" s="702"/>
      <c r="N1223" s="702"/>
      <c r="O1223" s="702"/>
      <c r="P1223" s="702"/>
      <c r="Q1223" s="702"/>
      <c r="R1223" s="702"/>
      <c r="S1223" s="702"/>
      <c r="T1223" s="702"/>
      <c r="U1223" s="702"/>
      <c r="V1223" s="702"/>
      <c r="W1223" s="702"/>
    </row>
    <row r="1224" spans="1:23" ht="15" customHeight="1">
      <c r="A1224" s="702"/>
      <c r="B1224" s="702"/>
      <c r="C1224" s="702"/>
      <c r="D1224" s="702"/>
      <c r="E1224" s="702"/>
      <c r="F1224" s="702"/>
      <c r="G1224" s="702"/>
      <c r="H1224" s="702"/>
      <c r="I1224" s="702"/>
      <c r="J1224" s="702"/>
      <c r="K1224" s="702"/>
      <c r="L1224" s="702"/>
      <c r="M1224" s="702"/>
      <c r="N1224" s="702"/>
      <c r="O1224" s="702"/>
      <c r="P1224" s="702"/>
      <c r="Q1224" s="702"/>
      <c r="R1224" s="702"/>
      <c r="S1224" s="702"/>
      <c r="T1224" s="702"/>
      <c r="U1224" s="702"/>
      <c r="V1224" s="702"/>
      <c r="W1224" s="702"/>
    </row>
    <row r="1225" spans="1:23" ht="15" customHeight="1">
      <c r="A1225" s="702"/>
      <c r="B1225" s="702"/>
      <c r="C1225" s="702"/>
      <c r="D1225" s="702"/>
      <c r="E1225" s="702"/>
      <c r="F1225" s="702"/>
      <c r="G1225" s="702"/>
      <c r="H1225" s="702"/>
      <c r="I1225" s="702"/>
      <c r="J1225" s="702"/>
      <c r="K1225" s="702"/>
      <c r="L1225" s="702"/>
      <c r="M1225" s="702"/>
      <c r="N1225" s="702"/>
      <c r="O1225" s="702"/>
      <c r="P1225" s="702"/>
      <c r="Q1225" s="702"/>
      <c r="R1225" s="702"/>
      <c r="S1225" s="702"/>
      <c r="T1225" s="702"/>
      <c r="U1225" s="702"/>
      <c r="V1225" s="702"/>
      <c r="W1225" s="702"/>
    </row>
    <row r="1226" spans="1:23" ht="15" customHeight="1">
      <c r="A1226" s="702"/>
      <c r="B1226" s="702"/>
      <c r="C1226" s="702"/>
      <c r="D1226" s="702"/>
      <c r="E1226" s="702"/>
      <c r="F1226" s="702"/>
      <c r="G1226" s="702"/>
      <c r="H1226" s="702"/>
      <c r="I1226" s="702"/>
      <c r="J1226" s="702"/>
      <c r="K1226" s="702"/>
      <c r="L1226" s="702"/>
      <c r="M1226" s="702"/>
      <c r="N1226" s="702"/>
      <c r="O1226" s="702"/>
      <c r="P1226" s="702"/>
      <c r="Q1226" s="702"/>
      <c r="R1226" s="702"/>
      <c r="S1226" s="702"/>
      <c r="T1226" s="702"/>
      <c r="U1226" s="702"/>
      <c r="V1226" s="702"/>
      <c r="W1226" s="702"/>
    </row>
    <row r="1227" spans="1:23" ht="15" customHeight="1">
      <c r="A1227" s="702"/>
      <c r="B1227" s="702"/>
      <c r="C1227" s="702"/>
      <c r="D1227" s="702"/>
      <c r="E1227" s="702"/>
      <c r="F1227" s="702"/>
      <c r="G1227" s="702"/>
      <c r="H1227" s="702"/>
      <c r="I1227" s="702"/>
      <c r="J1227" s="702"/>
      <c r="K1227" s="702"/>
      <c r="L1227" s="702"/>
      <c r="M1227" s="702"/>
      <c r="N1227" s="702"/>
      <c r="O1227" s="702"/>
      <c r="P1227" s="702"/>
      <c r="Q1227" s="702"/>
      <c r="R1227" s="702"/>
      <c r="S1227" s="702"/>
      <c r="T1227" s="702"/>
      <c r="U1227" s="702"/>
      <c r="V1227" s="702"/>
      <c r="W1227" s="702"/>
    </row>
    <row r="1228" spans="1:23" ht="15" customHeight="1">
      <c r="A1228" s="702"/>
      <c r="B1228" s="702"/>
      <c r="C1228" s="702"/>
      <c r="D1228" s="702"/>
      <c r="E1228" s="702"/>
      <c r="F1228" s="702"/>
      <c r="G1228" s="702"/>
      <c r="H1228" s="702"/>
      <c r="I1228" s="702"/>
      <c r="J1228" s="702"/>
      <c r="K1228" s="702"/>
      <c r="L1228" s="702"/>
      <c r="M1228" s="702"/>
      <c r="N1228" s="702"/>
      <c r="O1228" s="702"/>
      <c r="P1228" s="702"/>
      <c r="Q1228" s="702"/>
      <c r="R1228" s="702"/>
      <c r="S1228" s="702"/>
      <c r="T1228" s="702"/>
      <c r="U1228" s="702"/>
      <c r="V1228" s="702"/>
      <c r="W1228" s="702"/>
    </row>
    <row r="1229" spans="1:23" ht="15" customHeight="1">
      <c r="A1229" s="702"/>
      <c r="B1229" s="702"/>
      <c r="C1229" s="702"/>
      <c r="D1229" s="702"/>
      <c r="E1229" s="702"/>
      <c r="F1229" s="702"/>
      <c r="G1229" s="702"/>
      <c r="H1229" s="702"/>
      <c r="I1229" s="702"/>
      <c r="J1229" s="702"/>
      <c r="K1229" s="702"/>
      <c r="L1229" s="702"/>
      <c r="M1229" s="702"/>
      <c r="N1229" s="702"/>
      <c r="O1229" s="702"/>
      <c r="P1229" s="702"/>
      <c r="Q1229" s="702"/>
      <c r="R1229" s="702"/>
      <c r="S1229" s="702"/>
      <c r="T1229" s="702"/>
      <c r="U1229" s="702"/>
      <c r="V1229" s="702"/>
      <c r="W1229" s="702"/>
    </row>
    <row r="1230" spans="1:23" ht="15" customHeight="1">
      <c r="A1230" s="702"/>
      <c r="B1230" s="702"/>
      <c r="C1230" s="702"/>
      <c r="D1230" s="702"/>
      <c r="E1230" s="702"/>
      <c r="F1230" s="702"/>
      <c r="G1230" s="702"/>
      <c r="H1230" s="702"/>
      <c r="I1230" s="702"/>
      <c r="J1230" s="702"/>
      <c r="K1230" s="702"/>
      <c r="L1230" s="702"/>
      <c r="M1230" s="702"/>
      <c r="N1230" s="702"/>
      <c r="O1230" s="702"/>
      <c r="P1230" s="702"/>
      <c r="Q1230" s="702"/>
      <c r="R1230" s="702"/>
      <c r="S1230" s="702"/>
      <c r="T1230" s="702"/>
      <c r="U1230" s="702"/>
      <c r="V1230" s="702"/>
      <c r="W1230" s="702"/>
    </row>
    <row r="1231" spans="1:23" ht="15" customHeight="1">
      <c r="A1231" s="702"/>
      <c r="B1231" s="702"/>
      <c r="C1231" s="702"/>
      <c r="D1231" s="702"/>
      <c r="E1231" s="702"/>
      <c r="F1231" s="702"/>
      <c r="G1231" s="702"/>
      <c r="H1231" s="702"/>
      <c r="I1231" s="702"/>
      <c r="J1231" s="702"/>
      <c r="K1231" s="702"/>
      <c r="L1231" s="702"/>
      <c r="M1231" s="702"/>
      <c r="N1231" s="702"/>
      <c r="O1231" s="702"/>
      <c r="P1231" s="702"/>
      <c r="Q1231" s="702"/>
      <c r="R1231" s="702"/>
      <c r="S1231" s="702"/>
      <c r="T1231" s="702"/>
      <c r="U1231" s="702"/>
      <c r="V1231" s="702"/>
      <c r="W1231" s="702"/>
    </row>
    <row r="1232" spans="1:23" ht="15" customHeight="1">
      <c r="A1232" s="702"/>
      <c r="B1232" s="702"/>
      <c r="C1232" s="702"/>
      <c r="D1232" s="702"/>
      <c r="E1232" s="702"/>
      <c r="F1232" s="702"/>
      <c r="G1232" s="702"/>
      <c r="H1232" s="702"/>
      <c r="I1232" s="702"/>
      <c r="J1232" s="702"/>
      <c r="K1232" s="702"/>
      <c r="L1232" s="702"/>
      <c r="M1232" s="702"/>
      <c r="N1232" s="702"/>
      <c r="O1232" s="702"/>
      <c r="P1232" s="702"/>
      <c r="Q1232" s="702"/>
      <c r="R1232" s="702"/>
      <c r="S1232" s="702"/>
      <c r="T1232" s="702"/>
      <c r="U1232" s="702"/>
      <c r="V1232" s="702"/>
      <c r="W1232" s="702"/>
    </row>
    <row r="1233" spans="1:23" ht="15" customHeight="1">
      <c r="A1233" s="702"/>
      <c r="B1233" s="702"/>
      <c r="C1233" s="702"/>
      <c r="D1233" s="702"/>
      <c r="E1233" s="702"/>
      <c r="F1233" s="702"/>
      <c r="G1233" s="702"/>
      <c r="H1233" s="702"/>
      <c r="I1233" s="702"/>
      <c r="J1233" s="702"/>
      <c r="K1233" s="702"/>
      <c r="L1233" s="702"/>
      <c r="M1233" s="702"/>
      <c r="N1233" s="702"/>
      <c r="O1233" s="702"/>
      <c r="P1233" s="702"/>
      <c r="Q1233" s="702"/>
      <c r="R1233" s="702"/>
      <c r="S1233" s="702"/>
      <c r="T1233" s="702"/>
      <c r="U1233" s="702"/>
      <c r="V1233" s="702"/>
      <c r="W1233" s="702"/>
    </row>
    <row r="1234" spans="1:23" ht="15" customHeight="1">
      <c r="A1234" s="702"/>
      <c r="B1234" s="702"/>
      <c r="C1234" s="702"/>
      <c r="D1234" s="702"/>
      <c r="E1234" s="702"/>
      <c r="F1234" s="702"/>
      <c r="G1234" s="702"/>
      <c r="H1234" s="702"/>
      <c r="I1234" s="702"/>
      <c r="J1234" s="702"/>
      <c r="K1234" s="702"/>
      <c r="L1234" s="702"/>
      <c r="M1234" s="702"/>
      <c r="N1234" s="702"/>
      <c r="O1234" s="702"/>
      <c r="P1234" s="702"/>
      <c r="Q1234" s="702"/>
      <c r="R1234" s="702"/>
      <c r="S1234" s="702"/>
      <c r="T1234" s="702"/>
      <c r="U1234" s="702"/>
      <c r="V1234" s="702"/>
      <c r="W1234" s="702"/>
    </row>
    <row r="1235" spans="1:23" ht="15" customHeight="1">
      <c r="A1235" s="702"/>
      <c r="B1235" s="702"/>
      <c r="C1235" s="702"/>
      <c r="D1235" s="702"/>
      <c r="E1235" s="702"/>
      <c r="F1235" s="702"/>
      <c r="G1235" s="702"/>
      <c r="H1235" s="702"/>
      <c r="I1235" s="702"/>
      <c r="J1235" s="702"/>
      <c r="K1235" s="702"/>
      <c r="L1235" s="702"/>
      <c r="M1235" s="702"/>
      <c r="N1235" s="702"/>
      <c r="O1235" s="702"/>
      <c r="P1235" s="702"/>
      <c r="Q1235" s="702"/>
      <c r="R1235" s="702"/>
      <c r="S1235" s="702"/>
      <c r="T1235" s="702"/>
      <c r="U1235" s="702"/>
      <c r="V1235" s="702"/>
      <c r="W1235" s="702"/>
    </row>
    <row r="1236" spans="1:23" ht="15" customHeight="1">
      <c r="A1236" s="702"/>
      <c r="B1236" s="702"/>
      <c r="C1236" s="702"/>
      <c r="D1236" s="702"/>
      <c r="E1236" s="702"/>
      <c r="F1236" s="702"/>
      <c r="G1236" s="702"/>
      <c r="H1236" s="702"/>
      <c r="I1236" s="702"/>
      <c r="J1236" s="702"/>
      <c r="K1236" s="702"/>
      <c r="L1236" s="702"/>
      <c r="M1236" s="702"/>
      <c r="N1236" s="702"/>
      <c r="O1236" s="702"/>
      <c r="P1236" s="702"/>
      <c r="Q1236" s="702"/>
      <c r="R1236" s="702"/>
      <c r="S1236" s="702"/>
      <c r="T1236" s="702"/>
      <c r="U1236" s="702"/>
      <c r="V1236" s="702"/>
      <c r="W1236" s="702"/>
    </row>
    <row r="1237" spans="1:23" ht="15" customHeight="1">
      <c r="A1237" s="702"/>
      <c r="B1237" s="702"/>
      <c r="C1237" s="702"/>
      <c r="D1237" s="702"/>
      <c r="E1237" s="702"/>
      <c r="F1237" s="702"/>
      <c r="G1237" s="702"/>
      <c r="H1237" s="702"/>
      <c r="I1237" s="702"/>
      <c r="J1237" s="702"/>
      <c r="K1237" s="702"/>
      <c r="L1237" s="702"/>
      <c r="M1237" s="702"/>
      <c r="N1237" s="702"/>
      <c r="O1237" s="702"/>
      <c r="P1237" s="702"/>
      <c r="Q1237" s="702"/>
      <c r="R1237" s="702"/>
      <c r="S1237" s="702"/>
      <c r="T1237" s="702"/>
      <c r="U1237" s="702"/>
      <c r="V1237" s="702"/>
      <c r="W1237" s="702"/>
    </row>
    <row r="1238" spans="1:23" ht="15" customHeight="1">
      <c r="A1238" s="702"/>
      <c r="B1238" s="702"/>
      <c r="C1238" s="702"/>
      <c r="D1238" s="702"/>
      <c r="E1238" s="702"/>
      <c r="F1238" s="702"/>
      <c r="G1238" s="702"/>
      <c r="H1238" s="702"/>
      <c r="I1238" s="702"/>
      <c r="J1238" s="702"/>
      <c r="K1238" s="702"/>
      <c r="L1238" s="702"/>
      <c r="M1238" s="702"/>
      <c r="N1238" s="702"/>
      <c r="O1238" s="702"/>
      <c r="P1238" s="702"/>
      <c r="Q1238" s="702"/>
      <c r="R1238" s="702"/>
      <c r="S1238" s="702"/>
      <c r="T1238" s="702"/>
      <c r="U1238" s="702"/>
      <c r="V1238" s="702"/>
      <c r="W1238" s="702"/>
    </row>
    <row r="1239" spans="1:23" ht="15" customHeight="1">
      <c r="A1239" s="702"/>
      <c r="B1239" s="702"/>
      <c r="C1239" s="702"/>
      <c r="D1239" s="702"/>
      <c r="E1239" s="702"/>
      <c r="F1239" s="702"/>
      <c r="G1239" s="702"/>
      <c r="H1239" s="702"/>
      <c r="I1239" s="702"/>
      <c r="J1239" s="702"/>
      <c r="K1239" s="702"/>
      <c r="L1239" s="702"/>
      <c r="M1239" s="702"/>
      <c r="N1239" s="702"/>
      <c r="O1239" s="702"/>
      <c r="P1239" s="702"/>
      <c r="Q1239" s="702"/>
      <c r="R1239" s="702"/>
      <c r="S1239" s="702"/>
      <c r="T1239" s="702"/>
      <c r="U1239" s="702"/>
      <c r="V1239" s="702"/>
      <c r="W1239" s="702"/>
    </row>
    <row r="1240" spans="1:23" ht="15" customHeight="1">
      <c r="A1240" s="702"/>
      <c r="B1240" s="702"/>
      <c r="C1240" s="702"/>
      <c r="D1240" s="702"/>
      <c r="E1240" s="702"/>
      <c r="F1240" s="702"/>
      <c r="G1240" s="702"/>
      <c r="H1240" s="702"/>
      <c r="I1240" s="702"/>
      <c r="J1240" s="702"/>
      <c r="K1240" s="702"/>
      <c r="L1240" s="702"/>
      <c r="M1240" s="702"/>
      <c r="N1240" s="702"/>
      <c r="O1240" s="702"/>
      <c r="P1240" s="702"/>
      <c r="Q1240" s="702"/>
      <c r="R1240" s="702"/>
      <c r="S1240" s="702"/>
      <c r="T1240" s="702"/>
      <c r="U1240" s="702"/>
      <c r="V1240" s="702"/>
      <c r="W1240" s="702"/>
    </row>
    <row r="1241" spans="1:23" ht="15" customHeight="1">
      <c r="A1241" s="702"/>
      <c r="B1241" s="702"/>
      <c r="C1241" s="702"/>
      <c r="D1241" s="702"/>
      <c r="E1241" s="702"/>
      <c r="F1241" s="702"/>
      <c r="G1241" s="702"/>
      <c r="H1241" s="702"/>
      <c r="I1241" s="702"/>
      <c r="J1241" s="702"/>
      <c r="K1241" s="702"/>
      <c r="L1241" s="702"/>
      <c r="M1241" s="702"/>
      <c r="N1241" s="702"/>
      <c r="O1241" s="702"/>
      <c r="P1241" s="702"/>
      <c r="Q1241" s="702"/>
      <c r="R1241" s="702"/>
      <c r="S1241" s="702"/>
      <c r="T1241" s="702"/>
      <c r="U1241" s="702"/>
      <c r="V1241" s="702"/>
      <c r="W1241" s="702"/>
    </row>
    <row r="1242" spans="1:23" ht="15" customHeight="1">
      <c r="A1242" s="702"/>
      <c r="B1242" s="702"/>
      <c r="C1242" s="702"/>
      <c r="D1242" s="702"/>
      <c r="E1242" s="702"/>
      <c r="F1242" s="702"/>
      <c r="G1242" s="702"/>
      <c r="H1242" s="702"/>
      <c r="I1242" s="702"/>
      <c r="J1242" s="702"/>
      <c r="K1242" s="702"/>
      <c r="L1242" s="702"/>
      <c r="M1242" s="702"/>
      <c r="N1242" s="702"/>
      <c r="O1242" s="702"/>
      <c r="P1242" s="702"/>
      <c r="Q1242" s="702"/>
      <c r="R1242" s="702"/>
      <c r="S1242" s="702"/>
      <c r="T1242" s="702"/>
      <c r="U1242" s="702"/>
      <c r="V1242" s="702"/>
      <c r="W1242" s="702"/>
    </row>
    <row r="1243" spans="1:23" ht="15" customHeight="1">
      <c r="A1243" s="702"/>
      <c r="B1243" s="702"/>
      <c r="C1243" s="702"/>
      <c r="D1243" s="702"/>
      <c r="E1243" s="702"/>
      <c r="F1243" s="702"/>
      <c r="G1243" s="702"/>
      <c r="H1243" s="702"/>
      <c r="I1243" s="702"/>
      <c r="J1243" s="702"/>
      <c r="K1243" s="702"/>
      <c r="L1243" s="702"/>
      <c r="M1243" s="702"/>
      <c r="N1243" s="702"/>
      <c r="O1243" s="702"/>
      <c r="P1243" s="702"/>
      <c r="Q1243" s="702"/>
      <c r="R1243" s="702"/>
      <c r="S1243" s="702"/>
      <c r="T1243" s="702"/>
      <c r="U1243" s="702"/>
      <c r="V1243" s="702"/>
      <c r="W1243" s="702"/>
    </row>
    <row r="1244" spans="1:23" ht="15" customHeight="1">
      <c r="A1244" s="702"/>
      <c r="B1244" s="702"/>
      <c r="C1244" s="702"/>
      <c r="D1244" s="702"/>
      <c r="E1244" s="702"/>
      <c r="F1244" s="702"/>
      <c r="G1244" s="702"/>
      <c r="H1244" s="702"/>
      <c r="I1244" s="702"/>
      <c r="J1244" s="702"/>
      <c r="K1244" s="702"/>
      <c r="L1244" s="702"/>
      <c r="M1244" s="702"/>
      <c r="N1244" s="702"/>
      <c r="O1244" s="702"/>
      <c r="P1244" s="702"/>
      <c r="Q1244" s="702"/>
      <c r="R1244" s="702"/>
      <c r="S1244" s="702"/>
      <c r="T1244" s="702"/>
      <c r="U1244" s="702"/>
      <c r="V1244" s="702"/>
      <c r="W1244" s="702"/>
    </row>
    <row r="1245" spans="1:23" ht="15" customHeight="1">
      <c r="A1245" s="702"/>
      <c r="B1245" s="702"/>
      <c r="C1245" s="702"/>
      <c r="D1245" s="702"/>
      <c r="E1245" s="702"/>
      <c r="F1245" s="702"/>
      <c r="G1245" s="702"/>
      <c r="H1245" s="702"/>
      <c r="I1245" s="702"/>
      <c r="J1245" s="702"/>
      <c r="K1245" s="702"/>
      <c r="L1245" s="702"/>
      <c r="M1245" s="702"/>
      <c r="N1245" s="702"/>
      <c r="O1245" s="702"/>
      <c r="P1245" s="702"/>
      <c r="Q1245" s="702"/>
      <c r="R1245" s="702"/>
      <c r="S1245" s="702"/>
      <c r="T1245" s="702"/>
      <c r="U1245" s="702"/>
      <c r="V1245" s="702"/>
      <c r="W1245" s="702"/>
    </row>
    <row r="1246" spans="1:23" ht="15" customHeight="1">
      <c r="A1246" s="702"/>
      <c r="B1246" s="702"/>
      <c r="C1246" s="702"/>
      <c r="D1246" s="702"/>
      <c r="E1246" s="702"/>
      <c r="F1246" s="702"/>
      <c r="G1246" s="702"/>
      <c r="H1246" s="702"/>
      <c r="I1246" s="702"/>
      <c r="J1246" s="702"/>
      <c r="K1246" s="702"/>
      <c r="L1246" s="702"/>
      <c r="M1246" s="702"/>
      <c r="N1246" s="702"/>
      <c r="O1246" s="702"/>
      <c r="P1246" s="702"/>
      <c r="Q1246" s="702"/>
      <c r="R1246" s="702"/>
      <c r="S1246" s="702"/>
      <c r="T1246" s="702"/>
      <c r="U1246" s="702"/>
      <c r="V1246" s="702"/>
      <c r="W1246" s="702"/>
    </row>
    <row r="1247" spans="1:23" ht="15" customHeight="1">
      <c r="A1247" s="702"/>
      <c r="B1247" s="702"/>
      <c r="C1247" s="702"/>
      <c r="D1247" s="702"/>
      <c r="E1247" s="702"/>
      <c r="F1247" s="702"/>
      <c r="G1247" s="702"/>
      <c r="H1247" s="702"/>
      <c r="I1247" s="702"/>
      <c r="J1247" s="702"/>
      <c r="K1247" s="702"/>
      <c r="L1247" s="702"/>
      <c r="M1247" s="702"/>
      <c r="N1247" s="702"/>
      <c r="O1247" s="702"/>
      <c r="P1247" s="702"/>
      <c r="Q1247" s="702"/>
      <c r="R1247" s="702"/>
      <c r="S1247" s="702"/>
      <c r="T1247" s="702"/>
      <c r="U1247" s="702"/>
      <c r="V1247" s="702"/>
      <c r="W1247" s="702"/>
    </row>
    <row r="1248" spans="1:23" ht="15" customHeight="1">
      <c r="A1248" s="702"/>
      <c r="B1248" s="702"/>
      <c r="C1248" s="702"/>
      <c r="D1248" s="702"/>
      <c r="E1248" s="702"/>
      <c r="F1248" s="702"/>
      <c r="G1248" s="702"/>
      <c r="H1248" s="702"/>
      <c r="I1248" s="702"/>
      <c r="J1248" s="702"/>
      <c r="K1248" s="702"/>
      <c r="L1248" s="702"/>
      <c r="M1248" s="702"/>
      <c r="N1248" s="702"/>
      <c r="O1248" s="702"/>
      <c r="P1248" s="702"/>
      <c r="Q1248" s="702"/>
      <c r="R1248" s="702"/>
      <c r="S1248" s="702"/>
      <c r="T1248" s="702"/>
      <c r="U1248" s="702"/>
      <c r="V1248" s="702"/>
      <c r="W1248" s="702"/>
    </row>
    <row r="1249" spans="1:23" ht="15" customHeight="1">
      <c r="A1249" s="702"/>
      <c r="B1249" s="702"/>
      <c r="C1249" s="702"/>
      <c r="D1249" s="702"/>
      <c r="E1249" s="702"/>
      <c r="F1249" s="702"/>
      <c r="G1249" s="702"/>
      <c r="H1249" s="702"/>
      <c r="I1249" s="702"/>
      <c r="J1249" s="702"/>
      <c r="K1249" s="702"/>
      <c r="L1249" s="702"/>
      <c r="M1249" s="702"/>
      <c r="N1249" s="702"/>
      <c r="O1249" s="702"/>
      <c r="P1249" s="702"/>
      <c r="Q1249" s="702"/>
      <c r="R1249" s="702"/>
      <c r="S1249" s="702"/>
      <c r="T1249" s="702"/>
      <c r="U1249" s="702"/>
      <c r="V1249" s="702"/>
      <c r="W1249" s="702"/>
    </row>
    <row r="1250" spans="1:23" ht="15" customHeight="1">
      <c r="A1250" s="702"/>
      <c r="B1250" s="702"/>
      <c r="C1250" s="702"/>
      <c r="D1250" s="702"/>
      <c r="E1250" s="702"/>
      <c r="F1250" s="702"/>
      <c r="G1250" s="702"/>
      <c r="H1250" s="702"/>
      <c r="I1250" s="702"/>
      <c r="J1250" s="702"/>
      <c r="K1250" s="702"/>
      <c r="L1250" s="702"/>
      <c r="M1250" s="702"/>
      <c r="N1250" s="702"/>
      <c r="O1250" s="702"/>
      <c r="P1250" s="702"/>
      <c r="Q1250" s="702"/>
      <c r="R1250" s="702"/>
      <c r="S1250" s="702"/>
      <c r="T1250" s="702"/>
      <c r="U1250" s="702"/>
      <c r="V1250" s="702"/>
      <c r="W1250" s="702"/>
    </row>
    <row r="1251" spans="1:23" ht="15" customHeight="1">
      <c r="A1251" s="702"/>
      <c r="B1251" s="702"/>
      <c r="C1251" s="702"/>
      <c r="D1251" s="702"/>
      <c r="E1251" s="702"/>
      <c r="F1251" s="702"/>
      <c r="G1251" s="702"/>
      <c r="H1251" s="702"/>
      <c r="I1251" s="702"/>
      <c r="J1251" s="702"/>
      <c r="K1251" s="702"/>
      <c r="L1251" s="702"/>
      <c r="M1251" s="702"/>
      <c r="N1251" s="702"/>
      <c r="O1251" s="702"/>
      <c r="P1251" s="702"/>
      <c r="Q1251" s="702"/>
      <c r="R1251" s="702"/>
      <c r="S1251" s="702"/>
      <c r="T1251" s="702"/>
      <c r="U1251" s="702"/>
      <c r="V1251" s="702"/>
      <c r="W1251" s="702"/>
    </row>
    <row r="1252" spans="1:23" ht="15" customHeight="1">
      <c r="A1252" s="702"/>
      <c r="B1252" s="702"/>
      <c r="C1252" s="702"/>
      <c r="D1252" s="702"/>
      <c r="E1252" s="702"/>
      <c r="F1252" s="702"/>
      <c r="G1252" s="702"/>
      <c r="H1252" s="702"/>
      <c r="I1252" s="702"/>
      <c r="J1252" s="702"/>
      <c r="K1252" s="702"/>
      <c r="L1252" s="702"/>
      <c r="M1252" s="702"/>
      <c r="N1252" s="702"/>
      <c r="O1252" s="702"/>
      <c r="P1252" s="702"/>
      <c r="Q1252" s="702"/>
      <c r="R1252" s="702"/>
      <c r="S1252" s="702"/>
      <c r="T1252" s="702"/>
      <c r="U1252" s="702"/>
      <c r="V1252" s="702"/>
      <c r="W1252" s="702"/>
    </row>
    <row r="1253" spans="1:23" ht="15" customHeight="1">
      <c r="A1253" s="702"/>
      <c r="B1253" s="702"/>
      <c r="C1253" s="702"/>
      <c r="D1253" s="702"/>
      <c r="E1253" s="702"/>
      <c r="F1253" s="702"/>
      <c r="G1253" s="702"/>
      <c r="H1253" s="702"/>
      <c r="I1253" s="702"/>
      <c r="J1253" s="702"/>
      <c r="K1253" s="702"/>
      <c r="L1253" s="702"/>
      <c r="M1253" s="702"/>
      <c r="N1253" s="702"/>
      <c r="O1253" s="702"/>
      <c r="P1253" s="702"/>
      <c r="Q1253" s="702"/>
      <c r="R1253" s="702"/>
      <c r="S1253" s="702"/>
      <c r="T1253" s="702"/>
      <c r="U1253" s="702"/>
      <c r="V1253" s="702"/>
      <c r="W1253" s="702"/>
    </row>
    <row r="1254" spans="1:23" ht="15" customHeight="1">
      <c r="A1254" s="702"/>
      <c r="B1254" s="702"/>
      <c r="C1254" s="702"/>
      <c r="D1254" s="702"/>
      <c r="E1254" s="702"/>
      <c r="F1254" s="702"/>
      <c r="G1254" s="702"/>
      <c r="H1254" s="702"/>
      <c r="I1254" s="702"/>
      <c r="J1254" s="702"/>
      <c r="K1254" s="702"/>
      <c r="L1254" s="702"/>
      <c r="M1254" s="702"/>
      <c r="N1254" s="702"/>
      <c r="O1254" s="702"/>
      <c r="P1254" s="702"/>
      <c r="Q1254" s="702"/>
      <c r="R1254" s="702"/>
      <c r="S1254" s="702"/>
      <c r="T1254" s="702"/>
      <c r="U1254" s="702"/>
      <c r="V1254" s="702"/>
      <c r="W1254" s="702"/>
    </row>
    <row r="1255" spans="1:23" ht="15" customHeight="1">
      <c r="A1255" s="702"/>
      <c r="B1255" s="702"/>
      <c r="C1255" s="702"/>
      <c r="D1255" s="702"/>
      <c r="E1255" s="702"/>
      <c r="F1255" s="702"/>
      <c r="G1255" s="702"/>
      <c r="H1255" s="702"/>
      <c r="I1255" s="702"/>
      <c r="J1255" s="702"/>
      <c r="K1255" s="702"/>
      <c r="L1255" s="702"/>
      <c r="M1255" s="702"/>
      <c r="N1255" s="702"/>
      <c r="O1255" s="702"/>
      <c r="P1255" s="702"/>
      <c r="Q1255" s="702"/>
      <c r="R1255" s="702"/>
      <c r="S1255" s="702"/>
      <c r="T1255" s="702"/>
      <c r="U1255" s="702"/>
      <c r="V1255" s="702"/>
      <c r="W1255" s="702"/>
    </row>
    <row r="1256" spans="1:23" ht="15" customHeight="1">
      <c r="A1256" s="702"/>
      <c r="B1256" s="702"/>
      <c r="C1256" s="702"/>
      <c r="D1256" s="702"/>
      <c r="E1256" s="702"/>
      <c r="F1256" s="702"/>
      <c r="G1256" s="702"/>
      <c r="H1256" s="702"/>
      <c r="I1256" s="702"/>
      <c r="J1256" s="702"/>
      <c r="K1256" s="702"/>
      <c r="L1256" s="702"/>
      <c r="M1256" s="702"/>
      <c r="N1256" s="702"/>
      <c r="O1256" s="702"/>
      <c r="P1256" s="702"/>
      <c r="Q1256" s="702"/>
      <c r="R1256" s="702"/>
      <c r="S1256" s="702"/>
      <c r="T1256" s="702"/>
      <c r="U1256" s="702"/>
      <c r="V1256" s="702"/>
      <c r="W1256" s="702"/>
    </row>
    <row r="1257" spans="1:23" ht="15" customHeight="1">
      <c r="A1257" s="702"/>
      <c r="B1257" s="702"/>
      <c r="C1257" s="702"/>
      <c r="D1257" s="702"/>
      <c r="E1257" s="702"/>
      <c r="F1257" s="702"/>
      <c r="G1257" s="702"/>
      <c r="H1257" s="702"/>
      <c r="I1257" s="702"/>
      <c r="J1257" s="702"/>
      <c r="K1257" s="702"/>
      <c r="L1257" s="702"/>
      <c r="M1257" s="702"/>
      <c r="N1257" s="702"/>
      <c r="O1257" s="702"/>
      <c r="P1257" s="702"/>
      <c r="Q1257" s="702"/>
      <c r="R1257" s="702"/>
      <c r="S1257" s="702"/>
      <c r="T1257" s="702"/>
      <c r="U1257" s="702"/>
      <c r="V1257" s="702"/>
      <c r="W1257" s="702"/>
    </row>
    <row r="1258" spans="1:23" ht="15" customHeight="1">
      <c r="A1258" s="702"/>
      <c r="B1258" s="702"/>
      <c r="C1258" s="702"/>
      <c r="D1258" s="702"/>
      <c r="E1258" s="702"/>
      <c r="F1258" s="702"/>
      <c r="G1258" s="702"/>
      <c r="H1258" s="702"/>
      <c r="I1258" s="702"/>
      <c r="J1258" s="702"/>
      <c r="K1258" s="702"/>
      <c r="L1258" s="702"/>
      <c r="M1258" s="702"/>
      <c r="N1258" s="702"/>
      <c r="O1258" s="702"/>
      <c r="P1258" s="702"/>
      <c r="Q1258" s="702"/>
      <c r="R1258" s="702"/>
      <c r="S1258" s="702"/>
      <c r="T1258" s="702"/>
      <c r="U1258" s="702"/>
      <c r="V1258" s="702"/>
      <c r="W1258" s="702"/>
    </row>
    <row r="1259" spans="1:23" ht="15" customHeight="1">
      <c r="A1259" s="702"/>
      <c r="B1259" s="702"/>
      <c r="C1259" s="702"/>
      <c r="D1259" s="702"/>
      <c r="E1259" s="702"/>
      <c r="F1259" s="702"/>
      <c r="G1259" s="702"/>
      <c r="H1259" s="702"/>
      <c r="I1259" s="702"/>
      <c r="J1259" s="702"/>
      <c r="K1259" s="702"/>
      <c r="L1259" s="702"/>
      <c r="M1259" s="702"/>
      <c r="N1259" s="702"/>
      <c r="O1259" s="702"/>
      <c r="P1259" s="702"/>
      <c r="Q1259" s="702"/>
      <c r="R1259" s="702"/>
      <c r="S1259" s="702"/>
      <c r="T1259" s="702"/>
      <c r="U1259" s="702"/>
      <c r="V1259" s="702"/>
      <c r="W1259" s="702"/>
    </row>
    <row r="1260" spans="1:23" ht="15" customHeight="1">
      <c r="A1260" s="702"/>
      <c r="B1260" s="702"/>
      <c r="C1260" s="702"/>
      <c r="D1260" s="702"/>
      <c r="E1260" s="702"/>
      <c r="F1260" s="702"/>
      <c r="G1260" s="702"/>
      <c r="H1260" s="702"/>
      <c r="I1260" s="702"/>
      <c r="J1260" s="702"/>
      <c r="K1260" s="702"/>
      <c r="L1260" s="702"/>
      <c r="M1260" s="702"/>
      <c r="N1260" s="702"/>
      <c r="O1260" s="702"/>
      <c r="P1260" s="702"/>
      <c r="Q1260" s="702"/>
      <c r="R1260" s="702"/>
      <c r="S1260" s="702"/>
      <c r="T1260" s="702"/>
      <c r="U1260" s="702"/>
      <c r="V1260" s="702"/>
      <c r="W1260" s="702"/>
    </row>
    <row r="1261" spans="1:23" ht="15" customHeight="1">
      <c r="A1261" s="702"/>
      <c r="B1261" s="702"/>
      <c r="C1261" s="702"/>
      <c r="D1261" s="702"/>
      <c r="E1261" s="702"/>
      <c r="F1261" s="702"/>
      <c r="G1261" s="702"/>
      <c r="H1261" s="702"/>
      <c r="I1261" s="702"/>
      <c r="J1261" s="702"/>
      <c r="K1261" s="702"/>
      <c r="L1261" s="702"/>
      <c r="M1261" s="702"/>
      <c r="N1261" s="702"/>
      <c r="O1261" s="702"/>
      <c r="P1261" s="702"/>
      <c r="Q1261" s="702"/>
      <c r="R1261" s="702"/>
      <c r="S1261" s="702"/>
      <c r="T1261" s="702"/>
      <c r="U1261" s="702"/>
      <c r="V1261" s="702"/>
      <c r="W1261" s="702"/>
    </row>
    <row r="1262" spans="1:23" ht="15" customHeight="1">
      <c r="A1262" s="702"/>
      <c r="B1262" s="702"/>
      <c r="C1262" s="702"/>
      <c r="D1262" s="702"/>
      <c r="E1262" s="702"/>
      <c r="F1262" s="702"/>
      <c r="G1262" s="702"/>
      <c r="H1262" s="702"/>
      <c r="I1262" s="702"/>
      <c r="J1262" s="702"/>
      <c r="K1262" s="702"/>
      <c r="L1262" s="702"/>
      <c r="M1262" s="702"/>
      <c r="N1262" s="702"/>
      <c r="O1262" s="702"/>
      <c r="P1262" s="702"/>
      <c r="Q1262" s="702"/>
      <c r="R1262" s="702"/>
      <c r="S1262" s="702"/>
      <c r="T1262" s="702"/>
      <c r="U1262" s="702"/>
      <c r="V1262" s="702"/>
      <c r="W1262" s="702"/>
    </row>
    <row r="1263" spans="1:23" ht="15" customHeight="1">
      <c r="A1263" s="702"/>
      <c r="B1263" s="702"/>
      <c r="C1263" s="702"/>
      <c r="D1263" s="702"/>
      <c r="E1263" s="702"/>
      <c r="F1263" s="702"/>
      <c r="G1263" s="702"/>
      <c r="H1263" s="702"/>
      <c r="I1263" s="702"/>
      <c r="J1263" s="702"/>
      <c r="K1263" s="702"/>
      <c r="L1263" s="702"/>
      <c r="M1263" s="702"/>
      <c r="N1263" s="702"/>
      <c r="O1263" s="702"/>
      <c r="P1263" s="702"/>
      <c r="Q1263" s="702"/>
      <c r="R1263" s="702"/>
      <c r="S1263" s="702"/>
      <c r="T1263" s="702"/>
      <c r="U1263" s="702"/>
      <c r="V1263" s="702"/>
      <c r="W1263" s="702"/>
    </row>
    <row r="1264" spans="1:23" ht="15" customHeight="1">
      <c r="A1264" s="702"/>
      <c r="B1264" s="702"/>
      <c r="C1264" s="702"/>
      <c r="D1264" s="702"/>
      <c r="E1264" s="702"/>
      <c r="F1264" s="702"/>
      <c r="G1264" s="702"/>
      <c r="H1264" s="702"/>
      <c r="I1264" s="702"/>
      <c r="J1264" s="702"/>
      <c r="K1264" s="702"/>
      <c r="L1264" s="702"/>
      <c r="M1264" s="702"/>
      <c r="N1264" s="702"/>
      <c r="O1264" s="702"/>
      <c r="P1264" s="702"/>
      <c r="Q1264" s="702"/>
      <c r="R1264" s="702"/>
      <c r="S1264" s="702"/>
      <c r="T1264" s="702"/>
      <c r="U1264" s="702"/>
      <c r="V1264" s="702"/>
      <c r="W1264" s="702"/>
    </row>
    <row r="1265" spans="1:23" ht="15" customHeight="1">
      <c r="A1265" s="702"/>
      <c r="B1265" s="702"/>
      <c r="C1265" s="702"/>
      <c r="D1265" s="702"/>
      <c r="E1265" s="702"/>
      <c r="F1265" s="702"/>
      <c r="G1265" s="702"/>
      <c r="H1265" s="702"/>
      <c r="I1265" s="702"/>
      <c r="J1265" s="702"/>
      <c r="K1265" s="702"/>
      <c r="L1265" s="702"/>
      <c r="M1265" s="702"/>
      <c r="N1265" s="702"/>
      <c r="O1265" s="702"/>
      <c r="P1265" s="702"/>
      <c r="Q1265" s="702"/>
      <c r="R1265" s="702"/>
      <c r="S1265" s="702"/>
      <c r="T1265" s="702"/>
      <c r="U1265" s="702"/>
      <c r="V1265" s="702"/>
      <c r="W1265" s="702"/>
    </row>
    <row r="1266" spans="1:23" ht="15" customHeight="1">
      <c r="A1266" s="702"/>
      <c r="B1266" s="702"/>
      <c r="C1266" s="702"/>
      <c r="D1266" s="702"/>
      <c r="E1266" s="702"/>
      <c r="F1266" s="702"/>
      <c r="G1266" s="702"/>
      <c r="H1266" s="702"/>
      <c r="I1266" s="702"/>
      <c r="J1266" s="702"/>
      <c r="K1266" s="702"/>
      <c r="L1266" s="702"/>
      <c r="M1266" s="702"/>
      <c r="N1266" s="702"/>
      <c r="O1266" s="702"/>
      <c r="P1266" s="702"/>
      <c r="Q1266" s="702"/>
      <c r="R1266" s="702"/>
      <c r="S1266" s="702"/>
      <c r="T1266" s="702"/>
      <c r="U1266" s="702"/>
      <c r="V1266" s="702"/>
      <c r="W1266" s="702"/>
    </row>
    <row r="1267" spans="1:23" ht="15" customHeight="1">
      <c r="A1267" s="702"/>
      <c r="B1267" s="702"/>
      <c r="C1267" s="702"/>
      <c r="D1267" s="702"/>
      <c r="E1267" s="702"/>
      <c r="F1267" s="702"/>
      <c r="G1267" s="702"/>
      <c r="H1267" s="702"/>
      <c r="I1267" s="702"/>
      <c r="J1267" s="702"/>
      <c r="K1267" s="702"/>
      <c r="L1267" s="702"/>
      <c r="M1267" s="702"/>
      <c r="N1267" s="702"/>
      <c r="O1267" s="702"/>
      <c r="P1267" s="702"/>
      <c r="Q1267" s="702"/>
      <c r="R1267" s="702"/>
      <c r="S1267" s="702"/>
      <c r="T1267" s="702"/>
      <c r="U1267" s="702"/>
      <c r="V1267" s="702"/>
      <c r="W1267" s="702"/>
    </row>
    <row r="1268" spans="1:23" ht="15" customHeight="1">
      <c r="A1268" s="702"/>
      <c r="B1268" s="702"/>
      <c r="C1268" s="702"/>
      <c r="D1268" s="702"/>
      <c r="E1268" s="702"/>
      <c r="F1268" s="702"/>
      <c r="G1268" s="702"/>
      <c r="H1268" s="702"/>
      <c r="I1268" s="702"/>
      <c r="J1268" s="702"/>
      <c r="K1268" s="702"/>
      <c r="L1268" s="702"/>
      <c r="M1268" s="702"/>
      <c r="N1268" s="702"/>
      <c r="O1268" s="702"/>
      <c r="P1268" s="702"/>
      <c r="Q1268" s="702"/>
      <c r="R1268" s="702"/>
      <c r="S1268" s="702"/>
      <c r="T1268" s="702"/>
      <c r="U1268" s="702"/>
      <c r="V1268" s="702"/>
      <c r="W1268" s="702"/>
    </row>
    <row r="1269" spans="1:23" ht="15" customHeight="1">
      <c r="A1269" s="702"/>
      <c r="B1269" s="702"/>
      <c r="C1269" s="702"/>
      <c r="D1269" s="702"/>
      <c r="E1269" s="702"/>
      <c r="F1269" s="702"/>
      <c r="G1269" s="702"/>
      <c r="H1269" s="702"/>
      <c r="I1269" s="702"/>
      <c r="J1269" s="702"/>
      <c r="K1269" s="702"/>
      <c r="L1269" s="702"/>
      <c r="M1269" s="702"/>
      <c r="N1269" s="702"/>
      <c r="O1269" s="702"/>
      <c r="P1269" s="702"/>
      <c r="Q1269" s="702"/>
      <c r="R1269" s="702"/>
      <c r="S1269" s="702"/>
      <c r="T1269" s="702"/>
      <c r="U1269" s="702"/>
      <c r="V1269" s="702"/>
      <c r="W1269" s="702"/>
    </row>
    <row r="1270" spans="1:23" ht="15" customHeight="1">
      <c r="A1270" s="702"/>
      <c r="B1270" s="702"/>
      <c r="C1270" s="702"/>
      <c r="D1270" s="702"/>
      <c r="E1270" s="702"/>
      <c r="F1270" s="702"/>
      <c r="G1270" s="702"/>
      <c r="H1270" s="702"/>
      <c r="I1270" s="702"/>
      <c r="J1270" s="702"/>
      <c r="K1270" s="702"/>
      <c r="L1270" s="702"/>
      <c r="M1270" s="702"/>
      <c r="N1270" s="702"/>
      <c r="O1270" s="702"/>
      <c r="P1270" s="702"/>
      <c r="Q1270" s="702"/>
      <c r="R1270" s="702"/>
      <c r="S1270" s="702"/>
      <c r="T1270" s="702"/>
      <c r="U1270" s="702"/>
      <c r="V1270" s="702"/>
      <c r="W1270" s="702"/>
    </row>
    <row r="1271" spans="1:23" ht="15" customHeight="1">
      <c r="A1271" s="702"/>
      <c r="B1271" s="702"/>
      <c r="C1271" s="702"/>
      <c r="D1271" s="702"/>
      <c r="E1271" s="702"/>
      <c r="F1271" s="702"/>
      <c r="G1271" s="702"/>
      <c r="H1271" s="702"/>
      <c r="I1271" s="702"/>
      <c r="J1271" s="702"/>
      <c r="K1271" s="702"/>
      <c r="L1271" s="702"/>
      <c r="M1271" s="702"/>
      <c r="N1271" s="702"/>
      <c r="O1271" s="702"/>
      <c r="P1271" s="702"/>
      <c r="Q1271" s="702"/>
      <c r="R1271" s="702"/>
      <c r="S1271" s="702"/>
      <c r="T1271" s="702"/>
      <c r="U1271" s="702"/>
      <c r="V1271" s="702"/>
      <c r="W1271" s="702"/>
    </row>
    <row r="1272" spans="1:23" ht="15" customHeight="1">
      <c r="A1272" s="702"/>
      <c r="B1272" s="702"/>
      <c r="C1272" s="702"/>
      <c r="D1272" s="702"/>
      <c r="E1272" s="702"/>
      <c r="F1272" s="702"/>
      <c r="G1272" s="702"/>
      <c r="H1272" s="702"/>
      <c r="I1272" s="702"/>
      <c r="J1272" s="702"/>
      <c r="K1272" s="702"/>
      <c r="L1272" s="702"/>
      <c r="M1272" s="702"/>
      <c r="N1272" s="702"/>
      <c r="O1272" s="702"/>
      <c r="P1272" s="702"/>
      <c r="Q1272" s="702"/>
      <c r="R1272" s="702"/>
      <c r="S1272" s="702"/>
      <c r="T1272" s="702"/>
      <c r="U1272" s="702"/>
      <c r="V1272" s="702"/>
      <c r="W1272" s="702"/>
    </row>
    <row r="1273" spans="1:23" ht="15" customHeight="1">
      <c r="A1273" s="702"/>
      <c r="B1273" s="702"/>
      <c r="C1273" s="702"/>
      <c r="D1273" s="702"/>
      <c r="E1273" s="702"/>
      <c r="F1273" s="702"/>
      <c r="G1273" s="702"/>
      <c r="H1273" s="702"/>
      <c r="I1273" s="702"/>
      <c r="J1273" s="702"/>
      <c r="K1273" s="702"/>
      <c r="L1273" s="702"/>
      <c r="M1273" s="702"/>
      <c r="N1273" s="702"/>
      <c r="O1273" s="702"/>
      <c r="P1273" s="702"/>
      <c r="Q1273" s="702"/>
      <c r="R1273" s="702"/>
      <c r="S1273" s="702"/>
      <c r="T1273" s="702"/>
      <c r="U1273" s="702"/>
      <c r="V1273" s="702"/>
      <c r="W1273" s="702"/>
    </row>
    <row r="1274" spans="1:23" ht="15" customHeight="1">
      <c r="A1274" s="702"/>
      <c r="B1274" s="702"/>
      <c r="C1274" s="702"/>
      <c r="D1274" s="702"/>
      <c r="E1274" s="702"/>
      <c r="F1274" s="702"/>
      <c r="G1274" s="702"/>
      <c r="H1274" s="702"/>
      <c r="I1274" s="702"/>
      <c r="J1274" s="702"/>
      <c r="K1274" s="702"/>
      <c r="L1274" s="702"/>
      <c r="M1274" s="702"/>
      <c r="N1274" s="702"/>
      <c r="O1274" s="702"/>
      <c r="P1274" s="702"/>
      <c r="Q1274" s="702"/>
      <c r="R1274" s="702"/>
      <c r="S1274" s="702"/>
      <c r="T1274" s="702"/>
      <c r="U1274" s="702"/>
      <c r="V1274" s="702"/>
      <c r="W1274" s="702"/>
    </row>
    <row r="1275" spans="1:23" ht="15" customHeight="1">
      <c r="A1275" s="702"/>
      <c r="B1275" s="702"/>
      <c r="C1275" s="702"/>
      <c r="D1275" s="702"/>
      <c r="E1275" s="702"/>
      <c r="F1275" s="702"/>
      <c r="G1275" s="702"/>
      <c r="H1275" s="702"/>
      <c r="I1275" s="702"/>
      <c r="J1275" s="702"/>
      <c r="K1275" s="702"/>
      <c r="L1275" s="702"/>
      <c r="M1275" s="702"/>
      <c r="N1275" s="702"/>
      <c r="O1275" s="702"/>
      <c r="P1275" s="702"/>
      <c r="Q1275" s="702"/>
      <c r="R1275" s="702"/>
      <c r="S1275" s="702"/>
      <c r="T1275" s="702"/>
      <c r="U1275" s="702"/>
      <c r="V1275" s="702"/>
      <c r="W1275" s="702"/>
    </row>
    <row r="1276" spans="1:23" ht="15" customHeight="1">
      <c r="A1276" s="702"/>
      <c r="B1276" s="702"/>
      <c r="C1276" s="702"/>
      <c r="D1276" s="702"/>
      <c r="E1276" s="702"/>
      <c r="F1276" s="702"/>
      <c r="G1276" s="702"/>
      <c r="H1276" s="702"/>
      <c r="I1276" s="702"/>
      <c r="J1276" s="702"/>
      <c r="K1276" s="702"/>
      <c r="L1276" s="702"/>
      <c r="M1276" s="702"/>
      <c r="N1276" s="702"/>
      <c r="O1276" s="702"/>
      <c r="P1276" s="702"/>
      <c r="Q1276" s="702"/>
      <c r="R1276" s="702"/>
      <c r="S1276" s="702"/>
      <c r="T1276" s="702"/>
      <c r="U1276" s="702"/>
      <c r="V1276" s="702"/>
      <c r="W1276" s="702"/>
    </row>
    <row r="1277" spans="1:23" ht="15" customHeight="1">
      <c r="A1277" s="702"/>
      <c r="B1277" s="702"/>
      <c r="C1277" s="702"/>
      <c r="D1277" s="702"/>
      <c r="E1277" s="702"/>
      <c r="F1277" s="702"/>
      <c r="G1277" s="702"/>
      <c r="H1277" s="702"/>
      <c r="I1277" s="702"/>
      <c r="J1277" s="702"/>
      <c r="K1277" s="702"/>
      <c r="L1277" s="702"/>
      <c r="M1277" s="702"/>
      <c r="N1277" s="702"/>
      <c r="O1277" s="702"/>
      <c r="P1277" s="702"/>
      <c r="Q1277" s="702"/>
      <c r="R1277" s="702"/>
      <c r="S1277" s="702"/>
      <c r="T1277" s="702"/>
      <c r="U1277" s="702"/>
      <c r="V1277" s="702"/>
      <c r="W1277" s="702"/>
    </row>
    <row r="1278" spans="1:23" ht="15" customHeight="1">
      <c r="A1278" s="702"/>
      <c r="B1278" s="702"/>
      <c r="C1278" s="702"/>
      <c r="D1278" s="702"/>
      <c r="E1278" s="702"/>
      <c r="F1278" s="702"/>
      <c r="G1278" s="702"/>
      <c r="H1278" s="702"/>
      <c r="I1278" s="702"/>
      <c r="J1278" s="702"/>
      <c r="K1278" s="702"/>
      <c r="L1278" s="702"/>
      <c r="M1278" s="702"/>
      <c r="N1278" s="702"/>
      <c r="O1278" s="702"/>
      <c r="P1278" s="702"/>
      <c r="Q1278" s="702"/>
      <c r="R1278" s="702"/>
      <c r="S1278" s="702"/>
      <c r="T1278" s="702"/>
      <c r="U1278" s="702"/>
      <c r="V1278" s="702"/>
      <c r="W1278" s="702"/>
    </row>
    <row r="1279" spans="1:23" ht="15" customHeight="1">
      <c r="A1279" s="702"/>
      <c r="B1279" s="702"/>
      <c r="C1279" s="702"/>
      <c r="D1279" s="702"/>
      <c r="E1279" s="702"/>
      <c r="F1279" s="702"/>
      <c r="G1279" s="702"/>
      <c r="H1279" s="702"/>
      <c r="I1279" s="702"/>
      <c r="J1279" s="702"/>
      <c r="K1279" s="702"/>
      <c r="L1279" s="702"/>
      <c r="M1279" s="702"/>
      <c r="N1279" s="702"/>
      <c r="O1279" s="702"/>
      <c r="P1279" s="702"/>
      <c r="Q1279" s="702"/>
      <c r="R1279" s="702"/>
      <c r="S1279" s="702"/>
      <c r="T1279" s="702"/>
      <c r="U1279" s="702"/>
      <c r="V1279" s="702"/>
      <c r="W1279" s="702"/>
    </row>
    <row r="1280" spans="1:23" ht="15" customHeight="1">
      <c r="A1280" s="702"/>
      <c r="B1280" s="702"/>
      <c r="C1280" s="702"/>
      <c r="D1280" s="702"/>
      <c r="E1280" s="702"/>
      <c r="F1280" s="702"/>
      <c r="G1280" s="702"/>
      <c r="H1280" s="702"/>
      <c r="I1280" s="702"/>
      <c r="J1280" s="702"/>
      <c r="K1280" s="702"/>
      <c r="L1280" s="702"/>
      <c r="M1280" s="702"/>
      <c r="N1280" s="702"/>
      <c r="O1280" s="702"/>
      <c r="P1280" s="702"/>
      <c r="Q1280" s="702"/>
      <c r="R1280" s="702"/>
      <c r="S1280" s="702"/>
      <c r="T1280" s="702"/>
      <c r="U1280" s="702"/>
      <c r="V1280" s="702"/>
      <c r="W1280" s="702"/>
    </row>
    <row r="1281" spans="1:23" ht="15" customHeight="1">
      <c r="A1281" s="702"/>
      <c r="B1281" s="702"/>
      <c r="C1281" s="702"/>
      <c r="D1281" s="702"/>
      <c r="E1281" s="702"/>
      <c r="F1281" s="702"/>
      <c r="G1281" s="702"/>
      <c r="H1281" s="702"/>
      <c r="I1281" s="702"/>
      <c r="J1281" s="702"/>
      <c r="K1281" s="702"/>
      <c r="L1281" s="702"/>
      <c r="M1281" s="702"/>
      <c r="N1281" s="702"/>
      <c r="O1281" s="702"/>
      <c r="P1281" s="702"/>
      <c r="Q1281" s="702"/>
      <c r="R1281" s="702"/>
      <c r="S1281" s="702"/>
      <c r="T1281" s="702"/>
      <c r="U1281" s="702"/>
      <c r="V1281" s="702"/>
      <c r="W1281" s="702"/>
    </row>
    <row r="1282" spans="1:23" ht="15" customHeight="1">
      <c r="A1282" s="702"/>
      <c r="B1282" s="702"/>
      <c r="C1282" s="702"/>
      <c r="D1282" s="702"/>
      <c r="E1282" s="702"/>
      <c r="F1282" s="702"/>
      <c r="G1282" s="702"/>
      <c r="H1282" s="702"/>
      <c r="I1282" s="702"/>
      <c r="J1282" s="702"/>
      <c r="K1282" s="702"/>
      <c r="L1282" s="702"/>
      <c r="M1282" s="702"/>
      <c r="N1282" s="702"/>
      <c r="O1282" s="702"/>
      <c r="P1282" s="702"/>
      <c r="Q1282" s="702"/>
      <c r="R1282" s="702"/>
      <c r="S1282" s="702"/>
      <c r="T1282" s="702"/>
      <c r="U1282" s="702"/>
      <c r="V1282" s="702"/>
      <c r="W1282" s="702"/>
    </row>
    <row r="1283" spans="1:23" ht="15" customHeight="1">
      <c r="A1283" s="702"/>
      <c r="B1283" s="702"/>
      <c r="C1283" s="702"/>
      <c r="D1283" s="702"/>
      <c r="E1283" s="702"/>
      <c r="F1283" s="702"/>
      <c r="G1283" s="702"/>
      <c r="H1283" s="702"/>
      <c r="I1283" s="702"/>
      <c r="J1283" s="702"/>
      <c r="K1283" s="702"/>
      <c r="L1283" s="702"/>
      <c r="M1283" s="702"/>
      <c r="N1283" s="702"/>
      <c r="O1283" s="702"/>
      <c r="P1283" s="702"/>
      <c r="Q1283" s="702"/>
      <c r="R1283" s="702"/>
      <c r="S1283" s="702"/>
      <c r="T1283" s="702"/>
      <c r="U1283" s="702"/>
      <c r="V1283" s="702"/>
      <c r="W1283" s="702"/>
    </row>
    <row r="1284" spans="1:23" ht="15" customHeight="1">
      <c r="A1284" s="702"/>
      <c r="B1284" s="702"/>
      <c r="C1284" s="702"/>
      <c r="D1284" s="702"/>
      <c r="E1284" s="702"/>
      <c r="F1284" s="702"/>
      <c r="G1284" s="702"/>
      <c r="H1284" s="702"/>
      <c r="I1284" s="702"/>
      <c r="J1284" s="702"/>
      <c r="K1284" s="702"/>
      <c r="L1284" s="702"/>
      <c r="M1284" s="702"/>
      <c r="N1284" s="702"/>
      <c r="O1284" s="702"/>
      <c r="P1284" s="702"/>
      <c r="Q1284" s="702"/>
      <c r="R1284" s="702"/>
      <c r="S1284" s="702"/>
      <c r="T1284" s="702"/>
      <c r="U1284" s="702"/>
      <c r="V1284" s="702"/>
      <c r="W1284" s="702"/>
    </row>
    <row r="1285" spans="1:23" ht="15" customHeight="1">
      <c r="A1285" s="702"/>
      <c r="B1285" s="702"/>
      <c r="C1285" s="702"/>
      <c r="D1285" s="702"/>
      <c r="E1285" s="702"/>
      <c r="F1285" s="702"/>
      <c r="G1285" s="702"/>
      <c r="H1285" s="702"/>
      <c r="I1285" s="702"/>
      <c r="J1285" s="702"/>
      <c r="K1285" s="702"/>
      <c r="L1285" s="702"/>
      <c r="M1285" s="702"/>
      <c r="N1285" s="702"/>
      <c r="O1285" s="702"/>
      <c r="P1285" s="702"/>
      <c r="Q1285" s="702"/>
      <c r="R1285" s="702"/>
      <c r="S1285" s="702"/>
      <c r="T1285" s="702"/>
      <c r="U1285" s="702"/>
      <c r="V1285" s="702"/>
      <c r="W1285" s="702"/>
    </row>
    <row r="1286" spans="1:23" ht="15" customHeight="1">
      <c r="A1286" s="702"/>
      <c r="B1286" s="702"/>
      <c r="C1286" s="702"/>
      <c r="D1286" s="702"/>
      <c r="E1286" s="702"/>
      <c r="F1286" s="702"/>
      <c r="G1286" s="702"/>
      <c r="H1286" s="702"/>
      <c r="I1286" s="702"/>
      <c r="J1286" s="702"/>
      <c r="K1286" s="702"/>
      <c r="L1286" s="702"/>
      <c r="M1286" s="702"/>
      <c r="N1286" s="702"/>
      <c r="O1286" s="702"/>
      <c r="P1286" s="702"/>
      <c r="Q1286" s="702"/>
      <c r="R1286" s="702"/>
      <c r="S1286" s="702"/>
      <c r="T1286" s="702"/>
      <c r="U1286" s="702"/>
      <c r="V1286" s="702"/>
      <c r="W1286" s="702"/>
    </row>
    <row r="1287" spans="1:23" ht="15" customHeight="1">
      <c r="A1287" s="702"/>
      <c r="B1287" s="702"/>
      <c r="C1287" s="702"/>
      <c r="D1287" s="702"/>
      <c r="E1287" s="702"/>
      <c r="F1287" s="702"/>
      <c r="G1287" s="702"/>
      <c r="H1287" s="702"/>
      <c r="I1287" s="702"/>
      <c r="J1287" s="702"/>
      <c r="K1287" s="702"/>
      <c r="L1287" s="702"/>
      <c r="M1287" s="702"/>
      <c r="N1287" s="702"/>
      <c r="O1287" s="702"/>
      <c r="P1287" s="702"/>
      <c r="Q1287" s="702"/>
      <c r="R1287" s="702"/>
      <c r="S1287" s="702"/>
      <c r="T1287" s="702"/>
      <c r="U1287" s="702"/>
      <c r="V1287" s="702"/>
      <c r="W1287" s="702"/>
    </row>
    <row r="1288" spans="1:23" ht="15" customHeight="1">
      <c r="A1288" s="702"/>
      <c r="B1288" s="702"/>
      <c r="C1288" s="702"/>
      <c r="D1288" s="702"/>
      <c r="E1288" s="702"/>
      <c r="F1288" s="702"/>
      <c r="G1288" s="702"/>
      <c r="H1288" s="702"/>
      <c r="I1288" s="702"/>
      <c r="J1288" s="702"/>
      <c r="K1288" s="702"/>
      <c r="L1288" s="702"/>
      <c r="M1288" s="702"/>
      <c r="N1288" s="702"/>
      <c r="O1288" s="702"/>
      <c r="P1288" s="702"/>
      <c r="Q1288" s="702"/>
      <c r="R1288" s="702"/>
      <c r="S1288" s="702"/>
      <c r="T1288" s="702"/>
      <c r="U1288" s="702"/>
      <c r="V1288" s="702"/>
      <c r="W1288" s="702"/>
    </row>
    <row r="1289" spans="1:23" ht="15" customHeight="1">
      <c r="A1289" s="702"/>
      <c r="B1289" s="702"/>
      <c r="C1289" s="702"/>
      <c r="D1289" s="702"/>
      <c r="E1289" s="702"/>
      <c r="F1289" s="702"/>
      <c r="G1289" s="702"/>
      <c r="H1289" s="702"/>
      <c r="I1289" s="702"/>
      <c r="J1289" s="702"/>
      <c r="K1289" s="702"/>
      <c r="L1289" s="702"/>
      <c r="M1289" s="702"/>
      <c r="N1289" s="702"/>
      <c r="O1289" s="702"/>
      <c r="P1289" s="702"/>
      <c r="Q1289" s="702"/>
      <c r="R1289" s="702"/>
      <c r="S1289" s="702"/>
      <c r="T1289" s="702"/>
      <c r="U1289" s="702"/>
      <c r="V1289" s="702"/>
      <c r="W1289" s="702"/>
    </row>
    <row r="1290" spans="1:23" ht="15" customHeight="1">
      <c r="A1290" s="702"/>
      <c r="B1290" s="702"/>
      <c r="C1290" s="702"/>
      <c r="D1290" s="702"/>
      <c r="E1290" s="702"/>
      <c r="F1290" s="702"/>
      <c r="G1290" s="702"/>
      <c r="H1290" s="702"/>
      <c r="I1290" s="702"/>
      <c r="J1290" s="702"/>
      <c r="K1290" s="702"/>
      <c r="L1290" s="702"/>
      <c r="M1290" s="702"/>
      <c r="N1290" s="702"/>
      <c r="O1290" s="702"/>
      <c r="P1290" s="702"/>
      <c r="Q1290" s="702"/>
      <c r="R1290" s="702"/>
      <c r="S1290" s="702"/>
      <c r="T1290" s="702"/>
      <c r="U1290" s="702"/>
      <c r="V1290" s="702"/>
      <c r="W1290" s="702"/>
    </row>
    <row r="1291" spans="1:23" ht="15" customHeight="1">
      <c r="A1291" s="702"/>
      <c r="B1291" s="702"/>
      <c r="C1291" s="702"/>
      <c r="D1291" s="702"/>
      <c r="E1291" s="702"/>
      <c r="F1291" s="702"/>
      <c r="G1291" s="702"/>
      <c r="H1291" s="702"/>
      <c r="I1291" s="702"/>
      <c r="J1291" s="702"/>
      <c r="K1291" s="702"/>
      <c r="L1291" s="702"/>
      <c r="M1291" s="702"/>
      <c r="N1291" s="702"/>
      <c r="O1291" s="702"/>
      <c r="P1291" s="702"/>
      <c r="Q1291" s="702"/>
      <c r="R1291" s="702"/>
      <c r="S1291" s="702"/>
      <c r="T1291" s="702"/>
      <c r="U1291" s="702"/>
      <c r="V1291" s="702"/>
      <c r="W1291" s="702"/>
    </row>
    <row r="1292" spans="1:23" ht="15" customHeight="1">
      <c r="A1292" s="702"/>
      <c r="B1292" s="702"/>
      <c r="C1292" s="702"/>
      <c r="D1292" s="702"/>
      <c r="E1292" s="702"/>
      <c r="F1292" s="702"/>
      <c r="G1292" s="702"/>
      <c r="H1292" s="702"/>
      <c r="I1292" s="702"/>
      <c r="J1292" s="702"/>
      <c r="K1292" s="702"/>
      <c r="L1292" s="702"/>
      <c r="M1292" s="702"/>
      <c r="N1292" s="702"/>
      <c r="O1292" s="702"/>
      <c r="P1292" s="702"/>
      <c r="Q1292" s="702"/>
      <c r="R1292" s="702"/>
      <c r="S1292" s="702"/>
      <c r="T1292" s="702"/>
      <c r="U1292" s="702"/>
      <c r="V1292" s="702"/>
      <c r="W1292" s="702"/>
    </row>
    <row r="1293" spans="1:23" ht="15" customHeight="1">
      <c r="A1293" s="702"/>
      <c r="B1293" s="702"/>
      <c r="C1293" s="702"/>
      <c r="D1293" s="702"/>
      <c r="E1293" s="702"/>
      <c r="F1293" s="702"/>
      <c r="G1293" s="702"/>
      <c r="H1293" s="702"/>
      <c r="I1293" s="702"/>
      <c r="J1293" s="702"/>
      <c r="K1293" s="702"/>
      <c r="L1293" s="702"/>
      <c r="M1293" s="702"/>
      <c r="N1293" s="702"/>
      <c r="O1293" s="702"/>
      <c r="P1293" s="702"/>
      <c r="Q1293" s="702"/>
      <c r="R1293" s="702"/>
      <c r="S1293" s="702"/>
      <c r="T1293" s="702"/>
      <c r="U1293" s="702"/>
      <c r="V1293" s="702"/>
      <c r="W1293" s="702"/>
    </row>
    <row r="1294" spans="1:23" ht="15" customHeight="1">
      <c r="A1294" s="702"/>
      <c r="B1294" s="702"/>
      <c r="C1294" s="702"/>
      <c r="D1294" s="702"/>
      <c r="E1294" s="702"/>
      <c r="F1294" s="702"/>
      <c r="G1294" s="702"/>
      <c r="H1294" s="702"/>
      <c r="I1294" s="702"/>
      <c r="J1294" s="702"/>
      <c r="K1294" s="702"/>
      <c r="L1294" s="702"/>
      <c r="M1294" s="702"/>
      <c r="N1294" s="702"/>
      <c r="O1294" s="702"/>
      <c r="P1294" s="702"/>
      <c r="Q1294" s="702"/>
      <c r="R1294" s="702"/>
      <c r="S1294" s="702"/>
      <c r="T1294" s="702"/>
      <c r="U1294" s="702"/>
      <c r="V1294" s="702"/>
      <c r="W1294" s="702"/>
    </row>
    <row r="1295" spans="1:23" ht="15" customHeight="1">
      <c r="A1295" s="702"/>
      <c r="B1295" s="702"/>
      <c r="C1295" s="702"/>
      <c r="D1295" s="702"/>
      <c r="E1295" s="702"/>
      <c r="F1295" s="702"/>
      <c r="G1295" s="702"/>
      <c r="H1295" s="702"/>
      <c r="I1295" s="702"/>
      <c r="J1295" s="702"/>
      <c r="K1295" s="702"/>
      <c r="L1295" s="702"/>
      <c r="M1295" s="702"/>
      <c r="N1295" s="702"/>
      <c r="O1295" s="702"/>
      <c r="P1295" s="702"/>
      <c r="Q1295" s="702"/>
      <c r="R1295" s="702"/>
      <c r="S1295" s="702"/>
      <c r="T1295" s="702"/>
      <c r="U1295" s="702"/>
      <c r="V1295" s="702"/>
      <c r="W1295" s="702"/>
    </row>
    <row r="1296" spans="1:23" ht="15" customHeight="1">
      <c r="A1296" s="702"/>
      <c r="B1296" s="702"/>
      <c r="C1296" s="702"/>
      <c r="D1296" s="702"/>
      <c r="E1296" s="702"/>
      <c r="F1296" s="702"/>
      <c r="G1296" s="702"/>
      <c r="H1296" s="702"/>
      <c r="I1296" s="702"/>
      <c r="J1296" s="702"/>
      <c r="K1296" s="702"/>
      <c r="L1296" s="702"/>
      <c r="M1296" s="702"/>
      <c r="N1296" s="702"/>
      <c r="O1296" s="702"/>
      <c r="P1296" s="702"/>
      <c r="Q1296" s="702"/>
      <c r="R1296" s="702"/>
      <c r="S1296" s="702"/>
      <c r="T1296" s="702"/>
      <c r="U1296" s="702"/>
      <c r="V1296" s="702"/>
      <c r="W1296" s="702"/>
    </row>
    <row r="1297" spans="1:23" ht="15" customHeight="1">
      <c r="A1297" s="702"/>
      <c r="B1297" s="702"/>
      <c r="C1297" s="702"/>
      <c r="D1297" s="702"/>
      <c r="E1297" s="702"/>
      <c r="F1297" s="702"/>
      <c r="G1297" s="702"/>
      <c r="H1297" s="702"/>
      <c r="I1297" s="702"/>
      <c r="J1297" s="702"/>
      <c r="K1297" s="702"/>
      <c r="L1297" s="702"/>
      <c r="M1297" s="702"/>
      <c r="N1297" s="702"/>
      <c r="O1297" s="702"/>
      <c r="P1297" s="702"/>
      <c r="Q1297" s="702"/>
      <c r="R1297" s="702"/>
      <c r="S1297" s="702"/>
      <c r="T1297" s="702"/>
      <c r="U1297" s="702"/>
      <c r="V1297" s="702"/>
      <c r="W1297" s="702"/>
    </row>
    <row r="1298" spans="1:23" ht="15" customHeight="1">
      <c r="A1298" s="702"/>
      <c r="B1298" s="702"/>
      <c r="C1298" s="702"/>
      <c r="D1298" s="702"/>
      <c r="E1298" s="702"/>
      <c r="F1298" s="702"/>
      <c r="G1298" s="702"/>
      <c r="H1298" s="702"/>
      <c r="I1298" s="702"/>
      <c r="J1298" s="702"/>
      <c r="K1298" s="702"/>
      <c r="L1298" s="702"/>
      <c r="M1298" s="702"/>
      <c r="N1298" s="702"/>
      <c r="O1298" s="702"/>
      <c r="P1298" s="702"/>
      <c r="Q1298" s="702"/>
      <c r="R1298" s="702"/>
      <c r="S1298" s="702"/>
      <c r="T1298" s="702"/>
      <c r="U1298" s="702"/>
      <c r="V1298" s="702"/>
      <c r="W1298" s="702"/>
    </row>
    <row r="1299" spans="1:23" ht="15" customHeight="1">
      <c r="A1299" s="702"/>
      <c r="B1299" s="702"/>
      <c r="C1299" s="702"/>
      <c r="D1299" s="702"/>
      <c r="E1299" s="702"/>
      <c r="F1299" s="702"/>
      <c r="G1299" s="702"/>
      <c r="H1299" s="702"/>
      <c r="I1299" s="702"/>
      <c r="J1299" s="702"/>
      <c r="K1299" s="702"/>
      <c r="L1299" s="702"/>
      <c r="M1299" s="702"/>
      <c r="N1299" s="702"/>
      <c r="O1299" s="702"/>
      <c r="P1299" s="702"/>
      <c r="Q1299" s="702"/>
      <c r="R1299" s="702"/>
      <c r="S1299" s="702"/>
      <c r="T1299" s="702"/>
      <c r="U1299" s="702"/>
      <c r="V1299" s="702"/>
      <c r="W1299" s="702"/>
    </row>
    <row r="1300" spans="1:23" ht="15" customHeight="1">
      <c r="A1300" s="702"/>
      <c r="B1300" s="702"/>
      <c r="C1300" s="702"/>
      <c r="D1300" s="702"/>
      <c r="E1300" s="702"/>
      <c r="F1300" s="702"/>
      <c r="G1300" s="702"/>
      <c r="H1300" s="702"/>
      <c r="I1300" s="702"/>
      <c r="J1300" s="702"/>
      <c r="K1300" s="702"/>
      <c r="L1300" s="702"/>
      <c r="M1300" s="702"/>
      <c r="N1300" s="702"/>
      <c r="O1300" s="702"/>
      <c r="P1300" s="702"/>
      <c r="Q1300" s="702"/>
      <c r="R1300" s="702"/>
      <c r="S1300" s="702"/>
      <c r="T1300" s="702"/>
      <c r="U1300" s="702"/>
      <c r="V1300" s="702"/>
      <c r="W1300" s="702"/>
    </row>
    <row r="1301" spans="1:23" ht="15" customHeight="1">
      <c r="A1301" s="702"/>
      <c r="B1301" s="702"/>
      <c r="C1301" s="702"/>
      <c r="D1301" s="702"/>
      <c r="E1301" s="702"/>
      <c r="F1301" s="702"/>
      <c r="G1301" s="702"/>
      <c r="H1301" s="702"/>
      <c r="I1301" s="702"/>
      <c r="J1301" s="702"/>
      <c r="K1301" s="702"/>
      <c r="L1301" s="702"/>
      <c r="M1301" s="702"/>
      <c r="N1301" s="702"/>
      <c r="O1301" s="702"/>
      <c r="P1301" s="702"/>
      <c r="Q1301" s="702"/>
      <c r="R1301" s="702"/>
      <c r="S1301" s="702"/>
      <c r="T1301" s="702"/>
      <c r="U1301" s="702"/>
      <c r="V1301" s="702"/>
      <c r="W1301" s="702"/>
    </row>
    <row r="1302" spans="1:23" ht="15" customHeight="1">
      <c r="A1302" s="702"/>
      <c r="B1302" s="702"/>
      <c r="C1302" s="702"/>
      <c r="D1302" s="702"/>
      <c r="E1302" s="702"/>
      <c r="F1302" s="702"/>
      <c r="G1302" s="702"/>
      <c r="H1302" s="702"/>
      <c r="I1302" s="702"/>
      <c r="J1302" s="702"/>
      <c r="K1302" s="702"/>
      <c r="L1302" s="702"/>
      <c r="M1302" s="702"/>
      <c r="N1302" s="702"/>
      <c r="O1302" s="702"/>
      <c r="P1302" s="702"/>
      <c r="Q1302" s="702"/>
      <c r="R1302" s="702"/>
      <c r="S1302" s="702"/>
      <c r="T1302" s="702"/>
      <c r="U1302" s="702"/>
      <c r="V1302" s="702"/>
      <c r="W1302" s="702"/>
    </row>
    <row r="1303" spans="1:23" ht="15" customHeight="1">
      <c r="A1303" s="702"/>
      <c r="B1303" s="702"/>
      <c r="C1303" s="702"/>
      <c r="D1303" s="702"/>
      <c r="E1303" s="702"/>
      <c r="F1303" s="702"/>
      <c r="G1303" s="702"/>
      <c r="H1303" s="702"/>
      <c r="I1303" s="702"/>
      <c r="J1303" s="702"/>
      <c r="K1303" s="702"/>
      <c r="L1303" s="702"/>
      <c r="M1303" s="702"/>
      <c r="N1303" s="702"/>
      <c r="O1303" s="702"/>
      <c r="P1303" s="702"/>
      <c r="Q1303" s="702"/>
      <c r="R1303" s="702"/>
      <c r="S1303" s="702"/>
      <c r="T1303" s="702"/>
      <c r="U1303" s="702"/>
      <c r="V1303" s="702"/>
      <c r="W1303" s="702"/>
    </row>
    <row r="1304" spans="1:23" ht="15" customHeight="1">
      <c r="A1304" s="702"/>
      <c r="B1304" s="702"/>
      <c r="C1304" s="702"/>
      <c r="D1304" s="702"/>
      <c r="E1304" s="702"/>
      <c r="F1304" s="702"/>
      <c r="G1304" s="702"/>
      <c r="H1304" s="702"/>
      <c r="I1304" s="702"/>
      <c r="J1304" s="702"/>
      <c r="K1304" s="702"/>
      <c r="L1304" s="702"/>
      <c r="M1304" s="702"/>
      <c r="N1304" s="702"/>
      <c r="O1304" s="702"/>
      <c r="P1304" s="702"/>
      <c r="Q1304" s="702"/>
      <c r="R1304" s="702"/>
      <c r="S1304" s="702"/>
      <c r="T1304" s="702"/>
      <c r="U1304" s="702"/>
      <c r="V1304" s="702"/>
      <c r="W1304" s="702"/>
    </row>
    <row r="1305" spans="1:23" ht="15" customHeight="1">
      <c r="A1305" s="702"/>
      <c r="B1305" s="702"/>
      <c r="C1305" s="702"/>
      <c r="D1305" s="702"/>
      <c r="E1305" s="702"/>
      <c r="F1305" s="702"/>
      <c r="G1305" s="702"/>
      <c r="H1305" s="702"/>
      <c r="I1305" s="702"/>
      <c r="J1305" s="702"/>
      <c r="K1305" s="702"/>
      <c r="L1305" s="702"/>
      <c r="M1305" s="702"/>
      <c r="N1305" s="702"/>
      <c r="O1305" s="702"/>
      <c r="P1305" s="702"/>
      <c r="Q1305" s="702"/>
      <c r="R1305" s="702"/>
      <c r="S1305" s="702"/>
      <c r="T1305" s="702"/>
      <c r="U1305" s="702"/>
      <c r="V1305" s="702"/>
      <c r="W1305" s="702"/>
    </row>
    <row r="1306" spans="1:23" ht="15" customHeight="1">
      <c r="A1306" s="702"/>
      <c r="B1306" s="702"/>
      <c r="C1306" s="702"/>
      <c r="D1306" s="702"/>
      <c r="E1306" s="702"/>
      <c r="F1306" s="702"/>
      <c r="G1306" s="702"/>
      <c r="H1306" s="702"/>
      <c r="I1306" s="702"/>
      <c r="J1306" s="702"/>
      <c r="K1306" s="702"/>
      <c r="L1306" s="702"/>
      <c r="M1306" s="702"/>
      <c r="N1306" s="702"/>
      <c r="O1306" s="702"/>
      <c r="P1306" s="702"/>
      <c r="Q1306" s="702"/>
      <c r="R1306" s="702"/>
      <c r="S1306" s="702"/>
      <c r="T1306" s="702"/>
      <c r="U1306" s="702"/>
      <c r="V1306" s="702"/>
      <c r="W1306" s="702"/>
    </row>
    <row r="1307" spans="1:23" ht="15" customHeight="1">
      <c r="A1307" s="702"/>
      <c r="B1307" s="702"/>
      <c r="C1307" s="702"/>
      <c r="D1307" s="702"/>
      <c r="E1307" s="702"/>
      <c r="F1307" s="702"/>
      <c r="G1307" s="702"/>
      <c r="H1307" s="702"/>
      <c r="I1307" s="702"/>
      <c r="J1307" s="702"/>
      <c r="K1307" s="702"/>
      <c r="L1307" s="702"/>
      <c r="M1307" s="702"/>
      <c r="N1307" s="702"/>
      <c r="O1307" s="702"/>
      <c r="P1307" s="702"/>
      <c r="Q1307" s="702"/>
      <c r="R1307" s="702"/>
      <c r="S1307" s="702"/>
      <c r="T1307" s="702"/>
      <c r="U1307" s="702"/>
      <c r="V1307" s="702"/>
      <c r="W1307" s="702"/>
    </row>
    <row r="1308" spans="1:23" ht="15" customHeight="1">
      <c r="A1308" s="702"/>
      <c r="B1308" s="702"/>
      <c r="C1308" s="702"/>
      <c r="D1308" s="702"/>
      <c r="E1308" s="702"/>
      <c r="F1308" s="702"/>
      <c r="G1308" s="702"/>
      <c r="H1308" s="702"/>
      <c r="I1308" s="702"/>
      <c r="J1308" s="702"/>
      <c r="K1308" s="702"/>
      <c r="L1308" s="702"/>
      <c r="M1308" s="702"/>
      <c r="N1308" s="702"/>
      <c r="O1308" s="702"/>
      <c r="P1308" s="702"/>
      <c r="Q1308" s="702"/>
      <c r="R1308" s="702"/>
      <c r="S1308" s="702"/>
      <c r="T1308" s="702"/>
      <c r="U1308" s="702"/>
      <c r="V1308" s="702"/>
      <c r="W1308" s="702"/>
    </row>
    <row r="1309" spans="1:23" ht="15" customHeight="1">
      <c r="A1309" s="702"/>
      <c r="B1309" s="702"/>
      <c r="C1309" s="702"/>
      <c r="D1309" s="702"/>
      <c r="E1309" s="702"/>
      <c r="F1309" s="702"/>
      <c r="G1309" s="702"/>
      <c r="H1309" s="702"/>
      <c r="I1309" s="702"/>
      <c r="J1309" s="702"/>
      <c r="K1309" s="702"/>
      <c r="L1309" s="702"/>
      <c r="M1309" s="702"/>
      <c r="N1309" s="702"/>
      <c r="O1309" s="702"/>
      <c r="P1309" s="702"/>
      <c r="Q1309" s="702"/>
      <c r="R1309" s="702"/>
      <c r="S1309" s="702"/>
      <c r="T1309" s="702"/>
      <c r="U1309" s="702"/>
      <c r="V1309" s="702"/>
      <c r="W1309" s="702"/>
    </row>
    <row r="1310" spans="1:23" ht="15" customHeight="1">
      <c r="A1310" s="702"/>
      <c r="B1310" s="702"/>
      <c r="C1310" s="702"/>
      <c r="D1310" s="702"/>
      <c r="E1310" s="702"/>
      <c r="F1310" s="702"/>
      <c r="G1310" s="702"/>
      <c r="H1310" s="702"/>
      <c r="I1310" s="702"/>
      <c r="J1310" s="702"/>
      <c r="K1310" s="702"/>
      <c r="L1310" s="702"/>
      <c r="M1310" s="702"/>
      <c r="N1310" s="702"/>
      <c r="O1310" s="702"/>
      <c r="P1310" s="702"/>
      <c r="Q1310" s="702"/>
      <c r="R1310" s="702"/>
      <c r="S1310" s="702"/>
      <c r="T1310" s="702"/>
      <c r="U1310" s="702"/>
      <c r="V1310" s="702"/>
      <c r="W1310" s="702"/>
    </row>
    <row r="1311" spans="1:23" ht="15" customHeight="1">
      <c r="A1311" s="702"/>
      <c r="B1311" s="702"/>
      <c r="C1311" s="702"/>
      <c r="D1311" s="702"/>
      <c r="E1311" s="702"/>
      <c r="F1311" s="702"/>
      <c r="G1311" s="702"/>
      <c r="H1311" s="702"/>
      <c r="I1311" s="702"/>
      <c r="J1311" s="702"/>
      <c r="K1311" s="702"/>
      <c r="L1311" s="702"/>
      <c r="M1311" s="702"/>
      <c r="N1311" s="702"/>
      <c r="O1311" s="702"/>
      <c r="P1311" s="702"/>
      <c r="Q1311" s="702"/>
      <c r="R1311" s="702"/>
      <c r="S1311" s="702"/>
      <c r="T1311" s="702"/>
      <c r="U1311" s="702"/>
      <c r="V1311" s="702"/>
      <c r="W1311" s="702"/>
    </row>
    <row r="1312" spans="1:23" ht="15" customHeight="1">
      <c r="A1312" s="702"/>
      <c r="B1312" s="702"/>
      <c r="C1312" s="702"/>
      <c r="D1312" s="702"/>
      <c r="E1312" s="702"/>
      <c r="F1312" s="702"/>
      <c r="G1312" s="702"/>
      <c r="H1312" s="702"/>
      <c r="I1312" s="702"/>
      <c r="J1312" s="702"/>
      <c r="K1312" s="702"/>
      <c r="L1312" s="702"/>
      <c r="M1312" s="702"/>
      <c r="N1312" s="702"/>
      <c r="O1312" s="702"/>
      <c r="P1312" s="702"/>
      <c r="Q1312" s="702"/>
      <c r="R1312" s="702"/>
      <c r="S1312" s="702"/>
      <c r="T1312" s="702"/>
      <c r="U1312" s="702"/>
      <c r="V1312" s="702"/>
      <c r="W1312" s="702"/>
    </row>
    <row r="1313" spans="1:23" ht="15" customHeight="1">
      <c r="A1313" s="702"/>
      <c r="B1313" s="702"/>
      <c r="C1313" s="702"/>
      <c r="D1313" s="702"/>
      <c r="E1313" s="702"/>
      <c r="F1313" s="702"/>
      <c r="G1313" s="702"/>
      <c r="H1313" s="702"/>
      <c r="I1313" s="702"/>
      <c r="J1313" s="702"/>
      <c r="K1313" s="702"/>
      <c r="L1313" s="702"/>
      <c r="M1313" s="702"/>
      <c r="N1313" s="702"/>
      <c r="O1313" s="702"/>
      <c r="P1313" s="702"/>
      <c r="Q1313" s="702"/>
      <c r="R1313" s="702"/>
      <c r="S1313" s="702"/>
      <c r="T1313" s="702"/>
      <c r="U1313" s="702"/>
      <c r="V1313" s="702"/>
      <c r="W1313" s="702"/>
    </row>
    <row r="1314" spans="1:23" ht="15" customHeight="1">
      <c r="A1314" s="702"/>
      <c r="B1314" s="702"/>
      <c r="C1314" s="702"/>
      <c r="D1314" s="702"/>
      <c r="E1314" s="702"/>
      <c r="F1314" s="702"/>
      <c r="G1314" s="702"/>
      <c r="H1314" s="702"/>
      <c r="I1314" s="702"/>
      <c r="J1314" s="702"/>
      <c r="K1314" s="702"/>
      <c r="L1314" s="702"/>
      <c r="M1314" s="702"/>
      <c r="N1314" s="702"/>
      <c r="O1314" s="702"/>
      <c r="P1314" s="702"/>
      <c r="Q1314" s="702"/>
      <c r="R1314" s="702"/>
      <c r="S1314" s="702"/>
      <c r="T1314" s="702"/>
      <c r="U1314" s="702"/>
      <c r="V1314" s="702"/>
      <c r="W1314" s="702"/>
    </row>
    <row r="1315" spans="1:23" ht="15" customHeight="1">
      <c r="A1315" s="702"/>
      <c r="B1315" s="702"/>
      <c r="C1315" s="702"/>
      <c r="D1315" s="702"/>
      <c r="E1315" s="702"/>
      <c r="F1315" s="702"/>
      <c r="G1315" s="702"/>
      <c r="H1315" s="702"/>
      <c r="I1315" s="702"/>
      <c r="J1315" s="702"/>
      <c r="K1315" s="702"/>
      <c r="L1315" s="702"/>
      <c r="M1315" s="702"/>
      <c r="N1315" s="702"/>
      <c r="O1315" s="702"/>
      <c r="P1315" s="702"/>
      <c r="Q1315" s="702"/>
      <c r="R1315" s="702"/>
      <c r="S1315" s="702"/>
      <c r="T1315" s="702"/>
      <c r="U1315" s="702"/>
      <c r="V1315" s="702"/>
      <c r="W1315" s="702"/>
    </row>
    <row r="1316" spans="1:23" ht="15" customHeight="1">
      <c r="A1316" s="702"/>
      <c r="B1316" s="702"/>
      <c r="C1316" s="702"/>
      <c r="D1316" s="702"/>
      <c r="E1316" s="702"/>
      <c r="F1316" s="702"/>
      <c r="G1316" s="702"/>
      <c r="H1316" s="702"/>
      <c r="I1316" s="702"/>
      <c r="J1316" s="702"/>
      <c r="K1316" s="702"/>
      <c r="L1316" s="702"/>
      <c r="M1316" s="702"/>
      <c r="N1316" s="702"/>
      <c r="O1316" s="702"/>
      <c r="P1316" s="702"/>
      <c r="Q1316" s="702"/>
      <c r="R1316" s="702"/>
      <c r="S1316" s="702"/>
      <c r="T1316" s="702"/>
      <c r="U1316" s="702"/>
      <c r="V1316" s="702"/>
      <c r="W1316" s="702"/>
    </row>
    <row r="1317" spans="1:23" ht="15" customHeight="1">
      <c r="A1317" s="702"/>
      <c r="B1317" s="702"/>
      <c r="C1317" s="702"/>
      <c r="D1317" s="702"/>
      <c r="E1317" s="702"/>
      <c r="F1317" s="702"/>
      <c r="G1317" s="702"/>
      <c r="H1317" s="702"/>
      <c r="I1317" s="702"/>
      <c r="J1317" s="702"/>
      <c r="K1317" s="702"/>
      <c r="L1317" s="702"/>
      <c r="M1317" s="702"/>
      <c r="N1317" s="702"/>
      <c r="O1317" s="702"/>
      <c r="P1317" s="702"/>
      <c r="Q1317" s="702"/>
      <c r="R1317" s="702"/>
      <c r="S1317" s="702"/>
      <c r="T1317" s="702"/>
      <c r="U1317" s="702"/>
      <c r="V1317" s="702"/>
      <c r="W1317" s="702"/>
    </row>
    <row r="1318" spans="1:23" ht="15" customHeight="1">
      <c r="A1318" s="702"/>
      <c r="B1318" s="702"/>
      <c r="C1318" s="702"/>
      <c r="D1318" s="702"/>
      <c r="E1318" s="702"/>
      <c r="F1318" s="702"/>
      <c r="G1318" s="702"/>
      <c r="H1318" s="702"/>
      <c r="I1318" s="702"/>
      <c r="J1318" s="702"/>
      <c r="K1318" s="702"/>
      <c r="L1318" s="702"/>
      <c r="M1318" s="702"/>
      <c r="N1318" s="702"/>
      <c r="O1318" s="702"/>
      <c r="P1318" s="702"/>
      <c r="Q1318" s="702"/>
      <c r="R1318" s="702"/>
      <c r="S1318" s="702"/>
      <c r="T1318" s="702"/>
      <c r="U1318" s="702"/>
      <c r="V1318" s="702"/>
      <c r="W1318" s="702"/>
    </row>
    <row r="1319" spans="1:23" ht="15" customHeight="1">
      <c r="A1319" s="702"/>
      <c r="B1319" s="702"/>
      <c r="C1319" s="702"/>
      <c r="D1319" s="702"/>
      <c r="E1319" s="702"/>
      <c r="F1319" s="702"/>
      <c r="G1319" s="702"/>
      <c r="H1319" s="702"/>
      <c r="I1319" s="702"/>
      <c r="J1319" s="702"/>
      <c r="K1319" s="702"/>
      <c r="L1319" s="702"/>
      <c r="M1319" s="702"/>
      <c r="N1319" s="702"/>
      <c r="O1319" s="702"/>
      <c r="P1319" s="702"/>
      <c r="Q1319" s="702"/>
      <c r="R1319" s="702"/>
      <c r="S1319" s="702"/>
      <c r="T1319" s="702"/>
      <c r="U1319" s="702"/>
      <c r="V1319" s="702"/>
      <c r="W1319" s="702"/>
    </row>
    <row r="1320" spans="1:23" ht="15" customHeight="1">
      <c r="A1320" s="702"/>
      <c r="B1320" s="702"/>
      <c r="C1320" s="702"/>
      <c r="D1320" s="702"/>
      <c r="E1320" s="702"/>
      <c r="F1320" s="702"/>
      <c r="G1320" s="702"/>
      <c r="H1320" s="702"/>
      <c r="I1320" s="702"/>
      <c r="J1320" s="702"/>
      <c r="K1320" s="702"/>
      <c r="L1320" s="702"/>
      <c r="M1320" s="702"/>
      <c r="N1320" s="702"/>
      <c r="O1320" s="702"/>
      <c r="P1320" s="702"/>
      <c r="Q1320" s="702"/>
      <c r="R1320" s="702"/>
      <c r="S1320" s="702"/>
      <c r="T1320" s="702"/>
      <c r="U1320" s="702"/>
      <c r="V1320" s="702"/>
      <c r="W1320" s="702"/>
    </row>
    <row r="1321" spans="1:23" ht="15" customHeight="1">
      <c r="A1321" s="702"/>
      <c r="B1321" s="702"/>
      <c r="C1321" s="702"/>
      <c r="D1321" s="702"/>
      <c r="E1321" s="702"/>
      <c r="F1321" s="702"/>
      <c r="G1321" s="702"/>
      <c r="H1321" s="702"/>
      <c r="I1321" s="702"/>
      <c r="J1321" s="702"/>
      <c r="K1321" s="702"/>
      <c r="L1321" s="702"/>
      <c r="M1321" s="702"/>
      <c r="N1321" s="702"/>
      <c r="O1321" s="702"/>
      <c r="P1321" s="702"/>
      <c r="Q1321" s="702"/>
      <c r="R1321" s="702"/>
      <c r="S1321" s="702"/>
      <c r="T1321" s="702"/>
      <c r="U1321" s="702"/>
      <c r="V1321" s="702"/>
      <c r="W1321" s="702"/>
    </row>
    <row r="1322" spans="1:23" ht="15" customHeight="1">
      <c r="A1322" s="702"/>
      <c r="B1322" s="702"/>
      <c r="C1322" s="702"/>
      <c r="D1322" s="702"/>
      <c r="E1322" s="702"/>
      <c r="F1322" s="702"/>
      <c r="G1322" s="702"/>
      <c r="H1322" s="702"/>
      <c r="I1322" s="702"/>
      <c r="J1322" s="702"/>
      <c r="K1322" s="702"/>
      <c r="L1322" s="702"/>
      <c r="M1322" s="702"/>
      <c r="N1322" s="702"/>
      <c r="O1322" s="702"/>
      <c r="P1322" s="702"/>
      <c r="Q1322" s="702"/>
      <c r="R1322" s="702"/>
      <c r="S1322" s="702"/>
      <c r="T1322" s="702"/>
      <c r="U1322" s="702"/>
      <c r="V1322" s="702"/>
      <c r="W1322" s="702"/>
    </row>
    <row r="1323" spans="1:23" ht="15" customHeight="1">
      <c r="A1323" s="702"/>
      <c r="B1323" s="702"/>
      <c r="C1323" s="702"/>
      <c r="D1323" s="702"/>
      <c r="E1323" s="702"/>
      <c r="F1323" s="702"/>
      <c r="G1323" s="702"/>
      <c r="H1323" s="702"/>
      <c r="I1323" s="702"/>
      <c r="J1323" s="702"/>
      <c r="K1323" s="702"/>
      <c r="L1323" s="702"/>
      <c r="M1323" s="702"/>
      <c r="N1323" s="702"/>
      <c r="O1323" s="702"/>
      <c r="P1323" s="702"/>
      <c r="Q1323" s="702"/>
      <c r="R1323" s="702"/>
      <c r="S1323" s="702"/>
      <c r="T1323" s="702"/>
      <c r="U1323" s="702"/>
      <c r="V1323" s="702"/>
      <c r="W1323" s="702"/>
    </row>
    <row r="1324" spans="1:23" ht="15" customHeight="1">
      <c r="A1324" s="702"/>
      <c r="B1324" s="702"/>
      <c r="C1324" s="702"/>
      <c r="D1324" s="702"/>
      <c r="E1324" s="702"/>
      <c r="F1324" s="702"/>
      <c r="G1324" s="702"/>
      <c r="H1324" s="702"/>
      <c r="I1324" s="702"/>
      <c r="J1324" s="702"/>
      <c r="K1324" s="702"/>
      <c r="L1324" s="702"/>
      <c r="M1324" s="702"/>
      <c r="N1324" s="702"/>
      <c r="O1324" s="702"/>
      <c r="P1324" s="702"/>
      <c r="Q1324" s="702"/>
      <c r="R1324" s="702"/>
      <c r="S1324" s="702"/>
      <c r="T1324" s="702"/>
      <c r="U1324" s="702"/>
      <c r="V1324" s="702"/>
      <c r="W1324" s="702"/>
    </row>
    <row r="1325" spans="1:23" ht="15" customHeight="1">
      <c r="A1325" s="702"/>
      <c r="B1325" s="702"/>
      <c r="C1325" s="702"/>
      <c r="D1325" s="702"/>
      <c r="E1325" s="702"/>
      <c r="F1325" s="702"/>
      <c r="G1325" s="702"/>
      <c r="H1325" s="702"/>
      <c r="I1325" s="702"/>
      <c r="J1325" s="702"/>
      <c r="K1325" s="702"/>
      <c r="L1325" s="702"/>
      <c r="M1325" s="702"/>
      <c r="N1325" s="702"/>
      <c r="O1325" s="702"/>
      <c r="P1325" s="702"/>
      <c r="Q1325" s="702"/>
      <c r="R1325" s="702"/>
      <c r="S1325" s="702"/>
      <c r="T1325" s="702"/>
      <c r="U1325" s="702"/>
      <c r="V1325" s="702"/>
      <c r="W1325" s="702"/>
    </row>
    <row r="1326" spans="1:23" ht="15" customHeight="1">
      <c r="A1326" s="702"/>
      <c r="B1326" s="702"/>
      <c r="C1326" s="702"/>
      <c r="D1326" s="702"/>
      <c r="E1326" s="702"/>
      <c r="F1326" s="702"/>
      <c r="G1326" s="702"/>
      <c r="H1326" s="702"/>
      <c r="I1326" s="702"/>
      <c r="J1326" s="702"/>
      <c r="K1326" s="702"/>
      <c r="L1326" s="702"/>
      <c r="M1326" s="702"/>
      <c r="N1326" s="702"/>
      <c r="O1326" s="702"/>
      <c r="P1326" s="702"/>
      <c r="Q1326" s="702"/>
      <c r="R1326" s="702"/>
      <c r="S1326" s="702"/>
      <c r="T1326" s="702"/>
      <c r="U1326" s="702"/>
      <c r="V1326" s="702"/>
      <c r="W1326" s="702"/>
    </row>
    <row r="1327" spans="1:23" ht="15" customHeight="1">
      <c r="A1327" s="702"/>
      <c r="B1327" s="702"/>
      <c r="C1327" s="702"/>
      <c r="D1327" s="702"/>
      <c r="E1327" s="702"/>
      <c r="F1327" s="702"/>
      <c r="G1327" s="702"/>
      <c r="H1327" s="702"/>
      <c r="I1327" s="702"/>
      <c r="J1327" s="702"/>
      <c r="K1327" s="702"/>
      <c r="L1327" s="702"/>
      <c r="M1327" s="702"/>
      <c r="N1327" s="702"/>
      <c r="O1327" s="702"/>
      <c r="P1327" s="702"/>
      <c r="Q1327" s="702"/>
      <c r="R1327" s="702"/>
      <c r="S1327" s="702"/>
      <c r="T1327" s="702"/>
      <c r="U1327" s="702"/>
      <c r="V1327" s="702"/>
      <c r="W1327" s="702"/>
    </row>
    <row r="1328" spans="1:23" ht="15" customHeight="1">
      <c r="A1328" s="702"/>
      <c r="B1328" s="702"/>
      <c r="C1328" s="702"/>
      <c r="D1328" s="702"/>
      <c r="E1328" s="702"/>
      <c r="F1328" s="702"/>
      <c r="G1328" s="702"/>
      <c r="H1328" s="702"/>
      <c r="I1328" s="702"/>
      <c r="J1328" s="702"/>
      <c r="K1328" s="702"/>
      <c r="L1328" s="702"/>
      <c r="M1328" s="702"/>
      <c r="N1328" s="702"/>
      <c r="O1328" s="702"/>
      <c r="P1328" s="702"/>
      <c r="Q1328" s="702"/>
      <c r="R1328" s="702"/>
      <c r="S1328" s="702"/>
      <c r="T1328" s="702"/>
      <c r="U1328" s="702"/>
      <c r="V1328" s="702"/>
      <c r="W1328" s="702"/>
    </row>
    <row r="1329" spans="1:23" ht="15" customHeight="1">
      <c r="A1329" s="702"/>
      <c r="B1329" s="702"/>
      <c r="C1329" s="702"/>
      <c r="D1329" s="702"/>
      <c r="E1329" s="702"/>
      <c r="F1329" s="702"/>
      <c r="G1329" s="702"/>
      <c r="H1329" s="702"/>
      <c r="I1329" s="702"/>
      <c r="J1329" s="702"/>
      <c r="K1329" s="702"/>
      <c r="L1329" s="702"/>
      <c r="M1329" s="702"/>
      <c r="N1329" s="702"/>
      <c r="O1329" s="702"/>
      <c r="P1329" s="702"/>
      <c r="Q1329" s="702"/>
      <c r="R1329" s="702"/>
      <c r="S1329" s="702"/>
      <c r="T1329" s="702"/>
      <c r="U1329" s="702"/>
      <c r="V1329" s="702"/>
      <c r="W1329" s="702"/>
    </row>
    <row r="1330" spans="1:23" ht="15" customHeight="1">
      <c r="A1330" s="702"/>
      <c r="B1330" s="702"/>
      <c r="C1330" s="702"/>
      <c r="D1330" s="702"/>
      <c r="E1330" s="702"/>
      <c r="F1330" s="702"/>
      <c r="G1330" s="702"/>
      <c r="H1330" s="702"/>
      <c r="I1330" s="702"/>
      <c r="J1330" s="702"/>
      <c r="K1330" s="702"/>
      <c r="L1330" s="702"/>
      <c r="M1330" s="702"/>
      <c r="N1330" s="702"/>
      <c r="O1330" s="702"/>
      <c r="P1330" s="702"/>
      <c r="Q1330" s="702"/>
      <c r="R1330" s="702"/>
      <c r="S1330" s="702"/>
      <c r="T1330" s="702"/>
      <c r="U1330" s="702"/>
      <c r="V1330" s="702"/>
      <c r="W1330" s="702"/>
    </row>
    <row r="1331" spans="1:23" ht="15" customHeight="1">
      <c r="A1331" s="702"/>
      <c r="B1331" s="702"/>
      <c r="C1331" s="702"/>
      <c r="D1331" s="702"/>
      <c r="E1331" s="702"/>
      <c r="F1331" s="702"/>
      <c r="G1331" s="702"/>
      <c r="H1331" s="702"/>
      <c r="I1331" s="702"/>
      <c r="J1331" s="702"/>
      <c r="K1331" s="702"/>
      <c r="L1331" s="702"/>
      <c r="M1331" s="702"/>
      <c r="N1331" s="702"/>
      <c r="O1331" s="702"/>
      <c r="P1331" s="702"/>
      <c r="Q1331" s="702"/>
      <c r="R1331" s="702"/>
      <c r="S1331" s="702"/>
      <c r="T1331" s="702"/>
      <c r="U1331" s="702"/>
      <c r="V1331" s="702"/>
      <c r="W1331" s="702"/>
    </row>
    <row r="1332" spans="1:23" ht="15" customHeight="1">
      <c r="A1332" s="702"/>
      <c r="B1332" s="702"/>
      <c r="C1332" s="702"/>
      <c r="D1332" s="702"/>
      <c r="E1332" s="702"/>
      <c r="F1332" s="702"/>
      <c r="G1332" s="702"/>
      <c r="H1332" s="702"/>
      <c r="I1332" s="702"/>
      <c r="J1332" s="702"/>
      <c r="K1332" s="702"/>
      <c r="L1332" s="702"/>
      <c r="M1332" s="702"/>
      <c r="N1332" s="702"/>
      <c r="O1332" s="702"/>
      <c r="P1332" s="702"/>
      <c r="Q1332" s="702"/>
      <c r="R1332" s="702"/>
      <c r="S1332" s="702"/>
      <c r="T1332" s="702"/>
      <c r="U1332" s="702"/>
      <c r="V1332" s="702"/>
      <c r="W1332" s="702"/>
    </row>
    <row r="1333" spans="1:23" ht="15" customHeight="1">
      <c r="A1333" s="702"/>
      <c r="B1333" s="702"/>
      <c r="C1333" s="702"/>
      <c r="D1333" s="702"/>
      <c r="E1333" s="702"/>
      <c r="F1333" s="702"/>
      <c r="G1333" s="702"/>
      <c r="H1333" s="702"/>
      <c r="I1333" s="702"/>
      <c r="J1333" s="702"/>
      <c r="K1333" s="702"/>
      <c r="L1333" s="702"/>
      <c r="M1333" s="702"/>
      <c r="N1333" s="702"/>
      <c r="O1333" s="702"/>
      <c r="P1333" s="702"/>
      <c r="Q1333" s="702"/>
      <c r="R1333" s="702"/>
      <c r="S1333" s="702"/>
      <c r="T1333" s="702"/>
      <c r="U1333" s="702"/>
      <c r="V1333" s="702"/>
      <c r="W1333" s="702"/>
    </row>
    <row r="1334" spans="1:23" ht="15" customHeight="1">
      <c r="A1334" s="702"/>
      <c r="B1334" s="702"/>
      <c r="C1334" s="702"/>
      <c r="D1334" s="702"/>
      <c r="E1334" s="702"/>
      <c r="F1334" s="702"/>
      <c r="G1334" s="702"/>
      <c r="H1334" s="702"/>
      <c r="I1334" s="702"/>
      <c r="J1334" s="702"/>
      <c r="K1334" s="702"/>
      <c r="L1334" s="702"/>
      <c r="M1334" s="702"/>
      <c r="N1334" s="702"/>
      <c r="O1334" s="702"/>
      <c r="P1334" s="702"/>
      <c r="Q1334" s="702"/>
      <c r="R1334" s="702"/>
      <c r="S1334" s="702"/>
      <c r="T1334" s="702"/>
      <c r="U1334" s="702"/>
      <c r="V1334" s="702"/>
      <c r="W1334" s="702"/>
    </row>
    <row r="1335" spans="1:23" ht="15" customHeight="1">
      <c r="A1335" s="702"/>
      <c r="B1335" s="702"/>
      <c r="C1335" s="702"/>
      <c r="D1335" s="702"/>
      <c r="E1335" s="702"/>
      <c r="F1335" s="702"/>
      <c r="G1335" s="702"/>
      <c r="H1335" s="702"/>
      <c r="I1335" s="702"/>
      <c r="J1335" s="702"/>
      <c r="K1335" s="702"/>
      <c r="L1335" s="702"/>
      <c r="M1335" s="702"/>
      <c r="N1335" s="702"/>
      <c r="O1335" s="702"/>
      <c r="P1335" s="702"/>
      <c r="Q1335" s="702"/>
      <c r="R1335" s="702"/>
      <c r="S1335" s="702"/>
      <c r="T1335" s="702"/>
      <c r="U1335" s="702"/>
      <c r="V1335" s="702"/>
      <c r="W1335" s="702"/>
    </row>
    <row r="1336" spans="1:23" ht="15" customHeight="1">
      <c r="A1336" s="702"/>
      <c r="B1336" s="702"/>
      <c r="C1336" s="702"/>
      <c r="D1336" s="702"/>
      <c r="E1336" s="702"/>
      <c r="F1336" s="702"/>
      <c r="G1336" s="702"/>
      <c r="H1336" s="702"/>
      <c r="I1336" s="702"/>
      <c r="J1336" s="702"/>
      <c r="K1336" s="702"/>
      <c r="L1336" s="702"/>
      <c r="M1336" s="702"/>
      <c r="N1336" s="702"/>
      <c r="O1336" s="702"/>
      <c r="P1336" s="702"/>
      <c r="Q1336" s="702"/>
      <c r="R1336" s="702"/>
      <c r="S1336" s="702"/>
      <c r="T1336" s="702"/>
      <c r="U1336" s="702"/>
      <c r="V1336" s="702"/>
      <c r="W1336" s="702"/>
    </row>
    <row r="1337" spans="1:23" ht="15" customHeight="1">
      <c r="A1337" s="702"/>
      <c r="B1337" s="702"/>
      <c r="C1337" s="702"/>
      <c r="D1337" s="702"/>
      <c r="E1337" s="702"/>
      <c r="F1337" s="702"/>
      <c r="G1337" s="702"/>
      <c r="H1337" s="702"/>
      <c r="I1337" s="702"/>
      <c r="J1337" s="702"/>
      <c r="K1337" s="702"/>
      <c r="L1337" s="702"/>
      <c r="M1337" s="702"/>
      <c r="N1337" s="702"/>
      <c r="O1337" s="702"/>
      <c r="P1337" s="702"/>
      <c r="Q1337" s="702"/>
      <c r="R1337" s="702"/>
      <c r="S1337" s="702"/>
      <c r="T1337" s="702"/>
      <c r="U1337" s="702"/>
      <c r="V1337" s="702"/>
      <c r="W1337" s="702"/>
    </row>
    <row r="1338" spans="1:23" ht="15" customHeight="1">
      <c r="A1338" s="702"/>
      <c r="B1338" s="702"/>
      <c r="C1338" s="702"/>
      <c r="D1338" s="702"/>
      <c r="E1338" s="702"/>
      <c r="F1338" s="702"/>
      <c r="G1338" s="702"/>
      <c r="H1338" s="702"/>
      <c r="I1338" s="702"/>
      <c r="J1338" s="702"/>
      <c r="K1338" s="702"/>
      <c r="L1338" s="702"/>
      <c r="M1338" s="702"/>
      <c r="N1338" s="702"/>
      <c r="O1338" s="702"/>
      <c r="P1338" s="702"/>
      <c r="Q1338" s="702"/>
      <c r="R1338" s="702"/>
      <c r="S1338" s="702"/>
      <c r="T1338" s="702"/>
      <c r="U1338" s="702"/>
      <c r="V1338" s="702"/>
      <c r="W1338" s="702"/>
    </row>
    <row r="1339" spans="1:23" ht="15" customHeight="1">
      <c r="A1339" s="702"/>
      <c r="B1339" s="702"/>
      <c r="C1339" s="702"/>
      <c r="D1339" s="702"/>
      <c r="E1339" s="702"/>
      <c r="F1339" s="702"/>
      <c r="G1339" s="702"/>
      <c r="H1339" s="702"/>
      <c r="I1339" s="702"/>
      <c r="J1339" s="702"/>
      <c r="K1339" s="702"/>
      <c r="L1339" s="702"/>
      <c r="M1339" s="702"/>
      <c r="N1339" s="702"/>
      <c r="O1339" s="702"/>
      <c r="P1339" s="702"/>
      <c r="Q1339" s="702"/>
      <c r="R1339" s="702"/>
      <c r="S1339" s="702"/>
      <c r="T1339" s="702"/>
      <c r="U1339" s="702"/>
      <c r="V1339" s="702"/>
      <c r="W1339" s="702"/>
    </row>
    <row r="1340" spans="1:23" ht="15" customHeight="1">
      <c r="A1340" s="702"/>
      <c r="B1340" s="702"/>
      <c r="C1340" s="702"/>
      <c r="D1340" s="702"/>
      <c r="E1340" s="702"/>
      <c r="F1340" s="702"/>
      <c r="G1340" s="702"/>
      <c r="H1340" s="702"/>
      <c r="I1340" s="702"/>
      <c r="J1340" s="702"/>
      <c r="K1340" s="702"/>
      <c r="L1340" s="702"/>
      <c r="M1340" s="702"/>
      <c r="N1340" s="702"/>
      <c r="O1340" s="702"/>
      <c r="P1340" s="702"/>
      <c r="Q1340" s="702"/>
      <c r="R1340" s="702"/>
      <c r="S1340" s="702"/>
      <c r="T1340" s="702"/>
      <c r="U1340" s="702"/>
      <c r="V1340" s="702"/>
      <c r="W1340" s="702"/>
    </row>
    <row r="1341" spans="1:23" ht="15" customHeight="1">
      <c r="A1341" s="702"/>
      <c r="B1341" s="702"/>
      <c r="C1341" s="702"/>
      <c r="D1341" s="702"/>
      <c r="E1341" s="702"/>
      <c r="F1341" s="702"/>
      <c r="G1341" s="702"/>
      <c r="H1341" s="702"/>
      <c r="I1341" s="702"/>
      <c r="J1341" s="702"/>
      <c r="K1341" s="702"/>
      <c r="L1341" s="702"/>
      <c r="M1341" s="702"/>
      <c r="N1341" s="702"/>
      <c r="O1341" s="702"/>
      <c r="P1341" s="702"/>
      <c r="Q1341" s="702"/>
      <c r="R1341" s="702"/>
      <c r="S1341" s="702"/>
      <c r="T1341" s="702"/>
      <c r="U1341" s="702"/>
      <c r="V1341" s="702"/>
      <c r="W1341" s="702"/>
    </row>
    <row r="1342" spans="1:23" ht="15" customHeight="1">
      <c r="A1342" s="702"/>
      <c r="B1342" s="702"/>
      <c r="C1342" s="702"/>
      <c r="D1342" s="702"/>
      <c r="E1342" s="702"/>
      <c r="F1342" s="702"/>
      <c r="G1342" s="702"/>
      <c r="H1342" s="702"/>
      <c r="I1342" s="702"/>
      <c r="J1342" s="702"/>
      <c r="K1342" s="702"/>
      <c r="L1342" s="702"/>
      <c r="M1342" s="702"/>
      <c r="N1342" s="702"/>
      <c r="O1342" s="702"/>
      <c r="P1342" s="702"/>
      <c r="Q1342" s="702"/>
      <c r="R1342" s="702"/>
      <c r="S1342" s="702"/>
      <c r="T1342" s="702"/>
      <c r="U1342" s="702"/>
      <c r="V1342" s="702"/>
      <c r="W1342" s="702"/>
    </row>
    <row r="1343" spans="1:23" ht="15" customHeight="1">
      <c r="A1343" s="702"/>
      <c r="B1343" s="702"/>
      <c r="C1343" s="702"/>
      <c r="D1343" s="702"/>
      <c r="E1343" s="702"/>
      <c r="F1343" s="702"/>
      <c r="G1343" s="702"/>
      <c r="H1343" s="702"/>
      <c r="I1343" s="702"/>
      <c r="J1343" s="702"/>
      <c r="K1343" s="702"/>
      <c r="L1343" s="702"/>
      <c r="M1343" s="702"/>
      <c r="N1343" s="702"/>
      <c r="O1343" s="702"/>
      <c r="P1343" s="702"/>
      <c r="Q1343" s="702"/>
      <c r="R1343" s="702"/>
      <c r="S1343" s="702"/>
      <c r="T1343" s="702"/>
      <c r="U1343" s="702"/>
      <c r="V1343" s="702"/>
      <c r="W1343" s="702"/>
    </row>
    <row r="1344" spans="1:23" ht="15" customHeight="1">
      <c r="A1344" s="702"/>
      <c r="B1344" s="702"/>
      <c r="C1344" s="702"/>
      <c r="D1344" s="702"/>
      <c r="E1344" s="702"/>
      <c r="F1344" s="702"/>
      <c r="G1344" s="702"/>
      <c r="H1344" s="702"/>
      <c r="I1344" s="702"/>
      <c r="J1344" s="702"/>
      <c r="K1344" s="702"/>
      <c r="L1344" s="702"/>
      <c r="M1344" s="702"/>
      <c r="N1344" s="702"/>
      <c r="O1344" s="702"/>
      <c r="P1344" s="702"/>
      <c r="Q1344" s="702"/>
      <c r="R1344" s="702"/>
      <c r="S1344" s="702"/>
      <c r="T1344" s="702"/>
      <c r="U1344" s="702"/>
      <c r="V1344" s="702"/>
      <c r="W1344" s="702"/>
    </row>
    <row r="1345" spans="1:23" ht="15" customHeight="1">
      <c r="A1345" s="702"/>
      <c r="B1345" s="702"/>
      <c r="C1345" s="702"/>
      <c r="D1345" s="702"/>
      <c r="E1345" s="702"/>
      <c r="F1345" s="702"/>
      <c r="G1345" s="702"/>
      <c r="H1345" s="702"/>
      <c r="I1345" s="702"/>
      <c r="J1345" s="702"/>
      <c r="K1345" s="702"/>
      <c r="L1345" s="702"/>
      <c r="M1345" s="702"/>
      <c r="N1345" s="702"/>
      <c r="O1345" s="702"/>
      <c r="P1345" s="702"/>
      <c r="Q1345" s="702"/>
      <c r="R1345" s="702"/>
      <c r="S1345" s="702"/>
      <c r="T1345" s="702"/>
      <c r="U1345" s="702"/>
      <c r="V1345" s="702"/>
      <c r="W1345" s="702"/>
    </row>
    <row r="1346" spans="1:23" ht="15" customHeight="1">
      <c r="A1346" s="702"/>
      <c r="B1346" s="702"/>
      <c r="C1346" s="702"/>
      <c r="D1346" s="702"/>
      <c r="E1346" s="702"/>
      <c r="F1346" s="702"/>
      <c r="G1346" s="702"/>
      <c r="H1346" s="702"/>
      <c r="I1346" s="702"/>
      <c r="J1346" s="702"/>
      <c r="K1346" s="702"/>
      <c r="L1346" s="702"/>
      <c r="M1346" s="702"/>
      <c r="N1346" s="702"/>
      <c r="O1346" s="702"/>
      <c r="P1346" s="702"/>
      <c r="Q1346" s="702"/>
      <c r="R1346" s="702"/>
      <c r="S1346" s="702"/>
      <c r="T1346" s="702"/>
      <c r="U1346" s="702"/>
      <c r="V1346" s="702"/>
      <c r="W1346" s="702"/>
    </row>
    <row r="1347" spans="1:23" ht="15" customHeight="1">
      <c r="A1347" s="702"/>
      <c r="B1347" s="702"/>
      <c r="C1347" s="702"/>
      <c r="D1347" s="702"/>
      <c r="E1347" s="702"/>
      <c r="F1347" s="702"/>
      <c r="G1347" s="702"/>
      <c r="H1347" s="702"/>
      <c r="I1347" s="702"/>
      <c r="J1347" s="702"/>
      <c r="K1347" s="702"/>
      <c r="L1347" s="702"/>
      <c r="M1347" s="702"/>
      <c r="N1347" s="702"/>
      <c r="O1347" s="702"/>
      <c r="P1347" s="702"/>
      <c r="Q1347" s="702"/>
      <c r="R1347" s="702"/>
      <c r="S1347" s="702"/>
      <c r="T1347" s="702"/>
      <c r="U1347" s="702"/>
      <c r="V1347" s="702"/>
      <c r="W1347" s="702"/>
    </row>
    <row r="1348" spans="1:23" ht="15" customHeight="1">
      <c r="A1348" s="702"/>
      <c r="B1348" s="702"/>
      <c r="C1348" s="702"/>
      <c r="D1348" s="702"/>
      <c r="E1348" s="702"/>
      <c r="F1348" s="702"/>
      <c r="G1348" s="702"/>
      <c r="H1348" s="702"/>
      <c r="I1348" s="702"/>
      <c r="J1348" s="702"/>
      <c r="K1348" s="702"/>
      <c r="L1348" s="702"/>
      <c r="M1348" s="702"/>
      <c r="N1348" s="702"/>
      <c r="O1348" s="702"/>
      <c r="P1348" s="702"/>
      <c r="Q1348" s="702"/>
      <c r="R1348" s="702"/>
      <c r="S1348" s="702"/>
      <c r="T1348" s="702"/>
      <c r="U1348" s="702"/>
      <c r="V1348" s="702"/>
      <c r="W1348" s="702"/>
    </row>
    <row r="1349" spans="1:23" ht="15" customHeight="1">
      <c r="A1349" s="702"/>
      <c r="B1349" s="702"/>
      <c r="C1349" s="702"/>
      <c r="D1349" s="702"/>
      <c r="E1349" s="702"/>
      <c r="F1349" s="702"/>
      <c r="G1349" s="702"/>
      <c r="H1349" s="702"/>
      <c r="I1349" s="702"/>
      <c r="J1349" s="702"/>
      <c r="K1349" s="702"/>
      <c r="L1349" s="702"/>
      <c r="M1349" s="702"/>
      <c r="N1349" s="702"/>
      <c r="O1349" s="702"/>
      <c r="P1349" s="702"/>
      <c r="Q1349" s="702"/>
      <c r="R1349" s="702"/>
      <c r="S1349" s="702"/>
      <c r="T1349" s="702"/>
      <c r="U1349" s="702"/>
      <c r="V1349" s="702"/>
      <c r="W1349" s="702"/>
    </row>
    <row r="1350" spans="1:23" ht="15" customHeight="1">
      <c r="A1350" s="702"/>
      <c r="B1350" s="702"/>
      <c r="C1350" s="702"/>
      <c r="D1350" s="702"/>
      <c r="E1350" s="702"/>
      <c r="F1350" s="702"/>
      <c r="G1350" s="702"/>
      <c r="H1350" s="702"/>
      <c r="I1350" s="702"/>
      <c r="J1350" s="702"/>
      <c r="K1350" s="702"/>
      <c r="L1350" s="702"/>
      <c r="M1350" s="702"/>
      <c r="N1350" s="702"/>
      <c r="O1350" s="702"/>
      <c r="P1350" s="702"/>
      <c r="Q1350" s="702"/>
      <c r="R1350" s="702"/>
      <c r="S1350" s="702"/>
      <c r="T1350" s="702"/>
      <c r="U1350" s="702"/>
      <c r="V1350" s="702"/>
      <c r="W1350" s="702"/>
    </row>
    <row r="1351" spans="1:23" ht="15" customHeight="1">
      <c r="A1351" s="702"/>
      <c r="B1351" s="702"/>
      <c r="C1351" s="702"/>
      <c r="D1351" s="702"/>
      <c r="E1351" s="702"/>
      <c r="F1351" s="702"/>
      <c r="G1351" s="702"/>
      <c r="H1351" s="702"/>
      <c r="I1351" s="702"/>
      <c r="J1351" s="702"/>
      <c r="K1351" s="702"/>
      <c r="L1351" s="702"/>
      <c r="M1351" s="702"/>
      <c r="N1351" s="702"/>
      <c r="O1351" s="702"/>
      <c r="P1351" s="702"/>
      <c r="Q1351" s="702"/>
      <c r="R1351" s="702"/>
      <c r="S1351" s="702"/>
      <c r="T1351" s="702"/>
      <c r="U1351" s="702"/>
      <c r="V1351" s="702"/>
      <c r="W1351" s="702"/>
    </row>
    <row r="1352" spans="1:23" ht="15" customHeight="1">
      <c r="A1352" s="702"/>
      <c r="B1352" s="702"/>
      <c r="C1352" s="702"/>
      <c r="D1352" s="702"/>
      <c r="E1352" s="702"/>
      <c r="F1352" s="702"/>
      <c r="G1352" s="702"/>
      <c r="H1352" s="702"/>
      <c r="I1352" s="702"/>
      <c r="J1352" s="702"/>
      <c r="K1352" s="702"/>
      <c r="L1352" s="702"/>
      <c r="M1352" s="702"/>
      <c r="N1352" s="702"/>
      <c r="O1352" s="702"/>
      <c r="P1352" s="702"/>
      <c r="Q1352" s="702"/>
      <c r="R1352" s="702"/>
      <c r="S1352" s="702"/>
      <c r="T1352" s="702"/>
      <c r="U1352" s="702"/>
      <c r="V1352" s="702"/>
      <c r="W1352" s="702"/>
    </row>
    <row r="1353" spans="1:23" ht="15" customHeight="1">
      <c r="A1353" s="702"/>
      <c r="B1353" s="702"/>
      <c r="C1353" s="702"/>
      <c r="D1353" s="702"/>
      <c r="E1353" s="702"/>
      <c r="F1353" s="702"/>
      <c r="G1353" s="702"/>
      <c r="H1353" s="702"/>
      <c r="I1353" s="702"/>
      <c r="J1353" s="702"/>
      <c r="K1353" s="702"/>
      <c r="L1353" s="702"/>
      <c r="M1353" s="702"/>
      <c r="N1353" s="702"/>
      <c r="O1353" s="702"/>
      <c r="P1353" s="702"/>
      <c r="Q1353" s="702"/>
      <c r="R1353" s="702"/>
      <c r="S1353" s="702"/>
      <c r="T1353" s="702"/>
      <c r="U1353" s="702"/>
      <c r="V1353" s="702"/>
      <c r="W1353" s="702"/>
    </row>
    <row r="1354" spans="1:23" ht="15" customHeight="1">
      <c r="A1354" s="702"/>
      <c r="B1354" s="702"/>
      <c r="C1354" s="702"/>
      <c r="D1354" s="702"/>
      <c r="E1354" s="702"/>
      <c r="F1354" s="702"/>
      <c r="G1354" s="702"/>
      <c r="H1354" s="702"/>
      <c r="I1354" s="702"/>
      <c r="J1354" s="702"/>
      <c r="K1354" s="702"/>
      <c r="L1354" s="702"/>
      <c r="M1354" s="702"/>
      <c r="N1354" s="702"/>
      <c r="O1354" s="702"/>
      <c r="P1354" s="702"/>
      <c r="Q1354" s="702"/>
      <c r="R1354" s="702"/>
      <c r="S1354" s="702"/>
      <c r="T1354" s="702"/>
      <c r="U1354" s="702"/>
      <c r="V1354" s="702"/>
      <c r="W1354" s="702"/>
    </row>
    <row r="1355" spans="1:23" ht="15" customHeight="1">
      <c r="A1355" s="702"/>
      <c r="B1355" s="702"/>
      <c r="C1355" s="702"/>
      <c r="D1355" s="702"/>
      <c r="E1355" s="702"/>
      <c r="F1355" s="702"/>
      <c r="G1355" s="702"/>
      <c r="H1355" s="702"/>
      <c r="I1355" s="702"/>
      <c r="J1355" s="702"/>
      <c r="K1355" s="702"/>
      <c r="L1355" s="702"/>
      <c r="M1355" s="702"/>
      <c r="N1355" s="702"/>
      <c r="O1355" s="702"/>
      <c r="P1355" s="702"/>
      <c r="Q1355" s="702"/>
      <c r="R1355" s="702"/>
      <c r="S1355" s="702"/>
      <c r="T1355" s="702"/>
      <c r="U1355" s="702"/>
      <c r="V1355" s="702"/>
      <c r="W1355" s="702"/>
    </row>
    <row r="1356" spans="1:23" ht="15" customHeight="1">
      <c r="A1356" s="702"/>
      <c r="B1356" s="702"/>
      <c r="C1356" s="702"/>
      <c r="D1356" s="702"/>
      <c r="E1356" s="702"/>
      <c r="F1356" s="702"/>
      <c r="G1356" s="702"/>
      <c r="H1356" s="702"/>
      <c r="I1356" s="702"/>
      <c r="J1356" s="702"/>
      <c r="K1356" s="702"/>
      <c r="L1356" s="702"/>
      <c r="M1356" s="702"/>
      <c r="N1356" s="702"/>
      <c r="O1356" s="702"/>
      <c r="P1356" s="702"/>
      <c r="Q1356" s="702"/>
      <c r="R1356" s="702"/>
      <c r="S1356" s="702"/>
      <c r="T1356" s="702"/>
      <c r="U1356" s="702"/>
      <c r="V1356" s="702"/>
      <c r="W1356" s="702"/>
    </row>
    <row r="1357" spans="1:23" ht="15" customHeight="1">
      <c r="A1357" s="702"/>
      <c r="B1357" s="702"/>
      <c r="C1357" s="702"/>
      <c r="D1357" s="702"/>
      <c r="E1357" s="702"/>
      <c r="F1357" s="702"/>
      <c r="G1357" s="702"/>
      <c r="H1357" s="702"/>
      <c r="I1357" s="702"/>
      <c r="J1357" s="702"/>
      <c r="K1357" s="702"/>
      <c r="L1357" s="702"/>
      <c r="M1357" s="702"/>
      <c r="N1357" s="702"/>
      <c r="O1357" s="702"/>
      <c r="P1357" s="702"/>
      <c r="Q1357" s="702"/>
      <c r="R1357" s="702"/>
      <c r="S1357" s="702"/>
      <c r="T1357" s="702"/>
      <c r="U1357" s="702"/>
      <c r="V1357" s="702"/>
      <c r="W1357" s="702"/>
    </row>
    <row r="1358" spans="1:23" ht="15" customHeight="1">
      <c r="A1358" s="702"/>
      <c r="B1358" s="702"/>
      <c r="C1358" s="702"/>
      <c r="D1358" s="702"/>
      <c r="E1358" s="702"/>
      <c r="F1358" s="702"/>
      <c r="G1358" s="702"/>
      <c r="H1358" s="702"/>
      <c r="I1358" s="702"/>
      <c r="J1358" s="702"/>
      <c r="K1358" s="702"/>
      <c r="L1358" s="702"/>
      <c r="M1358" s="702"/>
      <c r="N1358" s="702"/>
      <c r="O1358" s="702"/>
      <c r="P1358" s="702"/>
      <c r="Q1358" s="702"/>
      <c r="R1358" s="702"/>
      <c r="S1358" s="702"/>
      <c r="T1358" s="702"/>
      <c r="U1358" s="702"/>
      <c r="V1358" s="702"/>
      <c r="W1358" s="702"/>
    </row>
    <row r="1359" spans="1:23" ht="15" customHeight="1">
      <c r="A1359" s="702"/>
      <c r="B1359" s="702"/>
      <c r="C1359" s="702"/>
      <c r="D1359" s="702"/>
      <c r="E1359" s="702"/>
      <c r="F1359" s="702"/>
      <c r="G1359" s="702"/>
      <c r="H1359" s="702"/>
      <c r="I1359" s="702"/>
      <c r="J1359" s="702"/>
      <c r="K1359" s="702"/>
      <c r="L1359" s="702"/>
      <c r="M1359" s="702"/>
      <c r="N1359" s="702"/>
      <c r="O1359" s="702"/>
      <c r="P1359" s="702"/>
      <c r="Q1359" s="702"/>
      <c r="R1359" s="702"/>
      <c r="S1359" s="702"/>
      <c r="T1359" s="702"/>
      <c r="U1359" s="702"/>
      <c r="V1359" s="702"/>
      <c r="W1359" s="702"/>
    </row>
    <row r="1360" spans="1:23" ht="15" customHeight="1">
      <c r="A1360" s="702"/>
      <c r="B1360" s="702"/>
      <c r="C1360" s="702"/>
      <c r="D1360" s="702"/>
      <c r="E1360" s="702"/>
      <c r="F1360" s="702"/>
      <c r="G1360" s="702"/>
      <c r="H1360" s="702"/>
      <c r="I1360" s="702"/>
      <c r="J1360" s="702"/>
      <c r="K1360" s="702"/>
      <c r="L1360" s="702"/>
      <c r="M1360" s="702"/>
      <c r="N1360" s="702"/>
      <c r="O1360" s="702"/>
      <c r="P1360" s="702"/>
      <c r="Q1360" s="702"/>
      <c r="R1360" s="702"/>
      <c r="S1360" s="702"/>
      <c r="T1360" s="702"/>
      <c r="U1360" s="702"/>
      <c r="V1360" s="702"/>
      <c r="W1360" s="702"/>
    </row>
    <row r="1361" spans="1:23" ht="15" customHeight="1">
      <c r="A1361" s="702"/>
      <c r="B1361" s="702"/>
      <c r="C1361" s="702"/>
      <c r="D1361" s="702"/>
      <c r="E1361" s="702"/>
      <c r="F1361" s="702"/>
      <c r="G1361" s="702"/>
      <c r="H1361" s="702"/>
      <c r="I1361" s="702"/>
      <c r="J1361" s="702"/>
      <c r="K1361" s="702"/>
      <c r="L1361" s="702"/>
      <c r="M1361" s="702"/>
      <c r="N1361" s="702"/>
      <c r="O1361" s="702"/>
      <c r="P1361" s="702"/>
      <c r="Q1361" s="702"/>
      <c r="R1361" s="702"/>
      <c r="S1361" s="702"/>
      <c r="T1361" s="702"/>
      <c r="U1361" s="702"/>
      <c r="V1361" s="702"/>
      <c r="W1361" s="702"/>
    </row>
    <row r="1362" spans="1:23" ht="15" customHeight="1">
      <c r="A1362" s="702"/>
      <c r="B1362" s="702"/>
      <c r="C1362" s="702"/>
      <c r="D1362" s="702"/>
      <c r="E1362" s="702"/>
      <c r="F1362" s="702"/>
      <c r="G1362" s="702"/>
      <c r="H1362" s="702"/>
      <c r="I1362" s="702"/>
      <c r="J1362" s="702"/>
      <c r="K1362" s="702"/>
      <c r="L1362" s="702"/>
      <c r="M1362" s="702"/>
      <c r="N1362" s="702"/>
      <c r="O1362" s="702"/>
      <c r="P1362" s="702"/>
      <c r="Q1362" s="702"/>
      <c r="R1362" s="702"/>
      <c r="S1362" s="702"/>
      <c r="T1362" s="702"/>
      <c r="U1362" s="702"/>
      <c r="V1362" s="702"/>
      <c r="W1362" s="702"/>
    </row>
    <row r="1363" spans="1:23" ht="15" customHeight="1">
      <c r="A1363" s="702"/>
      <c r="B1363" s="702"/>
      <c r="C1363" s="702"/>
      <c r="D1363" s="702"/>
      <c r="E1363" s="702"/>
      <c r="F1363" s="702"/>
      <c r="G1363" s="702"/>
      <c r="H1363" s="702"/>
      <c r="I1363" s="702"/>
      <c r="J1363" s="702"/>
      <c r="K1363" s="702"/>
      <c r="L1363" s="702"/>
      <c r="M1363" s="702"/>
      <c r="N1363" s="702"/>
      <c r="O1363" s="702"/>
      <c r="P1363" s="702"/>
      <c r="Q1363" s="702"/>
      <c r="R1363" s="702"/>
      <c r="S1363" s="702"/>
      <c r="T1363" s="702"/>
      <c r="U1363" s="702"/>
      <c r="V1363" s="702"/>
      <c r="W1363" s="702"/>
    </row>
    <row r="1364" spans="1:23" ht="15" customHeight="1">
      <c r="A1364" s="702"/>
      <c r="B1364" s="702"/>
      <c r="C1364" s="702"/>
      <c r="D1364" s="702"/>
      <c r="E1364" s="702"/>
      <c r="F1364" s="702"/>
      <c r="G1364" s="702"/>
      <c r="H1364" s="702"/>
      <c r="I1364" s="702"/>
      <c r="J1364" s="702"/>
      <c r="K1364" s="702"/>
      <c r="L1364" s="702"/>
      <c r="M1364" s="702"/>
      <c r="N1364" s="702"/>
      <c r="O1364" s="702"/>
      <c r="P1364" s="702"/>
      <c r="Q1364" s="702"/>
      <c r="R1364" s="702"/>
      <c r="S1364" s="702"/>
      <c r="T1364" s="702"/>
      <c r="U1364" s="702"/>
      <c r="V1364" s="702"/>
      <c r="W1364" s="702"/>
    </row>
    <row r="1365" spans="1:23" ht="15" customHeight="1">
      <c r="A1365" s="702"/>
      <c r="B1365" s="702"/>
      <c r="C1365" s="702"/>
      <c r="D1365" s="702"/>
      <c r="E1365" s="702"/>
      <c r="F1365" s="702"/>
      <c r="G1365" s="702"/>
      <c r="H1365" s="702"/>
      <c r="I1365" s="702"/>
      <c r="J1365" s="702"/>
      <c r="K1365" s="702"/>
      <c r="L1365" s="702"/>
      <c r="M1365" s="702"/>
      <c r="N1365" s="702"/>
      <c r="O1365" s="702"/>
      <c r="P1365" s="702"/>
      <c r="Q1365" s="702"/>
      <c r="R1365" s="702"/>
      <c r="S1365" s="702"/>
      <c r="T1365" s="702"/>
      <c r="U1365" s="702"/>
      <c r="V1365" s="702"/>
      <c r="W1365" s="702"/>
    </row>
    <row r="1366" spans="1:23" ht="15" customHeight="1">
      <c r="A1366" s="702"/>
      <c r="B1366" s="702"/>
      <c r="C1366" s="702"/>
      <c r="D1366" s="702"/>
      <c r="E1366" s="702"/>
      <c r="F1366" s="702"/>
      <c r="G1366" s="702"/>
      <c r="H1366" s="702"/>
      <c r="I1366" s="702"/>
      <c r="J1366" s="702"/>
      <c r="K1366" s="702"/>
      <c r="L1366" s="702"/>
      <c r="M1366" s="702"/>
      <c r="N1366" s="702"/>
      <c r="O1366" s="702"/>
      <c r="P1366" s="702"/>
      <c r="Q1366" s="702"/>
      <c r="R1366" s="702"/>
      <c r="S1366" s="702"/>
      <c r="T1366" s="702"/>
      <c r="U1366" s="702"/>
      <c r="V1366" s="702"/>
      <c r="W1366" s="702"/>
    </row>
    <row r="1367" spans="1:23" ht="15" customHeight="1">
      <c r="A1367" s="702"/>
      <c r="B1367" s="702"/>
      <c r="C1367" s="702"/>
      <c r="D1367" s="702"/>
      <c r="E1367" s="702"/>
      <c r="F1367" s="702"/>
      <c r="G1367" s="702"/>
      <c r="H1367" s="702"/>
      <c r="I1367" s="702"/>
      <c r="J1367" s="702"/>
      <c r="K1367" s="702"/>
      <c r="L1367" s="702"/>
      <c r="M1367" s="702"/>
      <c r="N1367" s="702"/>
      <c r="O1367" s="702"/>
      <c r="P1367" s="702"/>
      <c r="Q1367" s="702"/>
      <c r="R1367" s="702"/>
      <c r="S1367" s="702"/>
      <c r="T1367" s="702"/>
      <c r="U1367" s="702"/>
      <c r="V1367" s="702"/>
      <c r="W1367" s="702"/>
    </row>
    <row r="1368" spans="1:23" ht="15" customHeight="1">
      <c r="A1368" s="702"/>
      <c r="B1368" s="702"/>
      <c r="C1368" s="702"/>
      <c r="D1368" s="702"/>
      <c r="E1368" s="702"/>
      <c r="F1368" s="702"/>
      <c r="G1368" s="702"/>
      <c r="H1368" s="702"/>
      <c r="I1368" s="702"/>
      <c r="J1368" s="702"/>
      <c r="K1368" s="702"/>
      <c r="L1368" s="702"/>
      <c r="M1368" s="702"/>
      <c r="N1368" s="702"/>
      <c r="O1368" s="702"/>
      <c r="P1368" s="702"/>
      <c r="Q1368" s="702"/>
      <c r="R1368" s="702"/>
      <c r="S1368" s="702"/>
      <c r="T1368" s="702"/>
      <c r="U1368" s="702"/>
      <c r="V1368" s="702"/>
      <c r="W1368" s="702"/>
    </row>
    <row r="1369" spans="1:23" ht="15" customHeight="1">
      <c r="A1369" s="702"/>
      <c r="B1369" s="702"/>
      <c r="C1369" s="702"/>
      <c r="D1369" s="702"/>
      <c r="E1369" s="702"/>
      <c r="F1369" s="702"/>
      <c r="G1369" s="702"/>
      <c r="H1369" s="702"/>
      <c r="I1369" s="702"/>
      <c r="J1369" s="702"/>
      <c r="K1369" s="702"/>
      <c r="L1369" s="702"/>
      <c r="M1369" s="702"/>
      <c r="N1369" s="702"/>
      <c r="O1369" s="702"/>
      <c r="P1369" s="702"/>
      <c r="Q1369" s="702"/>
      <c r="R1369" s="702"/>
      <c r="S1369" s="702"/>
      <c r="T1369" s="702"/>
      <c r="U1369" s="702"/>
      <c r="V1369" s="702"/>
      <c r="W1369" s="702"/>
    </row>
    <row r="1370" spans="1:23" ht="15" customHeight="1">
      <c r="A1370" s="702"/>
      <c r="B1370" s="702"/>
      <c r="C1370" s="702"/>
      <c r="D1370" s="702"/>
      <c r="E1370" s="702"/>
      <c r="F1370" s="702"/>
      <c r="G1370" s="702"/>
      <c r="H1370" s="702"/>
      <c r="I1370" s="702"/>
      <c r="J1370" s="702"/>
      <c r="K1370" s="702"/>
      <c r="L1370" s="702"/>
      <c r="M1370" s="702"/>
      <c r="N1370" s="702"/>
      <c r="O1370" s="702"/>
      <c r="P1370" s="702"/>
      <c r="Q1370" s="702"/>
      <c r="R1370" s="702"/>
      <c r="S1370" s="702"/>
      <c r="T1370" s="702"/>
      <c r="U1370" s="702"/>
      <c r="V1370" s="702"/>
      <c r="W1370" s="702"/>
    </row>
    <row r="1371" spans="1:23" ht="15" customHeight="1">
      <c r="A1371" s="702"/>
      <c r="B1371" s="702"/>
      <c r="C1371" s="702"/>
      <c r="D1371" s="702"/>
      <c r="E1371" s="702"/>
      <c r="F1371" s="702"/>
      <c r="G1371" s="702"/>
      <c r="H1371" s="702"/>
      <c r="I1371" s="702"/>
      <c r="J1371" s="702"/>
      <c r="K1371" s="702"/>
      <c r="L1371" s="702"/>
      <c r="M1371" s="702"/>
      <c r="N1371" s="702"/>
      <c r="O1371" s="702"/>
      <c r="P1371" s="702"/>
      <c r="Q1371" s="702"/>
      <c r="R1371" s="702"/>
      <c r="S1371" s="702"/>
      <c r="T1371" s="702"/>
      <c r="U1371" s="702"/>
      <c r="V1371" s="702"/>
      <c r="W1371" s="702"/>
    </row>
    <row r="1372" spans="1:23" ht="15" customHeight="1">
      <c r="A1372" s="702"/>
      <c r="B1372" s="702"/>
      <c r="C1372" s="702"/>
      <c r="D1372" s="702"/>
      <c r="E1372" s="702"/>
      <c r="F1372" s="702"/>
      <c r="G1372" s="702"/>
      <c r="H1372" s="702"/>
      <c r="I1372" s="702"/>
      <c r="J1372" s="702"/>
      <c r="K1372" s="702"/>
      <c r="L1372" s="702"/>
      <c r="M1372" s="702"/>
      <c r="N1372" s="702"/>
      <c r="O1372" s="702"/>
      <c r="P1372" s="702"/>
      <c r="Q1372" s="702"/>
      <c r="R1372" s="702"/>
      <c r="S1372" s="702"/>
      <c r="T1372" s="702"/>
      <c r="U1372" s="702"/>
      <c r="V1372" s="702"/>
      <c r="W1372" s="702"/>
    </row>
    <row r="1373" spans="1:23" ht="15" customHeight="1">
      <c r="A1373" s="702"/>
      <c r="B1373" s="702"/>
      <c r="C1373" s="702"/>
      <c r="D1373" s="702"/>
      <c r="E1373" s="702"/>
      <c r="F1373" s="702"/>
      <c r="G1373" s="702"/>
      <c r="H1373" s="702"/>
      <c r="I1373" s="702"/>
      <c r="J1373" s="702"/>
      <c r="K1373" s="702"/>
      <c r="L1373" s="702"/>
      <c r="M1373" s="702"/>
      <c r="N1373" s="702"/>
      <c r="O1373" s="702"/>
      <c r="P1373" s="702"/>
      <c r="Q1373" s="702"/>
      <c r="R1373" s="702"/>
      <c r="S1373" s="702"/>
      <c r="T1373" s="702"/>
      <c r="U1373" s="702"/>
      <c r="V1373" s="702"/>
      <c r="W1373" s="702"/>
    </row>
    <row r="1374" spans="1:23" ht="15" customHeight="1">
      <c r="A1374" s="702"/>
      <c r="B1374" s="702"/>
      <c r="C1374" s="702"/>
      <c r="D1374" s="702"/>
      <c r="E1374" s="702"/>
      <c r="F1374" s="702"/>
      <c r="G1374" s="702"/>
      <c r="H1374" s="702"/>
      <c r="I1374" s="702"/>
      <c r="J1374" s="702"/>
      <c r="K1374" s="702"/>
      <c r="L1374" s="702"/>
      <c r="M1374" s="702"/>
      <c r="N1374" s="702"/>
      <c r="O1374" s="702"/>
      <c r="P1374" s="702"/>
      <c r="Q1374" s="702"/>
      <c r="R1374" s="702"/>
      <c r="S1374" s="702"/>
      <c r="T1374" s="702"/>
      <c r="U1374" s="702"/>
      <c r="V1374" s="702"/>
      <c r="W1374" s="702"/>
    </row>
    <row r="1375" spans="1:23" ht="15" customHeight="1">
      <c r="A1375" s="702"/>
      <c r="B1375" s="702"/>
      <c r="C1375" s="702"/>
      <c r="D1375" s="702"/>
      <c r="E1375" s="702"/>
      <c r="F1375" s="702"/>
      <c r="G1375" s="702"/>
      <c r="H1375" s="702"/>
      <c r="I1375" s="702"/>
      <c r="J1375" s="702"/>
      <c r="K1375" s="702"/>
      <c r="L1375" s="702"/>
      <c r="M1375" s="702"/>
      <c r="N1375" s="702"/>
      <c r="O1375" s="702"/>
      <c r="P1375" s="702"/>
      <c r="Q1375" s="702"/>
      <c r="R1375" s="702"/>
      <c r="S1375" s="702"/>
      <c r="T1375" s="702"/>
      <c r="U1375" s="702"/>
      <c r="V1375" s="702"/>
      <c r="W1375" s="702"/>
    </row>
    <row r="1376" spans="1:23" ht="15" customHeight="1">
      <c r="A1376" s="702"/>
      <c r="B1376" s="702"/>
      <c r="C1376" s="702"/>
      <c r="D1376" s="702"/>
      <c r="E1376" s="702"/>
      <c r="F1376" s="702"/>
      <c r="G1376" s="702"/>
      <c r="H1376" s="702"/>
      <c r="I1376" s="702"/>
      <c r="J1376" s="702"/>
      <c r="K1376" s="702"/>
      <c r="L1376" s="702"/>
      <c r="M1376" s="702"/>
      <c r="N1376" s="702"/>
      <c r="O1376" s="702"/>
      <c r="P1376" s="702"/>
      <c r="Q1376" s="702"/>
      <c r="R1376" s="702"/>
      <c r="S1376" s="702"/>
      <c r="T1376" s="702"/>
      <c r="U1376" s="702"/>
      <c r="V1376" s="702"/>
      <c r="W1376" s="702"/>
    </row>
    <row r="1377" spans="1:23" ht="15" customHeight="1">
      <c r="A1377" s="702"/>
      <c r="B1377" s="702"/>
      <c r="C1377" s="702"/>
      <c r="D1377" s="702"/>
      <c r="E1377" s="702"/>
      <c r="F1377" s="702"/>
      <c r="G1377" s="702"/>
      <c r="H1377" s="702"/>
      <c r="I1377" s="702"/>
      <c r="J1377" s="702"/>
      <c r="K1377" s="702"/>
      <c r="L1377" s="702"/>
      <c r="M1377" s="702"/>
      <c r="N1377" s="702"/>
      <c r="O1377" s="702"/>
      <c r="P1377" s="702"/>
      <c r="Q1377" s="702"/>
      <c r="R1377" s="702"/>
      <c r="S1377" s="702"/>
      <c r="T1377" s="702"/>
      <c r="U1377" s="702"/>
      <c r="V1377" s="702"/>
      <c r="W1377" s="702"/>
    </row>
    <row r="1378" spans="1:23" ht="15" customHeight="1">
      <c r="A1378" s="702"/>
      <c r="B1378" s="702"/>
      <c r="C1378" s="702"/>
      <c r="D1378" s="702"/>
      <c r="E1378" s="702"/>
      <c r="F1378" s="702"/>
      <c r="G1378" s="702"/>
      <c r="H1378" s="702"/>
      <c r="I1378" s="702"/>
      <c r="J1378" s="702"/>
      <c r="K1378" s="702"/>
      <c r="L1378" s="702"/>
      <c r="M1378" s="702"/>
      <c r="N1378" s="702"/>
      <c r="O1378" s="702"/>
      <c r="P1378" s="702"/>
      <c r="Q1378" s="702"/>
      <c r="R1378" s="702"/>
      <c r="S1378" s="702"/>
      <c r="T1378" s="702"/>
      <c r="U1378" s="702"/>
      <c r="V1378" s="702"/>
      <c r="W1378" s="702"/>
    </row>
    <row r="1379" spans="1:23" ht="15" customHeight="1">
      <c r="A1379" s="702"/>
      <c r="B1379" s="702"/>
      <c r="C1379" s="702"/>
      <c r="D1379" s="702"/>
      <c r="E1379" s="702"/>
      <c r="F1379" s="702"/>
      <c r="G1379" s="702"/>
      <c r="H1379" s="702"/>
      <c r="I1379" s="702"/>
      <c r="J1379" s="702"/>
      <c r="K1379" s="702"/>
      <c r="L1379" s="702"/>
      <c r="M1379" s="702"/>
      <c r="N1379" s="702"/>
      <c r="O1379" s="702"/>
      <c r="P1379" s="702"/>
      <c r="Q1379" s="702"/>
      <c r="R1379" s="702"/>
      <c r="S1379" s="702"/>
      <c r="T1379" s="702"/>
      <c r="U1379" s="702"/>
      <c r="V1379" s="702"/>
      <c r="W1379" s="702"/>
    </row>
    <row r="1380" spans="1:23" ht="15" customHeight="1">
      <c r="A1380" s="702"/>
      <c r="B1380" s="702"/>
      <c r="C1380" s="702"/>
      <c r="D1380" s="702"/>
      <c r="E1380" s="702"/>
      <c r="F1380" s="702"/>
      <c r="G1380" s="702"/>
      <c r="H1380" s="702"/>
      <c r="I1380" s="702"/>
      <c r="J1380" s="702"/>
      <c r="K1380" s="702"/>
      <c r="L1380" s="702"/>
      <c r="M1380" s="702"/>
      <c r="N1380" s="702"/>
      <c r="O1380" s="702"/>
      <c r="P1380" s="702"/>
      <c r="Q1380" s="702"/>
      <c r="R1380" s="702"/>
      <c r="S1380" s="702"/>
      <c r="T1380" s="702"/>
      <c r="U1380" s="702"/>
      <c r="V1380" s="702"/>
      <c r="W1380" s="702"/>
    </row>
    <row r="1381" spans="1:23" ht="15" customHeight="1">
      <c r="A1381" s="702"/>
      <c r="B1381" s="702"/>
      <c r="C1381" s="702"/>
      <c r="D1381" s="702"/>
      <c r="E1381" s="702"/>
      <c r="F1381" s="702"/>
      <c r="G1381" s="702"/>
      <c r="H1381" s="702"/>
      <c r="I1381" s="702"/>
      <c r="J1381" s="702"/>
      <c r="K1381" s="702"/>
      <c r="L1381" s="702"/>
      <c r="M1381" s="702"/>
      <c r="N1381" s="702"/>
      <c r="O1381" s="702"/>
      <c r="P1381" s="702"/>
      <c r="Q1381" s="702"/>
      <c r="R1381" s="702"/>
      <c r="S1381" s="702"/>
      <c r="T1381" s="702"/>
      <c r="U1381" s="702"/>
      <c r="V1381" s="702"/>
      <c r="W1381" s="702"/>
    </row>
    <row r="1382" spans="1:23" ht="15" customHeight="1">
      <c r="A1382" s="702"/>
      <c r="B1382" s="702"/>
      <c r="C1382" s="702"/>
      <c r="D1382" s="702"/>
      <c r="E1382" s="702"/>
      <c r="F1382" s="702"/>
      <c r="G1382" s="702"/>
      <c r="H1382" s="702"/>
      <c r="I1382" s="702"/>
      <c r="J1382" s="702"/>
      <c r="K1382" s="702"/>
      <c r="L1382" s="702"/>
      <c r="M1382" s="702"/>
      <c r="N1382" s="702"/>
      <c r="O1382" s="702"/>
      <c r="P1382" s="702"/>
      <c r="Q1382" s="702"/>
      <c r="R1382" s="702"/>
      <c r="S1382" s="702"/>
      <c r="T1382" s="702"/>
      <c r="U1382" s="702"/>
      <c r="V1382" s="702"/>
      <c r="W1382" s="702"/>
    </row>
    <row r="1383" spans="1:23" ht="15" customHeight="1">
      <c r="A1383" s="702"/>
      <c r="B1383" s="702"/>
      <c r="C1383" s="702"/>
      <c r="D1383" s="702"/>
      <c r="E1383" s="702"/>
      <c r="F1383" s="702"/>
      <c r="G1383" s="702"/>
      <c r="H1383" s="702"/>
      <c r="I1383" s="702"/>
      <c r="J1383" s="702"/>
      <c r="K1383" s="702"/>
      <c r="L1383" s="702"/>
      <c r="M1383" s="702"/>
      <c r="N1383" s="702"/>
      <c r="O1383" s="702"/>
      <c r="P1383" s="702"/>
      <c r="Q1383" s="702"/>
      <c r="R1383" s="702"/>
      <c r="S1383" s="702"/>
      <c r="T1383" s="702"/>
      <c r="U1383" s="702"/>
      <c r="V1383" s="702"/>
      <c r="W1383" s="702"/>
    </row>
    <row r="1384" spans="1:23" ht="15" customHeight="1">
      <c r="A1384" s="702"/>
      <c r="B1384" s="702"/>
      <c r="C1384" s="702"/>
      <c r="D1384" s="702"/>
      <c r="E1384" s="702"/>
      <c r="F1384" s="702"/>
      <c r="G1384" s="702"/>
      <c r="H1384" s="702"/>
      <c r="I1384" s="702"/>
      <c r="J1384" s="702"/>
      <c r="K1384" s="702"/>
      <c r="L1384" s="702"/>
      <c r="M1384" s="702"/>
      <c r="N1384" s="702"/>
      <c r="O1384" s="702"/>
      <c r="P1384" s="702"/>
      <c r="Q1384" s="702"/>
      <c r="R1384" s="702"/>
      <c r="S1384" s="702"/>
      <c r="T1384" s="702"/>
      <c r="U1384" s="702"/>
      <c r="V1384" s="702"/>
      <c r="W1384" s="702"/>
    </row>
    <row r="1385" spans="1:23" ht="15" customHeight="1">
      <c r="A1385" s="702"/>
      <c r="B1385" s="702"/>
      <c r="C1385" s="702"/>
      <c r="D1385" s="702"/>
      <c r="E1385" s="702"/>
      <c r="F1385" s="702"/>
      <c r="G1385" s="702"/>
      <c r="H1385" s="702"/>
      <c r="I1385" s="702"/>
      <c r="J1385" s="702"/>
      <c r="K1385" s="702"/>
      <c r="L1385" s="702"/>
      <c r="M1385" s="702"/>
      <c r="N1385" s="702"/>
      <c r="O1385" s="702"/>
      <c r="P1385" s="702"/>
      <c r="Q1385" s="702"/>
      <c r="R1385" s="702"/>
      <c r="S1385" s="702"/>
      <c r="T1385" s="702"/>
      <c r="U1385" s="702"/>
      <c r="V1385" s="702"/>
      <c r="W1385" s="702"/>
    </row>
    <row r="1386" spans="1:23" ht="15" customHeight="1">
      <c r="A1386" s="702"/>
      <c r="B1386" s="702"/>
      <c r="C1386" s="702"/>
      <c r="D1386" s="702"/>
      <c r="E1386" s="702"/>
      <c r="F1386" s="702"/>
      <c r="G1386" s="702"/>
      <c r="H1386" s="702"/>
      <c r="I1386" s="702"/>
      <c r="J1386" s="702"/>
      <c r="K1386" s="702"/>
      <c r="L1386" s="702"/>
      <c r="M1386" s="702"/>
      <c r="N1386" s="702"/>
      <c r="O1386" s="702"/>
      <c r="P1386" s="702"/>
      <c r="Q1386" s="702"/>
      <c r="R1386" s="702"/>
      <c r="S1386" s="702"/>
      <c r="T1386" s="702"/>
      <c r="U1386" s="702"/>
      <c r="V1386" s="702"/>
      <c r="W1386" s="702"/>
    </row>
    <row r="1387" spans="1:23" ht="15" customHeight="1">
      <c r="A1387" s="702"/>
      <c r="B1387" s="702"/>
      <c r="C1387" s="702"/>
      <c r="D1387" s="702"/>
      <c r="E1387" s="702"/>
      <c r="F1387" s="702"/>
      <c r="G1387" s="702"/>
      <c r="H1387" s="702"/>
      <c r="I1387" s="702"/>
      <c r="J1387" s="702"/>
      <c r="K1387" s="702"/>
      <c r="L1387" s="702"/>
      <c r="M1387" s="702"/>
      <c r="N1387" s="702"/>
      <c r="O1387" s="702"/>
      <c r="P1387" s="702"/>
      <c r="Q1387" s="702"/>
      <c r="R1387" s="702"/>
      <c r="S1387" s="702"/>
      <c r="T1387" s="702"/>
      <c r="U1387" s="702"/>
      <c r="V1387" s="702"/>
      <c r="W1387" s="702"/>
    </row>
    <row r="1388" spans="1:23" ht="15" customHeight="1">
      <c r="A1388" s="702"/>
      <c r="B1388" s="702"/>
      <c r="C1388" s="702"/>
      <c r="D1388" s="702"/>
      <c r="E1388" s="702"/>
      <c r="F1388" s="702"/>
      <c r="G1388" s="702"/>
      <c r="H1388" s="702"/>
      <c r="I1388" s="702"/>
      <c r="J1388" s="702"/>
      <c r="K1388" s="702"/>
      <c r="L1388" s="702"/>
      <c r="M1388" s="702"/>
      <c r="N1388" s="702"/>
      <c r="O1388" s="702"/>
      <c r="P1388" s="702"/>
      <c r="Q1388" s="702"/>
      <c r="R1388" s="702"/>
      <c r="S1388" s="702"/>
      <c r="T1388" s="702"/>
      <c r="U1388" s="702"/>
      <c r="V1388" s="702"/>
      <c r="W1388" s="702"/>
    </row>
    <row r="1389" spans="1:23" ht="15" customHeight="1">
      <c r="A1389" s="702"/>
      <c r="B1389" s="702"/>
      <c r="C1389" s="702"/>
      <c r="D1389" s="702"/>
      <c r="E1389" s="702"/>
      <c r="F1389" s="702"/>
      <c r="G1389" s="702"/>
      <c r="H1389" s="702"/>
      <c r="I1389" s="702"/>
      <c r="J1389" s="702"/>
      <c r="K1389" s="702"/>
      <c r="L1389" s="702"/>
      <c r="M1389" s="702"/>
      <c r="N1389" s="702"/>
      <c r="O1389" s="702"/>
      <c r="P1389" s="702"/>
      <c r="Q1389" s="702"/>
      <c r="R1389" s="702"/>
      <c r="S1389" s="702"/>
      <c r="T1389" s="702"/>
      <c r="U1389" s="702"/>
      <c r="V1389" s="702"/>
      <c r="W1389" s="702"/>
    </row>
    <row r="1390" spans="1:23" ht="15" customHeight="1">
      <c r="A1390" s="702"/>
      <c r="B1390" s="702"/>
      <c r="C1390" s="702"/>
      <c r="D1390" s="702"/>
      <c r="E1390" s="702"/>
      <c r="F1390" s="702"/>
      <c r="G1390" s="702"/>
      <c r="H1390" s="702"/>
      <c r="I1390" s="702"/>
      <c r="J1390" s="702"/>
      <c r="K1390" s="702"/>
      <c r="L1390" s="702"/>
      <c r="M1390" s="702"/>
      <c r="N1390" s="702"/>
      <c r="O1390" s="702"/>
      <c r="P1390" s="702"/>
      <c r="Q1390" s="702"/>
      <c r="R1390" s="702"/>
      <c r="S1390" s="702"/>
      <c r="T1390" s="702"/>
      <c r="U1390" s="702"/>
      <c r="V1390" s="702"/>
      <c r="W1390" s="702"/>
    </row>
    <row r="1391" spans="1:23" ht="15" customHeight="1">
      <c r="A1391" s="702"/>
      <c r="B1391" s="702"/>
      <c r="C1391" s="702"/>
      <c r="D1391" s="702"/>
      <c r="E1391" s="702"/>
      <c r="F1391" s="702"/>
      <c r="G1391" s="702"/>
      <c r="H1391" s="702"/>
      <c r="I1391" s="702"/>
      <c r="J1391" s="702"/>
      <c r="K1391" s="702"/>
      <c r="L1391" s="702"/>
      <c r="M1391" s="702"/>
      <c r="N1391" s="702"/>
      <c r="O1391" s="702"/>
      <c r="P1391" s="702"/>
      <c r="Q1391" s="702"/>
      <c r="R1391" s="702"/>
      <c r="S1391" s="702"/>
      <c r="T1391" s="702"/>
      <c r="U1391" s="702"/>
      <c r="V1391" s="702"/>
      <c r="W1391" s="702"/>
    </row>
    <row r="1392" spans="1:23" ht="15" customHeight="1">
      <c r="A1392" s="702"/>
      <c r="B1392" s="702"/>
      <c r="C1392" s="702"/>
      <c r="D1392" s="702"/>
      <c r="E1392" s="702"/>
      <c r="F1392" s="702"/>
      <c r="G1392" s="702"/>
      <c r="H1392" s="702"/>
      <c r="I1392" s="702"/>
      <c r="J1392" s="702"/>
      <c r="K1392" s="702"/>
      <c r="L1392" s="702"/>
      <c r="M1392" s="702"/>
      <c r="N1392" s="702"/>
      <c r="O1392" s="702"/>
      <c r="P1392" s="702"/>
      <c r="Q1392" s="702"/>
      <c r="R1392" s="702"/>
      <c r="S1392" s="702"/>
      <c r="T1392" s="702"/>
      <c r="U1392" s="702"/>
      <c r="V1392" s="702"/>
      <c r="W1392" s="702"/>
    </row>
    <row r="1393" spans="1:23" ht="15" customHeight="1">
      <c r="A1393" s="702"/>
      <c r="B1393" s="702"/>
      <c r="C1393" s="702"/>
      <c r="D1393" s="702"/>
      <c r="E1393" s="702"/>
      <c r="F1393" s="702"/>
      <c r="G1393" s="702"/>
      <c r="H1393" s="702"/>
      <c r="I1393" s="702"/>
      <c r="J1393" s="702"/>
      <c r="K1393" s="702"/>
      <c r="L1393" s="702"/>
      <c r="M1393" s="702"/>
      <c r="N1393" s="702"/>
      <c r="O1393" s="702"/>
      <c r="P1393" s="702"/>
      <c r="Q1393" s="702"/>
      <c r="R1393" s="702"/>
      <c r="S1393" s="702"/>
      <c r="T1393" s="702"/>
      <c r="U1393" s="702"/>
      <c r="V1393" s="702"/>
      <c r="W1393" s="702"/>
    </row>
    <row r="1394" spans="1:23" ht="15" customHeight="1">
      <c r="A1394" s="702"/>
      <c r="B1394" s="702"/>
      <c r="C1394" s="702"/>
      <c r="D1394" s="702"/>
      <c r="E1394" s="702"/>
      <c r="F1394" s="702"/>
      <c r="G1394" s="702"/>
      <c r="H1394" s="702"/>
      <c r="I1394" s="702"/>
      <c r="J1394" s="702"/>
      <c r="K1394" s="702"/>
      <c r="L1394" s="702"/>
      <c r="M1394" s="702"/>
      <c r="N1394" s="702"/>
      <c r="O1394" s="702"/>
      <c r="P1394" s="702"/>
      <c r="Q1394" s="702"/>
      <c r="R1394" s="702"/>
      <c r="S1394" s="702"/>
      <c r="T1394" s="702"/>
      <c r="U1394" s="702"/>
      <c r="V1394" s="702"/>
      <c r="W1394" s="702"/>
    </row>
    <row r="1395" spans="1:23" ht="15" customHeight="1">
      <c r="A1395" s="702"/>
      <c r="B1395" s="702"/>
      <c r="C1395" s="702"/>
      <c r="D1395" s="702"/>
      <c r="E1395" s="702"/>
      <c r="F1395" s="702"/>
      <c r="G1395" s="702"/>
      <c r="H1395" s="702"/>
      <c r="I1395" s="702"/>
      <c r="J1395" s="702"/>
      <c r="K1395" s="702"/>
      <c r="L1395" s="702"/>
      <c r="M1395" s="702"/>
      <c r="N1395" s="702"/>
      <c r="O1395" s="702"/>
      <c r="P1395" s="702"/>
      <c r="Q1395" s="702"/>
      <c r="R1395" s="702"/>
      <c r="S1395" s="702"/>
      <c r="T1395" s="702"/>
      <c r="U1395" s="702"/>
      <c r="V1395" s="702"/>
      <c r="W1395" s="702"/>
    </row>
    <row r="1396" spans="1:23" ht="15" customHeight="1">
      <c r="A1396" s="702"/>
      <c r="B1396" s="702"/>
      <c r="C1396" s="702"/>
      <c r="D1396" s="702"/>
      <c r="E1396" s="702"/>
      <c r="F1396" s="702"/>
      <c r="G1396" s="702"/>
      <c r="H1396" s="702"/>
      <c r="I1396" s="702"/>
      <c r="J1396" s="702"/>
      <c r="K1396" s="702"/>
      <c r="L1396" s="702"/>
      <c r="M1396" s="702"/>
      <c r="N1396" s="702"/>
      <c r="O1396" s="702"/>
      <c r="P1396" s="702"/>
      <c r="Q1396" s="702"/>
      <c r="R1396" s="702"/>
      <c r="S1396" s="702"/>
      <c r="T1396" s="702"/>
      <c r="U1396" s="702"/>
      <c r="V1396" s="702"/>
      <c r="W1396" s="702"/>
    </row>
    <row r="1397" spans="1:23" ht="15" customHeight="1">
      <c r="A1397" s="702"/>
      <c r="B1397" s="702"/>
      <c r="C1397" s="702"/>
      <c r="D1397" s="702"/>
      <c r="E1397" s="702"/>
      <c r="F1397" s="702"/>
      <c r="G1397" s="702"/>
      <c r="H1397" s="702"/>
      <c r="I1397" s="702"/>
      <c r="J1397" s="702"/>
      <c r="K1397" s="702"/>
      <c r="L1397" s="702"/>
      <c r="M1397" s="702"/>
      <c r="N1397" s="702"/>
      <c r="O1397" s="702"/>
      <c r="P1397" s="702"/>
      <c r="Q1397" s="702"/>
      <c r="R1397" s="702"/>
      <c r="S1397" s="702"/>
      <c r="T1397" s="702"/>
      <c r="U1397" s="702"/>
      <c r="V1397" s="702"/>
      <c r="W1397" s="702"/>
    </row>
    <row r="1398" spans="1:23" ht="15" customHeight="1">
      <c r="A1398" s="702"/>
      <c r="B1398" s="702"/>
      <c r="C1398" s="702"/>
      <c r="D1398" s="702"/>
      <c r="E1398" s="702"/>
      <c r="F1398" s="702"/>
      <c r="G1398" s="702"/>
      <c r="H1398" s="702"/>
      <c r="I1398" s="702"/>
      <c r="J1398" s="702"/>
      <c r="K1398" s="702"/>
      <c r="L1398" s="702"/>
      <c r="M1398" s="702"/>
      <c r="N1398" s="702"/>
      <c r="O1398" s="702"/>
      <c r="P1398" s="702"/>
      <c r="Q1398" s="702"/>
      <c r="R1398" s="702"/>
      <c r="S1398" s="702"/>
      <c r="T1398" s="702"/>
      <c r="U1398" s="702"/>
      <c r="V1398" s="702"/>
      <c r="W1398" s="702"/>
    </row>
    <row r="1399" spans="1:23" ht="15" customHeight="1">
      <c r="A1399" s="702"/>
      <c r="B1399" s="702"/>
      <c r="C1399" s="702"/>
      <c r="D1399" s="702"/>
      <c r="E1399" s="702"/>
      <c r="F1399" s="702"/>
      <c r="G1399" s="702"/>
      <c r="H1399" s="702"/>
      <c r="I1399" s="702"/>
      <c r="J1399" s="702"/>
      <c r="K1399" s="702"/>
      <c r="L1399" s="702"/>
      <c r="M1399" s="702"/>
      <c r="N1399" s="702"/>
      <c r="O1399" s="702"/>
      <c r="P1399" s="702"/>
      <c r="Q1399" s="702"/>
      <c r="R1399" s="702"/>
      <c r="S1399" s="702"/>
      <c r="T1399" s="702"/>
      <c r="U1399" s="702"/>
      <c r="V1399" s="702"/>
      <c r="W1399" s="702"/>
    </row>
    <row r="1400" spans="1:23" ht="15" customHeight="1">
      <c r="A1400" s="702"/>
      <c r="B1400" s="702"/>
      <c r="C1400" s="702"/>
      <c r="D1400" s="702"/>
      <c r="E1400" s="702"/>
      <c r="F1400" s="702"/>
      <c r="G1400" s="702"/>
      <c r="H1400" s="702"/>
      <c r="I1400" s="702"/>
      <c r="J1400" s="702"/>
      <c r="K1400" s="702"/>
      <c r="L1400" s="702"/>
      <c r="M1400" s="702"/>
      <c r="N1400" s="702"/>
      <c r="O1400" s="702"/>
      <c r="P1400" s="702"/>
      <c r="Q1400" s="702"/>
      <c r="R1400" s="702"/>
      <c r="S1400" s="702"/>
      <c r="T1400" s="702"/>
      <c r="U1400" s="702"/>
      <c r="V1400" s="702"/>
      <c r="W1400" s="702"/>
    </row>
    <row r="1401" spans="1:23" ht="15" customHeight="1">
      <c r="A1401" s="702"/>
      <c r="B1401" s="702"/>
      <c r="C1401" s="702"/>
      <c r="D1401" s="702"/>
      <c r="E1401" s="702"/>
      <c r="F1401" s="702"/>
      <c r="G1401" s="702"/>
      <c r="H1401" s="702"/>
      <c r="I1401" s="702"/>
      <c r="J1401" s="702"/>
      <c r="K1401" s="702"/>
      <c r="L1401" s="702"/>
      <c r="M1401" s="702"/>
      <c r="N1401" s="702"/>
      <c r="O1401" s="702"/>
      <c r="P1401" s="702"/>
      <c r="Q1401" s="702"/>
      <c r="R1401" s="702"/>
      <c r="S1401" s="702"/>
      <c r="T1401" s="702"/>
      <c r="U1401" s="702"/>
      <c r="V1401" s="702"/>
      <c r="W1401" s="702"/>
    </row>
    <row r="1402" spans="1:23" ht="15" customHeight="1">
      <c r="A1402" s="702"/>
      <c r="B1402" s="702"/>
      <c r="C1402" s="702"/>
      <c r="D1402" s="702"/>
      <c r="E1402" s="702"/>
      <c r="F1402" s="702"/>
      <c r="G1402" s="702"/>
      <c r="H1402" s="702"/>
      <c r="I1402" s="702"/>
      <c r="J1402" s="702"/>
      <c r="K1402" s="702"/>
      <c r="L1402" s="702"/>
      <c r="M1402" s="702"/>
      <c r="N1402" s="702"/>
      <c r="O1402" s="702"/>
      <c r="P1402" s="702"/>
      <c r="Q1402" s="702"/>
      <c r="R1402" s="702"/>
      <c r="S1402" s="702"/>
      <c r="T1402" s="702"/>
      <c r="U1402" s="702"/>
      <c r="V1402" s="702"/>
      <c r="W1402" s="702"/>
    </row>
    <row r="1403" spans="1:23" ht="15" customHeight="1">
      <c r="A1403" s="702"/>
      <c r="B1403" s="702"/>
      <c r="C1403" s="702"/>
      <c r="D1403" s="702"/>
      <c r="E1403" s="702"/>
      <c r="F1403" s="702"/>
      <c r="G1403" s="702"/>
      <c r="H1403" s="702"/>
      <c r="I1403" s="702"/>
      <c r="J1403" s="702"/>
      <c r="K1403" s="702"/>
      <c r="L1403" s="702"/>
      <c r="M1403" s="702"/>
      <c r="N1403" s="702"/>
      <c r="O1403" s="702"/>
      <c r="P1403" s="702"/>
      <c r="Q1403" s="702"/>
      <c r="R1403" s="702"/>
      <c r="S1403" s="702"/>
      <c r="T1403" s="702"/>
      <c r="U1403" s="702"/>
      <c r="V1403" s="702"/>
      <c r="W1403" s="702"/>
    </row>
    <row r="1404" spans="1:23" ht="15" customHeight="1">
      <c r="A1404" s="702"/>
      <c r="B1404" s="702"/>
      <c r="C1404" s="702"/>
      <c r="D1404" s="702"/>
      <c r="E1404" s="702"/>
      <c r="F1404" s="702"/>
      <c r="G1404" s="702"/>
      <c r="H1404" s="702"/>
      <c r="I1404" s="702"/>
      <c r="J1404" s="702"/>
      <c r="K1404" s="702"/>
      <c r="L1404" s="702"/>
      <c r="M1404" s="702"/>
      <c r="N1404" s="702"/>
      <c r="O1404" s="702"/>
      <c r="P1404" s="702"/>
      <c r="Q1404" s="702"/>
      <c r="R1404" s="702"/>
      <c r="S1404" s="702"/>
      <c r="T1404" s="702"/>
      <c r="U1404" s="702"/>
      <c r="V1404" s="702"/>
      <c r="W1404" s="702"/>
    </row>
    <row r="1405" spans="1:23" ht="15" customHeight="1">
      <c r="A1405" s="702"/>
      <c r="B1405" s="702"/>
      <c r="C1405" s="702"/>
      <c r="D1405" s="702"/>
      <c r="E1405" s="702"/>
      <c r="F1405" s="702"/>
      <c r="G1405" s="702"/>
      <c r="H1405" s="702"/>
      <c r="I1405" s="702"/>
      <c r="J1405" s="702"/>
      <c r="K1405" s="702"/>
      <c r="L1405" s="702"/>
      <c r="M1405" s="702"/>
      <c r="N1405" s="702"/>
      <c r="O1405" s="702"/>
      <c r="P1405" s="702"/>
      <c r="Q1405" s="702"/>
      <c r="R1405" s="702"/>
      <c r="S1405" s="702"/>
      <c r="T1405" s="702"/>
      <c r="U1405" s="702"/>
      <c r="V1405" s="702"/>
      <c r="W1405" s="702"/>
    </row>
    <row r="1406" spans="1:23" ht="15" customHeight="1">
      <c r="A1406" s="702"/>
      <c r="B1406" s="702"/>
      <c r="C1406" s="702"/>
      <c r="D1406" s="702"/>
      <c r="E1406" s="702"/>
      <c r="F1406" s="702"/>
      <c r="G1406" s="702"/>
      <c r="H1406" s="702"/>
      <c r="I1406" s="702"/>
      <c r="J1406" s="702"/>
      <c r="K1406" s="702"/>
      <c r="L1406" s="702"/>
      <c r="M1406" s="702"/>
      <c r="N1406" s="702"/>
      <c r="O1406" s="702"/>
      <c r="P1406" s="702"/>
      <c r="Q1406" s="702"/>
      <c r="R1406" s="702"/>
      <c r="S1406" s="702"/>
      <c r="T1406" s="702"/>
      <c r="U1406" s="702"/>
      <c r="V1406" s="702"/>
      <c r="W1406" s="702"/>
    </row>
    <row r="1407" spans="1:23" ht="15" customHeight="1">
      <c r="A1407" s="702"/>
      <c r="B1407" s="702"/>
      <c r="C1407" s="702"/>
      <c r="D1407" s="702"/>
      <c r="E1407" s="702"/>
      <c r="F1407" s="702"/>
      <c r="G1407" s="702"/>
      <c r="H1407" s="702"/>
      <c r="I1407" s="702"/>
      <c r="J1407" s="702"/>
      <c r="K1407" s="702"/>
      <c r="L1407" s="702"/>
      <c r="M1407" s="702"/>
      <c r="N1407" s="702"/>
      <c r="O1407" s="702"/>
      <c r="P1407" s="702"/>
      <c r="Q1407" s="702"/>
      <c r="R1407" s="702"/>
      <c r="S1407" s="702"/>
      <c r="T1407" s="702"/>
      <c r="U1407" s="702"/>
      <c r="V1407" s="702"/>
      <c r="W1407" s="702"/>
    </row>
    <row r="1408" spans="1:23" ht="15" customHeight="1">
      <c r="A1408" s="702"/>
      <c r="B1408" s="702"/>
      <c r="C1408" s="702"/>
      <c r="D1408" s="702"/>
      <c r="E1408" s="702"/>
      <c r="F1408" s="702"/>
      <c r="G1408" s="702"/>
      <c r="H1408" s="702"/>
      <c r="I1408" s="702"/>
      <c r="J1408" s="702"/>
      <c r="K1408" s="702"/>
      <c r="L1408" s="702"/>
      <c r="M1408" s="702"/>
      <c r="N1408" s="702"/>
      <c r="O1408" s="702"/>
      <c r="P1408" s="702"/>
      <c r="Q1408" s="702"/>
      <c r="R1408" s="702"/>
      <c r="S1408" s="702"/>
      <c r="T1408" s="702"/>
      <c r="U1408" s="702"/>
      <c r="V1408" s="702"/>
      <c r="W1408" s="702"/>
    </row>
    <row r="1409" spans="1:23" ht="15" customHeight="1">
      <c r="A1409" s="702"/>
      <c r="B1409" s="702"/>
      <c r="C1409" s="702"/>
      <c r="D1409" s="702"/>
      <c r="E1409" s="702"/>
      <c r="F1409" s="702"/>
      <c r="G1409" s="702"/>
      <c r="H1409" s="702"/>
      <c r="I1409" s="702"/>
      <c r="J1409" s="702"/>
      <c r="K1409" s="702"/>
      <c r="L1409" s="702"/>
      <c r="M1409" s="702"/>
      <c r="N1409" s="702"/>
      <c r="O1409" s="702"/>
      <c r="P1409" s="702"/>
      <c r="Q1409" s="702"/>
      <c r="R1409" s="702"/>
      <c r="S1409" s="702"/>
      <c r="T1409" s="702"/>
      <c r="U1409" s="702"/>
      <c r="V1409" s="702"/>
      <c r="W1409" s="702"/>
    </row>
    <row r="1410" spans="1:23" ht="15" customHeight="1">
      <c r="A1410" s="702"/>
      <c r="B1410" s="702"/>
      <c r="C1410" s="702"/>
      <c r="D1410" s="702"/>
      <c r="E1410" s="702"/>
      <c r="F1410" s="702"/>
      <c r="G1410" s="702"/>
      <c r="H1410" s="702"/>
      <c r="I1410" s="702"/>
      <c r="J1410" s="702"/>
      <c r="K1410" s="702"/>
      <c r="L1410" s="702"/>
      <c r="M1410" s="702"/>
      <c r="N1410" s="702"/>
      <c r="O1410" s="702"/>
      <c r="P1410" s="702"/>
      <c r="Q1410" s="702"/>
      <c r="R1410" s="702"/>
      <c r="S1410" s="702"/>
      <c r="T1410" s="702"/>
      <c r="U1410" s="702"/>
      <c r="V1410" s="702"/>
      <c r="W1410" s="702"/>
    </row>
    <row r="1411" spans="1:23" ht="15" customHeight="1">
      <c r="A1411" s="702"/>
      <c r="B1411" s="702"/>
      <c r="C1411" s="702"/>
      <c r="D1411" s="702"/>
      <c r="E1411" s="702"/>
      <c r="F1411" s="702"/>
      <c r="G1411" s="702"/>
      <c r="H1411" s="702"/>
      <c r="I1411" s="702"/>
      <c r="J1411" s="702"/>
      <c r="K1411" s="702"/>
      <c r="L1411" s="702"/>
      <c r="M1411" s="702"/>
      <c r="N1411" s="702"/>
      <c r="O1411" s="702"/>
      <c r="P1411" s="702"/>
      <c r="Q1411" s="702"/>
      <c r="R1411" s="702"/>
      <c r="S1411" s="702"/>
      <c r="T1411" s="702"/>
      <c r="U1411" s="702"/>
      <c r="V1411" s="702"/>
      <c r="W1411" s="702"/>
    </row>
    <row r="1412" spans="1:23" ht="15" customHeight="1">
      <c r="A1412" s="702"/>
      <c r="B1412" s="702"/>
      <c r="C1412" s="702"/>
      <c r="D1412" s="702"/>
      <c r="E1412" s="702"/>
      <c r="F1412" s="702"/>
      <c r="G1412" s="702"/>
      <c r="H1412" s="702"/>
      <c r="I1412" s="702"/>
      <c r="J1412" s="702"/>
      <c r="K1412" s="702"/>
      <c r="L1412" s="702"/>
      <c r="M1412" s="702"/>
      <c r="N1412" s="702"/>
      <c r="O1412" s="702"/>
      <c r="P1412" s="702"/>
      <c r="Q1412" s="702"/>
      <c r="R1412" s="702"/>
      <c r="S1412" s="702"/>
      <c r="T1412" s="702"/>
      <c r="U1412" s="702"/>
      <c r="V1412" s="702"/>
      <c r="W1412" s="702"/>
    </row>
    <row r="1413" spans="1:23" ht="15" customHeight="1">
      <c r="A1413" s="702"/>
      <c r="B1413" s="702"/>
      <c r="C1413" s="702"/>
      <c r="D1413" s="702"/>
      <c r="E1413" s="702"/>
      <c r="F1413" s="702"/>
      <c r="G1413" s="702"/>
      <c r="H1413" s="702"/>
      <c r="I1413" s="702"/>
      <c r="J1413" s="702"/>
      <c r="K1413" s="702"/>
      <c r="L1413" s="702"/>
      <c r="M1413" s="702"/>
      <c r="N1413" s="702"/>
      <c r="O1413" s="702"/>
      <c r="P1413" s="702"/>
      <c r="Q1413" s="702"/>
      <c r="R1413" s="702"/>
      <c r="S1413" s="702"/>
      <c r="T1413" s="702"/>
      <c r="U1413" s="702"/>
      <c r="V1413" s="702"/>
      <c r="W1413" s="702"/>
    </row>
    <row r="1414" spans="1:23" ht="15" customHeight="1">
      <c r="A1414" s="702"/>
      <c r="B1414" s="702"/>
      <c r="C1414" s="702"/>
      <c r="D1414" s="702"/>
      <c r="E1414" s="702"/>
      <c r="F1414" s="702"/>
      <c r="G1414" s="702"/>
      <c r="H1414" s="702"/>
      <c r="I1414" s="702"/>
      <c r="J1414" s="702"/>
      <c r="K1414" s="702"/>
      <c r="L1414" s="702"/>
      <c r="M1414" s="702"/>
      <c r="N1414" s="702"/>
      <c r="O1414" s="702"/>
      <c r="P1414" s="702"/>
      <c r="Q1414" s="702"/>
      <c r="R1414" s="702"/>
      <c r="S1414" s="702"/>
      <c r="T1414" s="702"/>
      <c r="U1414" s="702"/>
      <c r="V1414" s="702"/>
      <c r="W1414" s="702"/>
    </row>
    <row r="1415" spans="1:23" ht="15" customHeight="1">
      <c r="A1415" s="702"/>
      <c r="B1415" s="702"/>
      <c r="C1415" s="702"/>
      <c r="D1415" s="702"/>
      <c r="E1415" s="702"/>
      <c r="F1415" s="702"/>
      <c r="G1415" s="702"/>
      <c r="H1415" s="702"/>
      <c r="I1415" s="702"/>
      <c r="J1415" s="702"/>
      <c r="K1415" s="702"/>
      <c r="L1415" s="702"/>
      <c r="M1415" s="702"/>
      <c r="N1415" s="702"/>
      <c r="O1415" s="702"/>
      <c r="P1415" s="702"/>
      <c r="Q1415" s="702"/>
      <c r="R1415" s="702"/>
      <c r="S1415" s="702"/>
      <c r="T1415" s="702"/>
      <c r="U1415" s="702"/>
      <c r="V1415" s="702"/>
      <c r="W1415" s="702"/>
    </row>
    <row r="1416" spans="1:23" ht="15" customHeight="1">
      <c r="A1416" s="702"/>
      <c r="B1416" s="702"/>
      <c r="C1416" s="702"/>
      <c r="D1416" s="702"/>
      <c r="E1416" s="702"/>
      <c r="F1416" s="702"/>
      <c r="G1416" s="702"/>
      <c r="H1416" s="702"/>
      <c r="I1416" s="702"/>
      <c r="J1416" s="702"/>
      <c r="K1416" s="702"/>
      <c r="L1416" s="702"/>
      <c r="M1416" s="702"/>
      <c r="N1416" s="702"/>
      <c r="O1416" s="702"/>
      <c r="P1416" s="702"/>
      <c r="Q1416" s="702"/>
      <c r="R1416" s="702"/>
      <c r="S1416" s="702"/>
      <c r="T1416" s="702"/>
      <c r="U1416" s="702"/>
      <c r="V1416" s="702"/>
      <c r="W1416" s="702"/>
    </row>
    <row r="1417" spans="1:23" ht="15" customHeight="1">
      <c r="A1417" s="702"/>
      <c r="B1417" s="702"/>
      <c r="C1417" s="702"/>
      <c r="D1417" s="702"/>
      <c r="E1417" s="702"/>
      <c r="F1417" s="702"/>
      <c r="G1417" s="702"/>
      <c r="H1417" s="702"/>
      <c r="I1417" s="702"/>
      <c r="J1417" s="702"/>
      <c r="K1417" s="702"/>
      <c r="L1417" s="702"/>
      <c r="M1417" s="702"/>
      <c r="N1417" s="702"/>
      <c r="O1417" s="702"/>
      <c r="P1417" s="702"/>
      <c r="Q1417" s="702"/>
      <c r="R1417" s="702"/>
      <c r="S1417" s="702"/>
      <c r="T1417" s="702"/>
      <c r="U1417" s="702"/>
      <c r="V1417" s="702"/>
      <c r="W1417" s="702"/>
    </row>
    <row r="1418" spans="1:23" ht="15" customHeight="1">
      <c r="A1418" s="702"/>
      <c r="B1418" s="702"/>
      <c r="C1418" s="702"/>
      <c r="D1418" s="702"/>
      <c r="E1418" s="702"/>
      <c r="F1418" s="702"/>
      <c r="G1418" s="702"/>
      <c r="H1418" s="702"/>
      <c r="I1418" s="702"/>
      <c r="J1418" s="702"/>
      <c r="K1418" s="702"/>
      <c r="L1418" s="702"/>
      <c r="M1418" s="702"/>
      <c r="N1418" s="702"/>
      <c r="O1418" s="702"/>
      <c r="P1418" s="702"/>
      <c r="Q1418" s="702"/>
      <c r="R1418" s="702"/>
      <c r="S1418" s="702"/>
      <c r="T1418" s="702"/>
      <c r="U1418" s="702"/>
      <c r="V1418" s="702"/>
      <c r="W1418" s="702"/>
    </row>
    <row r="1419" spans="1:23" ht="15" customHeight="1">
      <c r="A1419" s="702"/>
      <c r="B1419" s="702"/>
      <c r="C1419" s="702"/>
      <c r="D1419" s="702"/>
      <c r="E1419" s="702"/>
      <c r="F1419" s="702"/>
      <c r="G1419" s="702"/>
      <c r="H1419" s="702"/>
      <c r="I1419" s="702"/>
      <c r="J1419" s="702"/>
      <c r="K1419" s="702"/>
      <c r="L1419" s="702"/>
      <c r="M1419" s="702"/>
      <c r="N1419" s="702"/>
      <c r="O1419" s="702"/>
      <c r="P1419" s="702"/>
      <c r="Q1419" s="702"/>
      <c r="R1419" s="702"/>
      <c r="S1419" s="702"/>
      <c r="T1419" s="702"/>
      <c r="U1419" s="702"/>
      <c r="V1419" s="702"/>
      <c r="W1419" s="702"/>
    </row>
    <row r="1420" spans="1:23" ht="15" customHeight="1">
      <c r="A1420" s="702"/>
      <c r="B1420" s="702"/>
      <c r="C1420" s="702"/>
      <c r="D1420" s="702"/>
      <c r="E1420" s="702"/>
      <c r="F1420" s="702"/>
      <c r="G1420" s="702"/>
      <c r="H1420" s="702"/>
      <c r="I1420" s="702"/>
      <c r="J1420" s="702"/>
      <c r="K1420" s="702"/>
      <c r="L1420" s="702"/>
      <c r="M1420" s="702"/>
      <c r="N1420" s="702"/>
      <c r="O1420" s="702"/>
      <c r="P1420" s="702"/>
      <c r="Q1420" s="702"/>
      <c r="R1420" s="702"/>
      <c r="S1420" s="702"/>
      <c r="T1420" s="702"/>
      <c r="U1420" s="702"/>
      <c r="V1420" s="702"/>
      <c r="W1420" s="702"/>
    </row>
    <row r="1421" spans="1:23" ht="15" customHeight="1">
      <c r="A1421" s="702"/>
      <c r="B1421" s="702"/>
      <c r="C1421" s="702"/>
      <c r="D1421" s="702"/>
      <c r="E1421" s="702"/>
      <c r="F1421" s="702"/>
      <c r="G1421" s="702"/>
      <c r="H1421" s="702"/>
      <c r="I1421" s="702"/>
      <c r="J1421" s="702"/>
      <c r="K1421" s="702"/>
      <c r="L1421" s="702"/>
      <c r="M1421" s="702"/>
      <c r="N1421" s="702"/>
      <c r="O1421" s="702"/>
      <c r="P1421" s="702"/>
      <c r="Q1421" s="702"/>
      <c r="R1421" s="702"/>
      <c r="S1421" s="702"/>
      <c r="T1421" s="702"/>
      <c r="U1421" s="702"/>
      <c r="V1421" s="702"/>
      <c r="W1421" s="702"/>
    </row>
    <row r="1422" spans="1:23" ht="15" customHeight="1">
      <c r="A1422" s="702"/>
      <c r="B1422" s="702"/>
      <c r="C1422" s="702"/>
      <c r="D1422" s="702"/>
      <c r="E1422" s="702"/>
      <c r="F1422" s="702"/>
      <c r="G1422" s="702"/>
      <c r="H1422" s="702"/>
      <c r="I1422" s="702"/>
      <c r="J1422" s="702"/>
      <c r="K1422" s="702"/>
      <c r="L1422" s="702"/>
      <c r="M1422" s="702"/>
      <c r="N1422" s="702"/>
      <c r="O1422" s="702"/>
      <c r="P1422" s="702"/>
      <c r="Q1422" s="702"/>
      <c r="R1422" s="702"/>
      <c r="S1422" s="702"/>
      <c r="T1422" s="702"/>
      <c r="U1422" s="702"/>
      <c r="V1422" s="702"/>
      <c r="W1422" s="702"/>
    </row>
    <row r="1423" spans="1:23" ht="15" customHeight="1">
      <c r="A1423" s="702"/>
      <c r="B1423" s="702"/>
      <c r="C1423" s="702"/>
      <c r="D1423" s="702"/>
      <c r="E1423" s="702"/>
      <c r="F1423" s="702"/>
      <c r="G1423" s="702"/>
      <c r="H1423" s="702"/>
      <c r="I1423" s="702"/>
      <c r="J1423" s="702"/>
      <c r="K1423" s="702"/>
      <c r="L1423" s="702"/>
      <c r="M1423" s="702"/>
      <c r="N1423" s="702"/>
      <c r="O1423" s="702"/>
      <c r="P1423" s="702"/>
      <c r="Q1423" s="702"/>
      <c r="R1423" s="702"/>
      <c r="S1423" s="702"/>
      <c r="T1423" s="702"/>
      <c r="U1423" s="702"/>
      <c r="V1423" s="702"/>
      <c r="W1423" s="702"/>
    </row>
    <row r="1424" spans="1:23" ht="15" customHeight="1">
      <c r="A1424" s="702"/>
      <c r="B1424" s="702"/>
      <c r="C1424" s="702"/>
      <c r="D1424" s="702"/>
      <c r="E1424" s="702"/>
      <c r="F1424" s="702"/>
      <c r="G1424" s="702"/>
      <c r="H1424" s="702"/>
      <c r="I1424" s="702"/>
      <c r="J1424" s="702"/>
      <c r="K1424" s="702"/>
      <c r="L1424" s="702"/>
      <c r="M1424" s="702"/>
      <c r="N1424" s="702"/>
      <c r="O1424" s="702"/>
      <c r="P1424" s="702"/>
      <c r="Q1424" s="702"/>
      <c r="R1424" s="702"/>
      <c r="S1424" s="702"/>
      <c r="T1424" s="702"/>
      <c r="U1424" s="702"/>
      <c r="V1424" s="702"/>
      <c r="W1424" s="702"/>
    </row>
    <row r="1425" spans="1:23" ht="15" customHeight="1">
      <c r="A1425" s="702"/>
      <c r="B1425" s="702"/>
      <c r="C1425" s="702"/>
      <c r="D1425" s="702"/>
      <c r="E1425" s="702"/>
      <c r="F1425" s="702"/>
      <c r="G1425" s="702"/>
      <c r="H1425" s="702"/>
      <c r="I1425" s="702"/>
      <c r="J1425" s="702"/>
      <c r="K1425" s="702"/>
      <c r="L1425" s="702"/>
      <c r="M1425" s="702"/>
      <c r="N1425" s="702"/>
      <c r="O1425" s="702"/>
      <c r="P1425" s="702"/>
      <c r="Q1425" s="702"/>
      <c r="R1425" s="702"/>
      <c r="S1425" s="702"/>
      <c r="T1425" s="702"/>
      <c r="U1425" s="702"/>
      <c r="V1425" s="702"/>
      <c r="W1425" s="702"/>
    </row>
    <row r="1426" spans="1:23" ht="15" customHeight="1">
      <c r="A1426" s="702"/>
      <c r="B1426" s="702"/>
      <c r="C1426" s="702"/>
      <c r="D1426" s="702"/>
      <c r="E1426" s="702"/>
      <c r="F1426" s="702"/>
      <c r="G1426" s="702"/>
      <c r="H1426" s="702"/>
      <c r="I1426" s="702"/>
      <c r="J1426" s="702"/>
      <c r="K1426" s="702"/>
      <c r="L1426" s="702"/>
      <c r="M1426" s="702"/>
      <c r="N1426" s="702"/>
      <c r="O1426" s="702"/>
      <c r="P1426" s="702"/>
      <c r="Q1426" s="702"/>
      <c r="R1426" s="702"/>
      <c r="S1426" s="702"/>
      <c r="T1426" s="702"/>
      <c r="U1426" s="702"/>
      <c r="V1426" s="702"/>
      <c r="W1426" s="702"/>
    </row>
    <row r="1427" spans="1:23" ht="15" customHeight="1">
      <c r="A1427" s="702"/>
      <c r="B1427" s="702"/>
      <c r="C1427" s="702"/>
      <c r="D1427" s="702"/>
      <c r="E1427" s="702"/>
      <c r="F1427" s="702"/>
      <c r="G1427" s="702"/>
      <c r="H1427" s="702"/>
      <c r="I1427" s="702"/>
      <c r="J1427" s="702"/>
      <c r="K1427" s="702"/>
      <c r="L1427" s="702"/>
      <c r="M1427" s="702"/>
      <c r="N1427" s="702"/>
      <c r="O1427" s="702"/>
      <c r="P1427" s="702"/>
      <c r="Q1427" s="702"/>
      <c r="R1427" s="702"/>
      <c r="S1427" s="702"/>
      <c r="T1427" s="702"/>
      <c r="U1427" s="702"/>
      <c r="V1427" s="702"/>
      <c r="W1427" s="702"/>
    </row>
    <row r="1428" spans="1:23" ht="15" customHeight="1">
      <c r="A1428" s="702"/>
      <c r="B1428" s="702"/>
      <c r="C1428" s="702"/>
      <c r="D1428" s="702"/>
      <c r="E1428" s="702"/>
      <c r="F1428" s="702"/>
      <c r="G1428" s="702"/>
      <c r="H1428" s="702"/>
      <c r="I1428" s="702"/>
      <c r="J1428" s="702"/>
      <c r="K1428" s="702"/>
      <c r="L1428" s="702"/>
      <c r="M1428" s="702"/>
      <c r="N1428" s="702"/>
      <c r="O1428" s="702"/>
      <c r="P1428" s="702"/>
      <c r="Q1428" s="702"/>
      <c r="R1428" s="702"/>
      <c r="S1428" s="702"/>
      <c r="T1428" s="702"/>
      <c r="U1428" s="702"/>
      <c r="V1428" s="702"/>
      <c r="W1428" s="702"/>
    </row>
    <row r="1429" spans="1:23" ht="15" customHeight="1">
      <c r="A1429" s="702"/>
      <c r="B1429" s="702"/>
      <c r="C1429" s="702"/>
      <c r="D1429" s="702"/>
      <c r="E1429" s="702"/>
      <c r="F1429" s="702"/>
      <c r="G1429" s="702"/>
      <c r="H1429" s="702"/>
      <c r="I1429" s="702"/>
      <c r="J1429" s="702"/>
      <c r="K1429" s="702"/>
      <c r="L1429" s="702"/>
      <c r="M1429" s="702"/>
      <c r="N1429" s="702"/>
      <c r="O1429" s="702"/>
      <c r="P1429" s="702"/>
      <c r="Q1429" s="702"/>
      <c r="R1429" s="702"/>
      <c r="S1429" s="702"/>
      <c r="T1429" s="702"/>
      <c r="U1429" s="702"/>
      <c r="V1429" s="702"/>
      <c r="W1429" s="702"/>
    </row>
    <row r="1430" spans="1:23" ht="15" customHeight="1">
      <c r="A1430" s="702"/>
      <c r="B1430" s="702"/>
      <c r="C1430" s="702"/>
      <c r="D1430" s="702"/>
      <c r="E1430" s="702"/>
      <c r="F1430" s="702"/>
      <c r="G1430" s="702"/>
      <c r="H1430" s="702"/>
      <c r="I1430" s="702"/>
      <c r="J1430" s="702"/>
      <c r="K1430" s="702"/>
      <c r="L1430" s="702"/>
      <c r="M1430" s="702"/>
      <c r="N1430" s="702"/>
      <c r="O1430" s="702"/>
      <c r="P1430" s="702"/>
      <c r="Q1430" s="702"/>
      <c r="R1430" s="702"/>
      <c r="S1430" s="702"/>
      <c r="T1430" s="702"/>
      <c r="U1430" s="702"/>
      <c r="V1430" s="702"/>
      <c r="W1430" s="702"/>
    </row>
    <row r="1431" spans="1:23" ht="15" customHeight="1">
      <c r="A1431" s="702"/>
      <c r="B1431" s="702"/>
      <c r="C1431" s="702"/>
      <c r="D1431" s="702"/>
      <c r="E1431" s="702"/>
      <c r="F1431" s="702"/>
      <c r="G1431" s="702"/>
      <c r="H1431" s="702"/>
      <c r="I1431" s="702"/>
      <c r="J1431" s="702"/>
      <c r="K1431" s="702"/>
      <c r="L1431" s="702"/>
      <c r="M1431" s="702"/>
      <c r="N1431" s="702"/>
      <c r="O1431" s="702"/>
      <c r="P1431" s="702"/>
      <c r="Q1431" s="702"/>
      <c r="R1431" s="702"/>
      <c r="S1431" s="702"/>
      <c r="T1431" s="702"/>
      <c r="U1431" s="702"/>
      <c r="V1431" s="702"/>
      <c r="W1431" s="702"/>
    </row>
    <row r="1432" spans="1:23" ht="15" customHeight="1">
      <c r="A1432" s="702"/>
      <c r="B1432" s="702"/>
      <c r="C1432" s="702"/>
      <c r="D1432" s="702"/>
      <c r="E1432" s="702"/>
      <c r="F1432" s="702"/>
      <c r="G1432" s="702"/>
      <c r="H1432" s="702"/>
      <c r="I1432" s="702"/>
      <c r="J1432" s="702"/>
      <c r="K1432" s="702"/>
      <c r="L1432" s="702"/>
      <c r="M1432" s="702"/>
      <c r="N1432" s="702"/>
      <c r="O1432" s="702"/>
      <c r="P1432" s="702"/>
      <c r="Q1432" s="702"/>
      <c r="R1432" s="702"/>
      <c r="S1432" s="702"/>
      <c r="T1432" s="702"/>
      <c r="U1432" s="702"/>
      <c r="V1432" s="702"/>
      <c r="W1432" s="702"/>
    </row>
    <row r="1433" spans="1:23" ht="15" customHeight="1">
      <c r="A1433" s="702"/>
      <c r="B1433" s="702"/>
      <c r="C1433" s="702"/>
      <c r="D1433" s="702"/>
      <c r="E1433" s="702"/>
      <c r="F1433" s="702"/>
      <c r="G1433" s="702"/>
      <c r="H1433" s="702"/>
      <c r="I1433" s="702"/>
      <c r="J1433" s="702"/>
      <c r="K1433" s="702"/>
      <c r="L1433" s="702"/>
      <c r="M1433" s="702"/>
      <c r="N1433" s="702"/>
      <c r="O1433" s="702"/>
      <c r="P1433" s="702"/>
      <c r="Q1433" s="702"/>
      <c r="R1433" s="702"/>
      <c r="S1433" s="702"/>
      <c r="T1433" s="702"/>
      <c r="U1433" s="702"/>
      <c r="V1433" s="702"/>
      <c r="W1433" s="702"/>
    </row>
    <row r="1434" spans="1:23" ht="15" customHeight="1">
      <c r="A1434" s="702"/>
      <c r="B1434" s="702"/>
      <c r="C1434" s="702"/>
      <c r="D1434" s="702"/>
      <c r="E1434" s="702"/>
      <c r="F1434" s="702"/>
      <c r="G1434" s="702"/>
      <c r="H1434" s="702"/>
      <c r="I1434" s="702"/>
      <c r="J1434" s="702"/>
      <c r="K1434" s="702"/>
      <c r="L1434" s="702"/>
      <c r="M1434" s="702"/>
      <c r="N1434" s="702"/>
      <c r="O1434" s="702"/>
      <c r="P1434" s="702"/>
      <c r="Q1434" s="702"/>
      <c r="R1434" s="702"/>
      <c r="S1434" s="702"/>
      <c r="T1434" s="702"/>
      <c r="U1434" s="702"/>
      <c r="V1434" s="702"/>
      <c r="W1434" s="702"/>
    </row>
    <row r="1435" spans="1:23" ht="15" customHeight="1">
      <c r="A1435" s="702"/>
      <c r="B1435" s="702"/>
      <c r="C1435" s="702"/>
      <c r="D1435" s="702"/>
      <c r="E1435" s="702"/>
      <c r="F1435" s="702"/>
      <c r="G1435" s="702"/>
      <c r="H1435" s="702"/>
      <c r="I1435" s="702"/>
      <c r="J1435" s="702"/>
      <c r="K1435" s="702"/>
      <c r="L1435" s="702"/>
      <c r="M1435" s="702"/>
      <c r="N1435" s="702"/>
      <c r="O1435" s="702"/>
      <c r="P1435" s="702"/>
      <c r="Q1435" s="702"/>
      <c r="R1435" s="702"/>
      <c r="S1435" s="702"/>
      <c r="T1435" s="702"/>
      <c r="U1435" s="702"/>
      <c r="V1435" s="702"/>
      <c r="W1435" s="702"/>
    </row>
    <row r="1436" spans="1:23" ht="15" customHeight="1">
      <c r="A1436" s="702"/>
      <c r="B1436" s="702"/>
      <c r="C1436" s="702"/>
      <c r="D1436" s="702"/>
      <c r="E1436" s="702"/>
      <c r="F1436" s="702"/>
      <c r="G1436" s="702"/>
      <c r="H1436" s="702"/>
      <c r="I1436" s="702"/>
      <c r="J1436" s="702"/>
      <c r="K1436" s="702"/>
      <c r="L1436" s="702"/>
      <c r="M1436" s="702"/>
      <c r="N1436" s="702"/>
      <c r="O1436" s="702"/>
      <c r="P1436" s="702"/>
      <c r="Q1436" s="702"/>
      <c r="R1436" s="702"/>
      <c r="S1436" s="702"/>
      <c r="T1436" s="702"/>
      <c r="U1436" s="702"/>
      <c r="V1436" s="702"/>
      <c r="W1436" s="702"/>
    </row>
    <row r="1437" spans="1:23" ht="15" customHeight="1">
      <c r="A1437" s="702"/>
      <c r="B1437" s="702"/>
      <c r="C1437" s="702"/>
      <c r="D1437" s="702"/>
      <c r="E1437" s="702"/>
      <c r="F1437" s="702"/>
      <c r="G1437" s="702"/>
      <c r="H1437" s="702"/>
      <c r="I1437" s="702"/>
      <c r="J1437" s="702"/>
      <c r="K1437" s="702"/>
      <c r="L1437" s="702"/>
      <c r="M1437" s="702"/>
      <c r="N1437" s="702"/>
      <c r="O1437" s="702"/>
      <c r="P1437" s="702"/>
      <c r="Q1437" s="702"/>
      <c r="R1437" s="702"/>
      <c r="S1437" s="702"/>
      <c r="T1437" s="702"/>
      <c r="U1437" s="702"/>
      <c r="V1437" s="702"/>
      <c r="W1437" s="702"/>
    </row>
    <row r="1438" spans="1:23" ht="15" customHeight="1">
      <c r="A1438" s="702"/>
      <c r="B1438" s="702"/>
      <c r="C1438" s="702"/>
      <c r="D1438" s="702"/>
      <c r="E1438" s="702"/>
      <c r="F1438" s="702"/>
      <c r="G1438" s="702"/>
      <c r="H1438" s="702"/>
      <c r="I1438" s="702"/>
      <c r="J1438" s="702"/>
      <c r="K1438" s="702"/>
      <c r="L1438" s="702"/>
      <c r="M1438" s="702"/>
      <c r="N1438" s="702"/>
      <c r="O1438" s="702"/>
      <c r="P1438" s="702"/>
      <c r="Q1438" s="702"/>
      <c r="R1438" s="702"/>
      <c r="S1438" s="702"/>
      <c r="T1438" s="702"/>
      <c r="U1438" s="702"/>
      <c r="V1438" s="702"/>
      <c r="W1438" s="702"/>
    </row>
    <row r="1439" spans="1:23" ht="15" customHeight="1">
      <c r="A1439" s="702"/>
      <c r="B1439" s="702"/>
      <c r="C1439" s="702"/>
      <c r="D1439" s="702"/>
      <c r="E1439" s="702"/>
      <c r="F1439" s="702"/>
      <c r="G1439" s="702"/>
      <c r="H1439" s="702"/>
      <c r="I1439" s="702"/>
      <c r="J1439" s="702"/>
      <c r="K1439" s="702"/>
      <c r="L1439" s="702"/>
      <c r="M1439" s="702"/>
      <c r="N1439" s="702"/>
      <c r="O1439" s="702"/>
      <c r="P1439" s="702"/>
      <c r="Q1439" s="702"/>
      <c r="R1439" s="702"/>
      <c r="S1439" s="702"/>
      <c r="T1439" s="702"/>
      <c r="U1439" s="702"/>
      <c r="V1439" s="702"/>
      <c r="W1439" s="702"/>
    </row>
  </sheetData>
  <autoFilter ref="A1:W1" xr:uid="{00000000-0001-0000-0100-000000000000}"/>
  <mergeCells count="3">
    <mergeCell ref="F62:F63"/>
    <mergeCell ref="G62:G63"/>
    <mergeCell ref="H62:H63"/>
  </mergeCells>
  <pageMargins left="0.70866141732283472" right="0.70866141732283472" top="0.74803149606299213" bottom="0.74803149606299213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1"/>
  <sheetViews>
    <sheetView workbookViewId="0"/>
  </sheetViews>
  <sheetFormatPr defaultColWidth="12.625" defaultRowHeight="15" customHeight="1"/>
  <cols>
    <col min="1" max="1" width="15.125" customWidth="1"/>
    <col min="2" max="2" width="9" customWidth="1"/>
    <col min="3" max="3" width="9.75" customWidth="1"/>
    <col min="4" max="6" width="7.625" customWidth="1"/>
  </cols>
  <sheetData>
    <row r="1" spans="1:3">
      <c r="A1" s="58" t="s">
        <v>133</v>
      </c>
      <c r="B1" s="58" t="s">
        <v>134</v>
      </c>
      <c r="C1" s="58" t="s">
        <v>135</v>
      </c>
    </row>
    <row r="2" spans="1:3" s="702" customFormat="1">
      <c r="A2" s="58" t="s">
        <v>136</v>
      </c>
      <c r="B2" s="58">
        <v>0.6</v>
      </c>
      <c r="C2" s="841">
        <v>0.4</v>
      </c>
    </row>
    <row r="3" spans="1:3">
      <c r="A3" s="58" t="s">
        <v>6</v>
      </c>
      <c r="B3" s="59">
        <v>0.53</v>
      </c>
      <c r="C3" s="841">
        <v>0.47</v>
      </c>
    </row>
    <row r="4" spans="1:3">
      <c r="A4" s="58" t="s">
        <v>137</v>
      </c>
      <c r="B4" s="59">
        <v>0.5</v>
      </c>
      <c r="C4" s="841">
        <v>0.5</v>
      </c>
    </row>
    <row r="5" spans="1:3">
      <c r="A5" s="58" t="s">
        <v>138</v>
      </c>
      <c r="B5" s="59">
        <v>0.48</v>
      </c>
      <c r="C5" s="841">
        <v>0.52</v>
      </c>
    </row>
    <row r="6" spans="1:3">
      <c r="A6" s="58" t="s">
        <v>139</v>
      </c>
      <c r="B6" s="59">
        <v>0.45</v>
      </c>
      <c r="C6" s="841">
        <v>0.55000000000000004</v>
      </c>
    </row>
    <row r="7" spans="1:3">
      <c r="A7" s="58"/>
      <c r="B7" s="58"/>
      <c r="C7" s="60"/>
    </row>
    <row r="8" spans="1:3">
      <c r="A8" s="500">
        <f>VLOOKUP(Totals!I8,A1:B6,2,FALSE)</f>
        <v>0.53</v>
      </c>
      <c r="B8" s="58"/>
      <c r="C8" s="58"/>
    </row>
    <row r="9" spans="1:3">
      <c r="A9" s="58"/>
      <c r="B9" s="58"/>
      <c r="C9" s="58"/>
    </row>
    <row r="17" spans="1:3" ht="15" customHeight="1">
      <c r="A17" s="702"/>
      <c r="B17" s="702"/>
      <c r="C17" s="702"/>
    </row>
    <row r="22" spans="1:3" ht="15.75" customHeight="1">
      <c r="A22" s="702"/>
      <c r="B22" s="702"/>
      <c r="C22" s="702"/>
    </row>
    <row r="23" spans="1:3" ht="15.75" customHeight="1">
      <c r="A23" s="702"/>
      <c r="B23" s="702"/>
      <c r="C23" s="702"/>
    </row>
    <row r="24" spans="1:3" ht="15.75" customHeight="1">
      <c r="A24" s="702"/>
      <c r="B24" s="702"/>
      <c r="C24" s="702"/>
    </row>
    <row r="25" spans="1:3" ht="15.75" customHeight="1">
      <c r="A25" s="702"/>
      <c r="B25" s="702"/>
      <c r="C25" s="702"/>
    </row>
    <row r="26" spans="1:3" ht="15.75" customHeight="1">
      <c r="A26" s="702"/>
      <c r="B26" s="702"/>
      <c r="C26" s="702"/>
    </row>
    <row r="27" spans="1:3" ht="15.75" customHeight="1">
      <c r="A27" s="702"/>
      <c r="B27" s="702"/>
      <c r="C27" s="702"/>
    </row>
    <row r="28" spans="1:3" ht="15.75" customHeight="1">
      <c r="A28" s="702"/>
      <c r="B28" s="702"/>
      <c r="C28" s="702"/>
    </row>
    <row r="29" spans="1:3" ht="15.75" customHeight="1">
      <c r="A29" s="702"/>
      <c r="B29" s="702"/>
      <c r="C29" s="702"/>
    </row>
    <row r="30" spans="1:3" ht="15.75" customHeight="1">
      <c r="A30" s="702"/>
      <c r="B30" s="702"/>
      <c r="C30" s="702"/>
    </row>
    <row r="31" spans="1:3" ht="15.75" customHeight="1">
      <c r="A31" s="702"/>
      <c r="B31" s="702"/>
      <c r="C31" s="702"/>
    </row>
    <row r="32" spans="1:3" ht="15.75" customHeight="1">
      <c r="A32" s="702"/>
      <c r="B32" s="702"/>
      <c r="C32" s="702"/>
    </row>
    <row r="33" spans="1:3" ht="15.75" customHeight="1">
      <c r="A33" s="702"/>
      <c r="B33" s="702"/>
      <c r="C33" s="702"/>
    </row>
    <row r="34" spans="1:3" ht="15.75" customHeight="1">
      <c r="A34" s="702"/>
      <c r="B34" s="702"/>
      <c r="C34" s="702"/>
    </row>
    <row r="35" spans="1:3" ht="15.75" customHeight="1">
      <c r="A35" s="702"/>
      <c r="B35" s="702"/>
      <c r="C35" s="702"/>
    </row>
    <row r="36" spans="1:3" ht="15.75" customHeight="1">
      <c r="A36" s="702"/>
      <c r="B36" s="702"/>
      <c r="C36" s="702"/>
    </row>
    <row r="37" spans="1:3" ht="15.75" customHeight="1">
      <c r="A37" s="702"/>
      <c r="B37" s="702"/>
      <c r="C37" s="702"/>
    </row>
    <row r="38" spans="1:3" ht="15.75" customHeight="1">
      <c r="A38" s="702"/>
      <c r="B38" s="702"/>
      <c r="C38" s="702"/>
    </row>
    <row r="39" spans="1:3" ht="15.75" customHeight="1">
      <c r="A39" s="702"/>
      <c r="B39" s="702"/>
      <c r="C39" s="702"/>
    </row>
    <row r="40" spans="1:3" ht="15.75" customHeight="1">
      <c r="A40" s="702"/>
      <c r="B40" s="702"/>
      <c r="C40" s="702"/>
    </row>
    <row r="41" spans="1:3" ht="15.75" customHeight="1">
      <c r="A41" s="702"/>
      <c r="B41" s="702"/>
      <c r="C41" s="702"/>
    </row>
    <row r="42" spans="1:3" ht="15.75" customHeight="1">
      <c r="A42" s="702"/>
      <c r="B42" s="702"/>
      <c r="C42" s="702"/>
    </row>
    <row r="43" spans="1:3" ht="15.75" customHeight="1">
      <c r="A43" s="702"/>
      <c r="B43" s="702"/>
      <c r="C43" s="702"/>
    </row>
    <row r="44" spans="1:3" ht="15.75" customHeight="1">
      <c r="A44" s="702"/>
      <c r="B44" s="702"/>
      <c r="C44" s="702"/>
    </row>
    <row r="45" spans="1:3" ht="15.75" customHeight="1">
      <c r="A45" s="702"/>
      <c r="B45" s="702"/>
      <c r="C45" s="702"/>
    </row>
    <row r="46" spans="1:3" ht="15.75" customHeight="1">
      <c r="A46" s="702"/>
      <c r="B46" s="702"/>
      <c r="C46" s="702"/>
    </row>
    <row r="47" spans="1:3" ht="15.75" customHeight="1">
      <c r="A47" s="702"/>
      <c r="B47" s="702"/>
      <c r="C47" s="702"/>
    </row>
    <row r="48" spans="1:3" ht="15.75" customHeight="1">
      <c r="A48" s="702"/>
      <c r="B48" s="702"/>
      <c r="C48" s="702"/>
    </row>
    <row r="49" spans="1:3" ht="15.75" customHeight="1">
      <c r="A49" s="702"/>
      <c r="B49" s="702"/>
      <c r="C49" s="702"/>
    </row>
    <row r="50" spans="1:3" ht="15.75" customHeight="1">
      <c r="A50" s="702"/>
      <c r="B50" s="702"/>
      <c r="C50" s="702"/>
    </row>
    <row r="51" spans="1:3" ht="15.75" customHeight="1">
      <c r="A51" s="702"/>
      <c r="B51" s="702"/>
      <c r="C51" s="702"/>
    </row>
    <row r="52" spans="1:3" ht="15.75" customHeight="1">
      <c r="A52" s="702"/>
      <c r="B52" s="702"/>
      <c r="C52" s="702"/>
    </row>
    <row r="53" spans="1:3" ht="15.75" customHeight="1">
      <c r="A53" s="702"/>
      <c r="B53" s="702"/>
      <c r="C53" s="702"/>
    </row>
    <row r="54" spans="1:3" ht="15.75" customHeight="1">
      <c r="A54" s="702"/>
      <c r="B54" s="702"/>
      <c r="C54" s="702"/>
    </row>
    <row r="55" spans="1:3" ht="15.75" customHeight="1">
      <c r="A55" s="702"/>
      <c r="B55" s="702"/>
      <c r="C55" s="702"/>
    </row>
    <row r="56" spans="1:3" ht="15.75" customHeight="1">
      <c r="A56" s="702"/>
      <c r="B56" s="702"/>
      <c r="C56" s="702"/>
    </row>
    <row r="57" spans="1:3" ht="15.75" customHeight="1">
      <c r="A57" s="702"/>
      <c r="B57" s="702"/>
      <c r="C57" s="702"/>
    </row>
    <row r="58" spans="1:3" ht="15.75" customHeight="1">
      <c r="A58" s="702"/>
      <c r="B58" s="702"/>
      <c r="C58" s="702"/>
    </row>
    <row r="59" spans="1:3" ht="15.75" customHeight="1">
      <c r="A59" s="702"/>
      <c r="B59" s="702"/>
      <c r="C59" s="702"/>
    </row>
    <row r="60" spans="1:3" ht="15.75" customHeight="1">
      <c r="A60" s="702"/>
      <c r="B60" s="702"/>
      <c r="C60" s="702"/>
    </row>
    <row r="61" spans="1:3" ht="15.75" customHeight="1">
      <c r="A61" s="702"/>
      <c r="B61" s="702"/>
      <c r="C61" s="702"/>
    </row>
    <row r="62" spans="1:3" ht="15.75" customHeight="1">
      <c r="A62" s="702"/>
      <c r="B62" s="702"/>
      <c r="C62" s="702"/>
    </row>
    <row r="63" spans="1:3" ht="15.75" customHeight="1">
      <c r="A63" s="702"/>
      <c r="B63" s="702"/>
      <c r="C63" s="702"/>
    </row>
    <row r="64" spans="1:3" ht="15.75" customHeight="1">
      <c r="A64" s="702"/>
      <c r="B64" s="702"/>
      <c r="C64" s="702"/>
    </row>
    <row r="65" spans="1:3" ht="15.75" customHeight="1">
      <c r="A65" s="702"/>
      <c r="B65" s="702"/>
      <c r="C65" s="702"/>
    </row>
    <row r="66" spans="1:3" ht="15.75" customHeight="1">
      <c r="A66" s="702"/>
      <c r="B66" s="702"/>
      <c r="C66" s="702"/>
    </row>
    <row r="67" spans="1:3" ht="15.75" customHeight="1">
      <c r="A67" s="702"/>
      <c r="B67" s="702"/>
      <c r="C67" s="702"/>
    </row>
    <row r="68" spans="1:3" ht="15.75" customHeight="1">
      <c r="A68" s="702"/>
      <c r="B68" s="702"/>
      <c r="C68" s="702"/>
    </row>
    <row r="69" spans="1:3" ht="15.75" customHeight="1">
      <c r="A69" s="702"/>
      <c r="B69" s="702"/>
      <c r="C69" s="702"/>
    </row>
    <row r="70" spans="1:3" ht="15.75" customHeight="1">
      <c r="A70" s="702"/>
      <c r="B70" s="702"/>
      <c r="C70" s="702"/>
    </row>
    <row r="71" spans="1:3" ht="15.75" customHeight="1">
      <c r="A71" s="702"/>
      <c r="B71" s="702"/>
      <c r="C71" s="702"/>
    </row>
    <row r="72" spans="1:3" ht="15.75" customHeight="1">
      <c r="A72" s="702"/>
      <c r="B72" s="702"/>
      <c r="C72" s="702"/>
    </row>
    <row r="73" spans="1:3" ht="15.75" customHeight="1">
      <c r="A73" s="702"/>
      <c r="B73" s="702"/>
      <c r="C73" s="702"/>
    </row>
    <row r="74" spans="1:3" ht="15.75" customHeight="1">
      <c r="A74" s="702"/>
      <c r="B74" s="702"/>
      <c r="C74" s="702"/>
    </row>
    <row r="75" spans="1:3" ht="15.75" customHeight="1">
      <c r="A75" s="702"/>
      <c r="B75" s="702"/>
      <c r="C75" s="702"/>
    </row>
    <row r="76" spans="1:3" ht="15.75" customHeight="1">
      <c r="A76" s="702"/>
      <c r="B76" s="702"/>
      <c r="C76" s="702"/>
    </row>
    <row r="77" spans="1:3" ht="15.75" customHeight="1">
      <c r="A77" s="702"/>
      <c r="B77" s="702"/>
      <c r="C77" s="702"/>
    </row>
    <row r="78" spans="1:3" ht="15.75" customHeight="1">
      <c r="A78" s="702"/>
      <c r="B78" s="702"/>
      <c r="C78" s="702"/>
    </row>
    <row r="79" spans="1:3" ht="15.75" customHeight="1">
      <c r="A79" s="702"/>
      <c r="B79" s="702"/>
      <c r="C79" s="702"/>
    </row>
    <row r="80" spans="1:3" ht="15.75" customHeight="1">
      <c r="A80" s="702"/>
      <c r="B80" s="702"/>
      <c r="C80" s="702"/>
    </row>
    <row r="81" spans="1:3" ht="15.75" customHeight="1">
      <c r="A81" s="702"/>
      <c r="B81" s="702"/>
      <c r="C81" s="702"/>
    </row>
    <row r="82" spans="1:3" ht="15.75" customHeight="1">
      <c r="A82" s="702"/>
      <c r="B82" s="702"/>
      <c r="C82" s="702"/>
    </row>
    <row r="83" spans="1:3" ht="15.75" customHeight="1">
      <c r="A83" s="702"/>
      <c r="B83" s="702"/>
      <c r="C83" s="702"/>
    </row>
    <row r="84" spans="1:3" ht="15.75" customHeight="1">
      <c r="A84" s="702"/>
      <c r="B84" s="702"/>
      <c r="C84" s="702"/>
    </row>
    <row r="85" spans="1:3" ht="15.75" customHeight="1">
      <c r="A85" s="702"/>
      <c r="B85" s="702"/>
      <c r="C85" s="702"/>
    </row>
    <row r="86" spans="1:3" ht="15.75" customHeight="1">
      <c r="A86" s="702"/>
      <c r="B86" s="702"/>
      <c r="C86" s="702"/>
    </row>
    <row r="87" spans="1:3" ht="15.75" customHeight="1">
      <c r="A87" s="702"/>
      <c r="B87" s="702"/>
      <c r="C87" s="702"/>
    </row>
    <row r="88" spans="1:3" ht="15.75" customHeight="1">
      <c r="A88" s="702"/>
      <c r="B88" s="702"/>
      <c r="C88" s="702"/>
    </row>
    <row r="89" spans="1:3" ht="15.75" customHeight="1">
      <c r="A89" s="702"/>
      <c r="B89" s="702"/>
      <c r="C89" s="702"/>
    </row>
    <row r="90" spans="1:3" ht="15.75" customHeight="1">
      <c r="A90" s="702"/>
      <c r="B90" s="702"/>
      <c r="C90" s="702"/>
    </row>
    <row r="91" spans="1:3" ht="15.75" customHeight="1">
      <c r="A91" s="702"/>
      <c r="B91" s="702"/>
      <c r="C91" s="702"/>
    </row>
    <row r="92" spans="1:3" ht="15.75" customHeight="1">
      <c r="A92" s="702"/>
      <c r="B92" s="702"/>
      <c r="C92" s="702"/>
    </row>
    <row r="93" spans="1:3" ht="15.75" customHeight="1">
      <c r="A93" s="702"/>
      <c r="B93" s="702"/>
      <c r="C93" s="702"/>
    </row>
    <row r="94" spans="1:3" ht="15.75" customHeight="1">
      <c r="A94" s="702"/>
      <c r="B94" s="702"/>
      <c r="C94" s="702"/>
    </row>
    <row r="95" spans="1:3" ht="15.75" customHeight="1">
      <c r="A95" s="702"/>
      <c r="B95" s="702"/>
      <c r="C95" s="702"/>
    </row>
    <row r="96" spans="1:3" ht="15.75" customHeight="1">
      <c r="A96" s="702"/>
      <c r="B96" s="702"/>
      <c r="C96" s="702"/>
    </row>
    <row r="97" spans="1:3" ht="15.75" customHeight="1">
      <c r="A97" s="702"/>
      <c r="B97" s="702"/>
      <c r="C97" s="702"/>
    </row>
    <row r="98" spans="1:3" ht="15.75" customHeight="1">
      <c r="A98" s="702"/>
      <c r="B98" s="702"/>
      <c r="C98" s="702"/>
    </row>
    <row r="99" spans="1:3" ht="15.75" customHeight="1">
      <c r="A99" s="702"/>
      <c r="B99" s="702"/>
      <c r="C99" s="702"/>
    </row>
    <row r="100" spans="1:3" ht="15.75" customHeight="1">
      <c r="A100" s="702"/>
      <c r="B100" s="702"/>
      <c r="C100" s="702"/>
    </row>
    <row r="101" spans="1:3" ht="15.75" customHeight="1">
      <c r="A101" s="702"/>
      <c r="B101" s="702"/>
      <c r="C101" s="702"/>
    </row>
    <row r="102" spans="1:3" ht="15.75" customHeight="1">
      <c r="A102" s="702"/>
      <c r="B102" s="702"/>
      <c r="C102" s="702"/>
    </row>
    <row r="103" spans="1:3" ht="15.75" customHeight="1">
      <c r="A103" s="702"/>
      <c r="B103" s="702"/>
      <c r="C103" s="702"/>
    </row>
    <row r="104" spans="1:3" ht="15.75" customHeight="1">
      <c r="A104" s="702"/>
      <c r="B104" s="702"/>
      <c r="C104" s="702"/>
    </row>
    <row r="105" spans="1:3" ht="15.75" customHeight="1">
      <c r="A105" s="702"/>
      <c r="B105" s="702"/>
      <c r="C105" s="702"/>
    </row>
    <row r="106" spans="1:3" ht="15.75" customHeight="1">
      <c r="A106" s="702"/>
      <c r="B106" s="702"/>
      <c r="C106" s="702"/>
    </row>
    <row r="107" spans="1:3" ht="15.75" customHeight="1">
      <c r="A107" s="702"/>
      <c r="B107" s="702"/>
      <c r="C107" s="702"/>
    </row>
    <row r="108" spans="1:3" ht="15.75" customHeight="1">
      <c r="A108" s="702"/>
      <c r="B108" s="702"/>
      <c r="C108" s="702"/>
    </row>
    <row r="109" spans="1:3" ht="15.75" customHeight="1">
      <c r="A109" s="702"/>
      <c r="B109" s="702"/>
      <c r="C109" s="702"/>
    </row>
    <row r="110" spans="1:3" ht="15.75" customHeight="1">
      <c r="A110" s="702"/>
      <c r="B110" s="702"/>
      <c r="C110" s="702"/>
    </row>
    <row r="111" spans="1:3" ht="15.75" customHeight="1">
      <c r="A111" s="702"/>
      <c r="B111" s="702"/>
      <c r="C111" s="702"/>
    </row>
    <row r="112" spans="1:3" ht="15.75" customHeight="1">
      <c r="A112" s="702"/>
      <c r="B112" s="702"/>
      <c r="C112" s="702"/>
    </row>
    <row r="113" spans="1:3" ht="15.75" customHeight="1">
      <c r="A113" s="702"/>
      <c r="B113" s="702"/>
      <c r="C113" s="702"/>
    </row>
    <row r="114" spans="1:3" ht="15.75" customHeight="1">
      <c r="A114" s="702"/>
      <c r="B114" s="702"/>
      <c r="C114" s="702"/>
    </row>
    <row r="115" spans="1:3" ht="15.75" customHeight="1">
      <c r="A115" s="702"/>
      <c r="B115" s="702"/>
      <c r="C115" s="702"/>
    </row>
    <row r="116" spans="1:3" ht="15.75" customHeight="1">
      <c r="A116" s="702"/>
      <c r="B116" s="702"/>
      <c r="C116" s="702"/>
    </row>
    <row r="117" spans="1:3" ht="15.75" customHeight="1">
      <c r="A117" s="702"/>
      <c r="B117" s="702"/>
      <c r="C117" s="702"/>
    </row>
    <row r="118" spans="1:3" ht="15.75" customHeight="1">
      <c r="A118" s="702"/>
      <c r="B118" s="702"/>
      <c r="C118" s="702"/>
    </row>
    <row r="119" spans="1:3" ht="15.75" customHeight="1">
      <c r="A119" s="702"/>
      <c r="B119" s="702"/>
      <c r="C119" s="702"/>
    </row>
    <row r="120" spans="1:3" ht="15.75" customHeight="1">
      <c r="A120" s="702"/>
      <c r="B120" s="702"/>
      <c r="C120" s="702"/>
    </row>
    <row r="121" spans="1:3" ht="15.75" customHeight="1">
      <c r="A121" s="702"/>
      <c r="B121" s="702"/>
      <c r="C121" s="702"/>
    </row>
    <row r="122" spans="1:3" ht="15.75" customHeight="1">
      <c r="A122" s="702"/>
      <c r="B122" s="702"/>
      <c r="C122" s="702"/>
    </row>
    <row r="123" spans="1:3" ht="15.75" customHeight="1">
      <c r="A123" s="702"/>
      <c r="B123" s="702"/>
      <c r="C123" s="702"/>
    </row>
    <row r="124" spans="1:3" ht="15.75" customHeight="1">
      <c r="A124" s="702"/>
      <c r="B124" s="702"/>
      <c r="C124" s="702"/>
    </row>
    <row r="125" spans="1:3" ht="15.75" customHeight="1">
      <c r="A125" s="702"/>
      <c r="B125" s="702"/>
      <c r="C125" s="702"/>
    </row>
    <row r="126" spans="1:3" ht="15.75" customHeight="1">
      <c r="A126" s="702"/>
      <c r="B126" s="702"/>
      <c r="C126" s="702"/>
    </row>
    <row r="127" spans="1:3" ht="15.75" customHeight="1">
      <c r="A127" s="702"/>
      <c r="B127" s="702"/>
      <c r="C127" s="702"/>
    </row>
    <row r="128" spans="1:3" ht="15.75" customHeight="1">
      <c r="A128" s="702"/>
      <c r="B128" s="702"/>
      <c r="C128" s="702"/>
    </row>
    <row r="129" spans="1:3" ht="15.75" customHeight="1">
      <c r="A129" s="702"/>
      <c r="B129" s="702"/>
      <c r="C129" s="702"/>
    </row>
    <row r="130" spans="1:3" ht="15.75" customHeight="1">
      <c r="A130" s="702"/>
      <c r="B130" s="702"/>
      <c r="C130" s="702"/>
    </row>
    <row r="131" spans="1:3" ht="15.75" customHeight="1">
      <c r="A131" s="702"/>
      <c r="B131" s="702"/>
      <c r="C131" s="702"/>
    </row>
    <row r="132" spans="1:3" ht="15.75" customHeight="1">
      <c r="A132" s="702"/>
      <c r="B132" s="702"/>
      <c r="C132" s="702"/>
    </row>
    <row r="133" spans="1:3" ht="15.75" customHeight="1">
      <c r="A133" s="702"/>
      <c r="B133" s="702"/>
      <c r="C133" s="702"/>
    </row>
    <row r="134" spans="1:3" ht="15.75" customHeight="1">
      <c r="A134" s="702"/>
      <c r="B134" s="702"/>
      <c r="C134" s="702"/>
    </row>
    <row r="135" spans="1:3" ht="15.75" customHeight="1">
      <c r="A135" s="702"/>
      <c r="B135" s="702"/>
      <c r="C135" s="702"/>
    </row>
    <row r="136" spans="1:3" ht="15.75" customHeight="1">
      <c r="A136" s="702"/>
      <c r="B136" s="702"/>
      <c r="C136" s="702"/>
    </row>
    <row r="137" spans="1:3" ht="15.75" customHeight="1">
      <c r="A137" s="702"/>
      <c r="B137" s="702"/>
      <c r="C137" s="702"/>
    </row>
    <row r="138" spans="1:3" ht="15.75" customHeight="1">
      <c r="A138" s="702"/>
      <c r="B138" s="702"/>
      <c r="C138" s="702"/>
    </row>
    <row r="139" spans="1:3" ht="15.75" customHeight="1">
      <c r="A139" s="702"/>
      <c r="B139" s="702"/>
      <c r="C139" s="702"/>
    </row>
    <row r="140" spans="1:3" ht="15.75" customHeight="1">
      <c r="A140" s="702"/>
      <c r="B140" s="702"/>
      <c r="C140" s="702"/>
    </row>
    <row r="141" spans="1:3" ht="15.75" customHeight="1">
      <c r="A141" s="702"/>
      <c r="B141" s="702"/>
      <c r="C141" s="702"/>
    </row>
    <row r="142" spans="1:3" ht="15.75" customHeight="1">
      <c r="A142" s="702"/>
      <c r="B142" s="702"/>
      <c r="C142" s="702"/>
    </row>
    <row r="143" spans="1:3" ht="15.75" customHeight="1">
      <c r="A143" s="702"/>
      <c r="B143" s="702"/>
      <c r="C143" s="702"/>
    </row>
    <row r="144" spans="1:3" ht="15.75" customHeight="1">
      <c r="A144" s="702"/>
      <c r="B144" s="702"/>
      <c r="C144" s="702"/>
    </row>
    <row r="145" spans="1:3" ht="15.75" customHeight="1">
      <c r="A145" s="702"/>
      <c r="B145" s="702"/>
      <c r="C145" s="702"/>
    </row>
    <row r="146" spans="1:3" ht="15.75" customHeight="1">
      <c r="A146" s="702"/>
      <c r="B146" s="702"/>
      <c r="C146" s="702"/>
    </row>
    <row r="147" spans="1:3" ht="15.75" customHeight="1">
      <c r="A147" s="702"/>
      <c r="B147" s="702"/>
      <c r="C147" s="702"/>
    </row>
    <row r="148" spans="1:3" ht="15.75" customHeight="1">
      <c r="A148" s="702"/>
      <c r="B148" s="702"/>
      <c r="C148" s="702"/>
    </row>
    <row r="149" spans="1:3" ht="15.75" customHeight="1">
      <c r="A149" s="702"/>
      <c r="B149" s="702"/>
      <c r="C149" s="702"/>
    </row>
    <row r="150" spans="1:3" ht="15.75" customHeight="1">
      <c r="A150" s="702"/>
      <c r="B150" s="702"/>
      <c r="C150" s="702"/>
    </row>
    <row r="151" spans="1:3" ht="15.75" customHeight="1">
      <c r="A151" s="702"/>
      <c r="B151" s="702"/>
      <c r="C151" s="702"/>
    </row>
    <row r="152" spans="1:3" ht="15.75" customHeight="1">
      <c r="A152" s="702"/>
      <c r="B152" s="702"/>
      <c r="C152" s="702"/>
    </row>
    <row r="153" spans="1:3" ht="15.75" customHeight="1">
      <c r="A153" s="702"/>
      <c r="B153" s="702"/>
      <c r="C153" s="702"/>
    </row>
    <row r="154" spans="1:3" ht="15.75" customHeight="1">
      <c r="A154" s="702"/>
      <c r="B154" s="702"/>
      <c r="C154" s="702"/>
    </row>
    <row r="155" spans="1:3" ht="15.75" customHeight="1">
      <c r="A155" s="702"/>
      <c r="B155" s="702"/>
      <c r="C155" s="702"/>
    </row>
    <row r="156" spans="1:3" ht="15.75" customHeight="1">
      <c r="A156" s="702"/>
      <c r="B156" s="702"/>
      <c r="C156" s="702"/>
    </row>
    <row r="157" spans="1:3" ht="15.75" customHeight="1">
      <c r="A157" s="702"/>
      <c r="B157" s="702"/>
      <c r="C157" s="702"/>
    </row>
    <row r="158" spans="1:3" ht="15.75" customHeight="1">
      <c r="A158" s="702"/>
      <c r="B158" s="702"/>
      <c r="C158" s="702"/>
    </row>
    <row r="159" spans="1:3" ht="15.75" customHeight="1">
      <c r="A159" s="702"/>
      <c r="B159" s="702"/>
      <c r="C159" s="702"/>
    </row>
    <row r="160" spans="1:3" ht="15.75" customHeight="1">
      <c r="A160" s="702"/>
      <c r="B160" s="702"/>
      <c r="C160" s="702"/>
    </row>
    <row r="161" spans="1:3" ht="15.75" customHeight="1">
      <c r="A161" s="702"/>
      <c r="B161" s="702"/>
      <c r="C161" s="702"/>
    </row>
    <row r="162" spans="1:3" ht="15.75" customHeight="1">
      <c r="A162" s="702"/>
      <c r="B162" s="702"/>
      <c r="C162" s="702"/>
    </row>
    <row r="163" spans="1:3" ht="15.75" customHeight="1">
      <c r="A163" s="702"/>
      <c r="B163" s="702"/>
      <c r="C163" s="702"/>
    </row>
    <row r="164" spans="1:3" ht="15.75" customHeight="1">
      <c r="A164" s="702"/>
      <c r="B164" s="702"/>
      <c r="C164" s="702"/>
    </row>
    <row r="165" spans="1:3" ht="15.75" customHeight="1">
      <c r="A165" s="702"/>
      <c r="B165" s="702"/>
      <c r="C165" s="702"/>
    </row>
    <row r="166" spans="1:3" ht="15.75" customHeight="1">
      <c r="A166" s="702"/>
      <c r="B166" s="702"/>
      <c r="C166" s="702"/>
    </row>
    <row r="167" spans="1:3" ht="15.75" customHeight="1">
      <c r="A167" s="702"/>
      <c r="B167" s="702"/>
      <c r="C167" s="702"/>
    </row>
    <row r="168" spans="1:3" ht="15.75" customHeight="1">
      <c r="A168" s="702"/>
      <c r="B168" s="702"/>
      <c r="C168" s="702"/>
    </row>
    <row r="169" spans="1:3" ht="15.75" customHeight="1">
      <c r="A169" s="702"/>
      <c r="B169" s="702"/>
      <c r="C169" s="702"/>
    </row>
    <row r="170" spans="1:3" ht="15.75" customHeight="1">
      <c r="A170" s="702"/>
      <c r="B170" s="702"/>
      <c r="C170" s="702"/>
    </row>
    <row r="171" spans="1:3" ht="15.75" customHeight="1">
      <c r="A171" s="702"/>
      <c r="B171" s="702"/>
      <c r="C171" s="702"/>
    </row>
    <row r="172" spans="1:3" ht="15.75" customHeight="1">
      <c r="A172" s="702"/>
      <c r="B172" s="702"/>
      <c r="C172" s="702"/>
    </row>
    <row r="173" spans="1:3" ht="15.75" customHeight="1">
      <c r="A173" s="702"/>
      <c r="B173" s="702"/>
      <c r="C173" s="702"/>
    </row>
    <row r="174" spans="1:3" ht="15.75" customHeight="1">
      <c r="A174" s="702"/>
      <c r="B174" s="702"/>
      <c r="C174" s="702"/>
    </row>
    <row r="175" spans="1:3" ht="15.75" customHeight="1">
      <c r="A175" s="702"/>
      <c r="B175" s="702"/>
      <c r="C175" s="702"/>
    </row>
    <row r="176" spans="1:3" ht="15.75" customHeight="1">
      <c r="A176" s="702"/>
      <c r="B176" s="702"/>
      <c r="C176" s="702"/>
    </row>
    <row r="177" spans="1:3" ht="15.75" customHeight="1">
      <c r="A177" s="702"/>
      <c r="B177" s="702"/>
      <c r="C177" s="702"/>
    </row>
    <row r="178" spans="1:3" ht="15.75" customHeight="1">
      <c r="A178" s="702"/>
      <c r="B178" s="702"/>
      <c r="C178" s="702"/>
    </row>
    <row r="179" spans="1:3" ht="15.75" customHeight="1">
      <c r="A179" s="702"/>
      <c r="B179" s="702"/>
      <c r="C179" s="702"/>
    </row>
    <row r="180" spans="1:3" ht="15.75" customHeight="1">
      <c r="A180" s="702"/>
      <c r="B180" s="702"/>
      <c r="C180" s="702"/>
    </row>
    <row r="181" spans="1:3" ht="15.75" customHeight="1">
      <c r="A181" s="702"/>
      <c r="B181" s="702"/>
      <c r="C181" s="702"/>
    </row>
    <row r="182" spans="1:3" ht="15.75" customHeight="1">
      <c r="A182" s="702"/>
      <c r="B182" s="702"/>
      <c r="C182" s="702"/>
    </row>
    <row r="183" spans="1:3" ht="15.75" customHeight="1">
      <c r="A183" s="702"/>
      <c r="B183" s="702"/>
      <c r="C183" s="702"/>
    </row>
    <row r="184" spans="1:3" ht="15.75" customHeight="1">
      <c r="A184" s="702"/>
      <c r="B184" s="702"/>
      <c r="C184" s="702"/>
    </row>
    <row r="185" spans="1:3" ht="15.75" customHeight="1">
      <c r="A185" s="702"/>
      <c r="B185" s="702"/>
      <c r="C185" s="702"/>
    </row>
    <row r="186" spans="1:3" ht="15.75" customHeight="1">
      <c r="A186" s="702"/>
      <c r="B186" s="702"/>
      <c r="C186" s="702"/>
    </row>
    <row r="187" spans="1:3" ht="15.75" customHeight="1">
      <c r="A187" s="702"/>
      <c r="B187" s="702"/>
      <c r="C187" s="702"/>
    </row>
    <row r="188" spans="1:3" ht="15.75" customHeight="1">
      <c r="A188" s="702"/>
      <c r="B188" s="702"/>
      <c r="C188" s="702"/>
    </row>
    <row r="189" spans="1:3" ht="15.75" customHeight="1">
      <c r="A189" s="702"/>
      <c r="B189" s="702"/>
      <c r="C189" s="702"/>
    </row>
    <row r="190" spans="1:3" ht="15.75" customHeight="1">
      <c r="A190" s="702"/>
      <c r="B190" s="702"/>
      <c r="C190" s="702"/>
    </row>
    <row r="191" spans="1:3" ht="15.75" customHeight="1">
      <c r="A191" s="702"/>
      <c r="B191" s="702"/>
      <c r="C191" s="702"/>
    </row>
    <row r="192" spans="1:3" ht="15.75" customHeight="1">
      <c r="A192" s="702"/>
      <c r="B192" s="702"/>
      <c r="C192" s="702"/>
    </row>
    <row r="193" spans="1:3" ht="15.75" customHeight="1">
      <c r="A193" s="702"/>
      <c r="B193" s="702"/>
      <c r="C193" s="702"/>
    </row>
    <row r="194" spans="1:3" ht="15.75" customHeight="1">
      <c r="A194" s="702"/>
      <c r="B194" s="702"/>
      <c r="C194" s="702"/>
    </row>
    <row r="195" spans="1:3" ht="15.75" customHeight="1">
      <c r="A195" s="702"/>
      <c r="B195" s="702"/>
      <c r="C195" s="702"/>
    </row>
    <row r="196" spans="1:3" ht="15.75" customHeight="1">
      <c r="A196" s="702"/>
      <c r="B196" s="702"/>
      <c r="C196" s="702"/>
    </row>
    <row r="197" spans="1:3" ht="15.75" customHeight="1">
      <c r="A197" s="702"/>
      <c r="B197" s="702"/>
      <c r="C197" s="702"/>
    </row>
    <row r="198" spans="1:3" ht="15.75" customHeight="1">
      <c r="A198" s="702"/>
      <c r="B198" s="702"/>
      <c r="C198" s="702"/>
    </row>
    <row r="199" spans="1:3" ht="15.75" customHeight="1">
      <c r="A199" s="702"/>
      <c r="B199" s="702"/>
      <c r="C199" s="702"/>
    </row>
    <row r="200" spans="1:3" ht="15.75" customHeight="1">
      <c r="A200" s="702"/>
      <c r="B200" s="702"/>
      <c r="C200" s="702"/>
    </row>
    <row r="201" spans="1:3" ht="15.75" customHeight="1">
      <c r="A201" s="702"/>
      <c r="B201" s="702"/>
      <c r="C201" s="702"/>
    </row>
    <row r="202" spans="1:3" ht="15.75" customHeight="1">
      <c r="A202" s="702"/>
      <c r="B202" s="702"/>
      <c r="C202" s="702"/>
    </row>
    <row r="203" spans="1:3" ht="15.75" customHeight="1">
      <c r="A203" s="702"/>
      <c r="B203" s="702"/>
      <c r="C203" s="702"/>
    </row>
    <row r="204" spans="1:3" ht="15.75" customHeight="1">
      <c r="A204" s="702"/>
      <c r="B204" s="702"/>
      <c r="C204" s="702"/>
    </row>
    <row r="205" spans="1:3" ht="15.75" customHeight="1">
      <c r="A205" s="702"/>
      <c r="B205" s="702"/>
      <c r="C205" s="702"/>
    </row>
    <row r="206" spans="1:3" ht="15.75" customHeight="1">
      <c r="A206" s="702"/>
      <c r="B206" s="702"/>
      <c r="C206" s="702"/>
    </row>
    <row r="207" spans="1:3" ht="15.75" customHeight="1">
      <c r="A207" s="702"/>
      <c r="B207" s="702"/>
      <c r="C207" s="702"/>
    </row>
    <row r="208" spans="1:3" ht="15.75" customHeight="1">
      <c r="A208" s="702"/>
      <c r="B208" s="702"/>
      <c r="C208" s="702"/>
    </row>
    <row r="209" spans="1:3" ht="15.75" customHeight="1">
      <c r="A209" s="702"/>
      <c r="B209" s="702"/>
      <c r="C209" s="702"/>
    </row>
    <row r="210" spans="1:3" ht="15.75" customHeight="1">
      <c r="A210" s="702"/>
      <c r="B210" s="702"/>
      <c r="C210" s="702"/>
    </row>
    <row r="211" spans="1:3" ht="15.75" customHeight="1">
      <c r="A211" s="702"/>
      <c r="B211" s="702"/>
      <c r="C211" s="702"/>
    </row>
    <row r="212" spans="1:3" ht="15.75" customHeight="1">
      <c r="A212" s="702"/>
      <c r="B212" s="702"/>
      <c r="C212" s="702"/>
    </row>
    <row r="213" spans="1:3" ht="15.75" customHeight="1">
      <c r="A213" s="702"/>
      <c r="B213" s="702"/>
      <c r="C213" s="702"/>
    </row>
    <row r="214" spans="1:3" ht="15.75" customHeight="1">
      <c r="A214" s="702"/>
      <c r="B214" s="702"/>
      <c r="C214" s="702"/>
    </row>
    <row r="215" spans="1:3" ht="15.75" customHeight="1">
      <c r="A215" s="702"/>
      <c r="B215" s="702"/>
      <c r="C215" s="702"/>
    </row>
    <row r="216" spans="1:3" ht="15.75" customHeight="1">
      <c r="A216" s="702"/>
      <c r="B216" s="702"/>
      <c r="C216" s="702"/>
    </row>
    <row r="217" spans="1:3" ht="15.75" customHeight="1">
      <c r="A217" s="702"/>
      <c r="B217" s="702"/>
      <c r="C217" s="702"/>
    </row>
    <row r="218" spans="1:3" ht="15.75" customHeight="1">
      <c r="A218" s="702"/>
      <c r="B218" s="702"/>
      <c r="C218" s="702"/>
    </row>
    <row r="219" spans="1:3" ht="15.75" customHeight="1">
      <c r="A219" s="702"/>
      <c r="B219" s="702"/>
      <c r="C219" s="702"/>
    </row>
    <row r="220" spans="1:3" ht="15.75" customHeight="1">
      <c r="A220" s="702"/>
      <c r="B220" s="702"/>
      <c r="C220" s="702"/>
    </row>
    <row r="221" spans="1:3" ht="15.75" customHeight="1">
      <c r="A221" s="702"/>
      <c r="B221" s="702"/>
      <c r="C221" s="702"/>
    </row>
    <row r="222" spans="1:3" ht="15.75" customHeight="1">
      <c r="A222" s="702"/>
      <c r="B222" s="702"/>
      <c r="C222" s="702"/>
    </row>
    <row r="223" spans="1:3" ht="15.75" customHeight="1">
      <c r="A223" s="702"/>
      <c r="B223" s="702"/>
      <c r="C223" s="702"/>
    </row>
    <row r="224" spans="1:3" ht="15.75" customHeight="1">
      <c r="A224" s="702"/>
      <c r="B224" s="702"/>
      <c r="C224" s="702"/>
    </row>
    <row r="225" spans="1:3" ht="15.75" customHeight="1">
      <c r="A225" s="702"/>
      <c r="B225" s="702"/>
      <c r="C225" s="702"/>
    </row>
    <row r="226" spans="1:3" ht="15.75" customHeight="1">
      <c r="A226" s="702"/>
      <c r="B226" s="702"/>
      <c r="C226" s="702"/>
    </row>
    <row r="227" spans="1:3" ht="15.75" customHeight="1">
      <c r="A227" s="702"/>
      <c r="B227" s="702"/>
      <c r="C227" s="702"/>
    </row>
    <row r="228" spans="1:3" ht="15.75" customHeight="1">
      <c r="A228" s="702"/>
      <c r="B228" s="702"/>
      <c r="C228" s="702"/>
    </row>
    <row r="229" spans="1:3" ht="15.75" customHeight="1">
      <c r="A229" s="702"/>
      <c r="B229" s="702"/>
      <c r="C229" s="702"/>
    </row>
    <row r="230" spans="1:3" ht="15.75" customHeight="1">
      <c r="A230" s="702"/>
      <c r="B230" s="702"/>
      <c r="C230" s="702"/>
    </row>
    <row r="231" spans="1:3" ht="15.75" customHeight="1">
      <c r="A231" s="702"/>
      <c r="B231" s="702"/>
      <c r="C231" s="702"/>
    </row>
    <row r="232" spans="1:3" ht="15.75" customHeight="1">
      <c r="A232" s="702"/>
      <c r="B232" s="702"/>
      <c r="C232" s="702"/>
    </row>
    <row r="233" spans="1:3" ht="15.75" customHeight="1">
      <c r="A233" s="702"/>
      <c r="B233" s="702"/>
      <c r="C233" s="702"/>
    </row>
    <row r="234" spans="1:3" ht="15.75" customHeight="1">
      <c r="A234" s="702"/>
      <c r="B234" s="702"/>
      <c r="C234" s="702"/>
    </row>
    <row r="235" spans="1:3" ht="15.75" customHeight="1">
      <c r="A235" s="702"/>
      <c r="B235" s="702"/>
      <c r="C235" s="702"/>
    </row>
    <row r="236" spans="1:3" ht="15.75" customHeight="1">
      <c r="A236" s="702"/>
      <c r="B236" s="702"/>
      <c r="C236" s="702"/>
    </row>
    <row r="237" spans="1:3" ht="15.75" customHeight="1">
      <c r="A237" s="702"/>
      <c r="B237" s="702"/>
      <c r="C237" s="702"/>
    </row>
    <row r="238" spans="1:3" ht="15.75" customHeight="1">
      <c r="A238" s="702"/>
      <c r="B238" s="702"/>
      <c r="C238" s="702"/>
    </row>
    <row r="239" spans="1:3" ht="15.75" customHeight="1">
      <c r="A239" s="702"/>
      <c r="B239" s="702"/>
      <c r="C239" s="702"/>
    </row>
    <row r="240" spans="1:3" ht="15.75" customHeight="1">
      <c r="A240" s="702"/>
      <c r="B240" s="702"/>
      <c r="C240" s="702"/>
    </row>
    <row r="241" spans="1:3" ht="15.75" customHeight="1">
      <c r="A241" s="702"/>
      <c r="B241" s="702"/>
      <c r="C241" s="702"/>
    </row>
    <row r="242" spans="1:3" ht="15.75" customHeight="1">
      <c r="A242" s="702"/>
      <c r="B242" s="702"/>
      <c r="C242" s="702"/>
    </row>
    <row r="243" spans="1:3" ht="15.75" customHeight="1">
      <c r="A243" s="702"/>
      <c r="B243" s="702"/>
      <c r="C243" s="702"/>
    </row>
    <row r="244" spans="1:3" ht="15.75" customHeight="1">
      <c r="A244" s="702"/>
      <c r="B244" s="702"/>
      <c r="C244" s="702"/>
    </row>
    <row r="245" spans="1:3" ht="15.75" customHeight="1">
      <c r="A245" s="702"/>
      <c r="B245" s="702"/>
      <c r="C245" s="702"/>
    </row>
    <row r="246" spans="1:3" ht="15.75" customHeight="1">
      <c r="A246" s="702"/>
      <c r="B246" s="702"/>
      <c r="C246" s="702"/>
    </row>
    <row r="247" spans="1:3" ht="15.75" customHeight="1">
      <c r="A247" s="702"/>
      <c r="B247" s="702"/>
      <c r="C247" s="702"/>
    </row>
    <row r="248" spans="1:3" ht="15.75" customHeight="1">
      <c r="A248" s="702"/>
      <c r="B248" s="702"/>
      <c r="C248" s="702"/>
    </row>
    <row r="249" spans="1:3" ht="15.75" customHeight="1">
      <c r="A249" s="702"/>
      <c r="B249" s="702"/>
      <c r="C249" s="702"/>
    </row>
    <row r="250" spans="1:3" ht="15.75" customHeight="1">
      <c r="A250" s="702"/>
      <c r="B250" s="702"/>
      <c r="C250" s="702"/>
    </row>
    <row r="251" spans="1:3" ht="15.75" customHeight="1">
      <c r="A251" s="702"/>
      <c r="B251" s="702"/>
      <c r="C251" s="702"/>
    </row>
    <row r="252" spans="1:3" ht="15.75" customHeight="1">
      <c r="A252" s="702"/>
      <c r="B252" s="702"/>
      <c r="C252" s="702"/>
    </row>
    <row r="253" spans="1:3" ht="15.75" customHeight="1">
      <c r="A253" s="702"/>
      <c r="B253" s="702"/>
      <c r="C253" s="702"/>
    </row>
    <row r="254" spans="1:3" ht="15.75" customHeight="1">
      <c r="A254" s="702"/>
      <c r="B254" s="702"/>
      <c r="C254" s="702"/>
    </row>
    <row r="255" spans="1:3" ht="15.75" customHeight="1">
      <c r="A255" s="702"/>
      <c r="B255" s="702"/>
      <c r="C255" s="702"/>
    </row>
    <row r="256" spans="1:3" ht="15.75" customHeight="1">
      <c r="A256" s="702"/>
      <c r="B256" s="702"/>
      <c r="C256" s="702"/>
    </row>
    <row r="257" spans="1:3" ht="15.75" customHeight="1">
      <c r="A257" s="702"/>
      <c r="B257" s="702"/>
      <c r="C257" s="702"/>
    </row>
    <row r="258" spans="1:3" ht="15.75" customHeight="1">
      <c r="A258" s="702"/>
      <c r="B258" s="702"/>
      <c r="C258" s="702"/>
    </row>
    <row r="259" spans="1:3" ht="15.75" customHeight="1">
      <c r="A259" s="702"/>
      <c r="B259" s="702"/>
      <c r="C259" s="702"/>
    </row>
    <row r="260" spans="1:3" ht="15.75" customHeight="1">
      <c r="A260" s="702"/>
      <c r="B260" s="702"/>
      <c r="C260" s="702"/>
    </row>
    <row r="261" spans="1:3" ht="15.75" customHeight="1">
      <c r="A261" s="702"/>
      <c r="B261" s="702"/>
      <c r="C261" s="702"/>
    </row>
    <row r="262" spans="1:3" ht="15.75" customHeight="1">
      <c r="A262" s="702"/>
      <c r="B262" s="702"/>
      <c r="C262" s="702"/>
    </row>
    <row r="263" spans="1:3" ht="15.75" customHeight="1">
      <c r="A263" s="702"/>
      <c r="B263" s="702"/>
      <c r="C263" s="702"/>
    </row>
    <row r="264" spans="1:3" ht="15.75" customHeight="1">
      <c r="A264" s="702"/>
      <c r="B264" s="702"/>
      <c r="C264" s="702"/>
    </row>
    <row r="265" spans="1:3" ht="15.75" customHeight="1">
      <c r="A265" s="702"/>
      <c r="B265" s="702"/>
      <c r="C265" s="702"/>
    </row>
    <row r="266" spans="1:3" ht="15.75" customHeight="1">
      <c r="A266" s="702"/>
      <c r="B266" s="702"/>
      <c r="C266" s="702"/>
    </row>
    <row r="267" spans="1:3" ht="15.75" customHeight="1">
      <c r="A267" s="702"/>
      <c r="B267" s="702"/>
      <c r="C267" s="702"/>
    </row>
    <row r="268" spans="1:3" ht="15.75" customHeight="1">
      <c r="A268" s="702"/>
      <c r="B268" s="702"/>
      <c r="C268" s="702"/>
    </row>
    <row r="269" spans="1:3" ht="15.75" customHeight="1">
      <c r="A269" s="702"/>
      <c r="B269" s="702"/>
      <c r="C269" s="702"/>
    </row>
    <row r="270" spans="1:3" ht="15.75" customHeight="1">
      <c r="A270" s="702"/>
      <c r="B270" s="702"/>
      <c r="C270" s="702"/>
    </row>
    <row r="271" spans="1:3" ht="15.75" customHeight="1">
      <c r="A271" s="702"/>
      <c r="B271" s="702"/>
      <c r="C271" s="702"/>
    </row>
    <row r="272" spans="1:3" ht="15.75" customHeight="1">
      <c r="A272" s="702"/>
      <c r="B272" s="702"/>
      <c r="C272" s="702"/>
    </row>
    <row r="273" spans="1:3" ht="15.75" customHeight="1">
      <c r="A273" s="702"/>
      <c r="B273" s="702"/>
      <c r="C273" s="702"/>
    </row>
    <row r="274" spans="1:3" ht="15.75" customHeight="1">
      <c r="A274" s="702"/>
      <c r="B274" s="702"/>
      <c r="C274" s="702"/>
    </row>
    <row r="275" spans="1:3" ht="15.75" customHeight="1">
      <c r="A275" s="702"/>
      <c r="B275" s="702"/>
      <c r="C275" s="702"/>
    </row>
    <row r="276" spans="1:3" ht="15.75" customHeight="1">
      <c r="A276" s="702"/>
      <c r="B276" s="702"/>
      <c r="C276" s="702"/>
    </row>
    <row r="277" spans="1:3" ht="15.75" customHeight="1">
      <c r="A277" s="702"/>
      <c r="B277" s="702"/>
      <c r="C277" s="702"/>
    </row>
    <row r="278" spans="1:3" ht="15.75" customHeight="1">
      <c r="A278" s="702"/>
      <c r="B278" s="702"/>
      <c r="C278" s="702"/>
    </row>
    <row r="279" spans="1:3" ht="15.75" customHeight="1">
      <c r="A279" s="702"/>
      <c r="B279" s="702"/>
      <c r="C279" s="702"/>
    </row>
    <row r="280" spans="1:3" ht="15.75" customHeight="1">
      <c r="A280" s="702"/>
      <c r="B280" s="702"/>
      <c r="C280" s="702"/>
    </row>
    <row r="281" spans="1:3" ht="15.75" customHeight="1">
      <c r="A281" s="702"/>
      <c r="B281" s="702"/>
      <c r="C281" s="702"/>
    </row>
    <row r="282" spans="1:3" ht="15.75" customHeight="1">
      <c r="A282" s="702"/>
      <c r="B282" s="702"/>
      <c r="C282" s="702"/>
    </row>
    <row r="283" spans="1:3" ht="15.75" customHeight="1">
      <c r="A283" s="702"/>
      <c r="B283" s="702"/>
      <c r="C283" s="702"/>
    </row>
    <row r="284" spans="1:3" ht="15.75" customHeight="1">
      <c r="A284" s="702"/>
      <c r="B284" s="702"/>
      <c r="C284" s="702"/>
    </row>
    <row r="285" spans="1:3" ht="15.75" customHeight="1">
      <c r="A285" s="702"/>
      <c r="B285" s="702"/>
      <c r="C285" s="702"/>
    </row>
    <row r="286" spans="1:3" ht="15.75" customHeight="1">
      <c r="A286" s="702"/>
      <c r="B286" s="702"/>
      <c r="C286" s="702"/>
    </row>
    <row r="287" spans="1:3" ht="15.75" customHeight="1">
      <c r="A287" s="702"/>
      <c r="B287" s="702"/>
      <c r="C287" s="702"/>
    </row>
    <row r="288" spans="1:3" ht="15.75" customHeight="1">
      <c r="A288" s="702"/>
      <c r="B288" s="702"/>
      <c r="C288" s="702"/>
    </row>
    <row r="289" spans="1:3" ht="15.75" customHeight="1">
      <c r="A289" s="702"/>
      <c r="B289" s="702"/>
      <c r="C289" s="702"/>
    </row>
    <row r="290" spans="1:3" ht="15.75" customHeight="1">
      <c r="A290" s="702"/>
      <c r="B290" s="702"/>
      <c r="C290" s="702"/>
    </row>
    <row r="291" spans="1:3" ht="15.75" customHeight="1">
      <c r="A291" s="702"/>
      <c r="B291" s="702"/>
      <c r="C291" s="702"/>
    </row>
    <row r="292" spans="1:3" ht="15.75" customHeight="1">
      <c r="A292" s="702"/>
      <c r="B292" s="702"/>
      <c r="C292" s="702"/>
    </row>
    <row r="293" spans="1:3" ht="15.75" customHeight="1">
      <c r="A293" s="702"/>
      <c r="B293" s="702"/>
      <c r="C293" s="702"/>
    </row>
    <row r="294" spans="1:3" ht="15.75" customHeight="1">
      <c r="A294" s="702"/>
      <c r="B294" s="702"/>
      <c r="C294" s="702"/>
    </row>
    <row r="295" spans="1:3" ht="15.75" customHeight="1">
      <c r="A295" s="702"/>
      <c r="B295" s="702"/>
      <c r="C295" s="702"/>
    </row>
    <row r="296" spans="1:3" ht="15.75" customHeight="1">
      <c r="A296" s="702"/>
      <c r="B296" s="702"/>
      <c r="C296" s="702"/>
    </row>
    <row r="297" spans="1:3" ht="15.75" customHeight="1">
      <c r="A297" s="702"/>
      <c r="B297" s="702"/>
      <c r="C297" s="702"/>
    </row>
    <row r="298" spans="1:3" ht="15.75" customHeight="1">
      <c r="A298" s="702"/>
      <c r="B298" s="702"/>
      <c r="C298" s="702"/>
    </row>
    <row r="299" spans="1:3" ht="15.75" customHeight="1">
      <c r="A299" s="702"/>
      <c r="B299" s="702"/>
      <c r="C299" s="702"/>
    </row>
    <row r="300" spans="1:3" ht="15.75" customHeight="1">
      <c r="A300" s="702"/>
      <c r="B300" s="702"/>
      <c r="C300" s="702"/>
    </row>
    <row r="301" spans="1:3" ht="15.75" customHeight="1">
      <c r="A301" s="702"/>
      <c r="B301" s="702"/>
      <c r="C301" s="702"/>
    </row>
    <row r="302" spans="1:3" ht="15.75" customHeight="1">
      <c r="A302" s="702"/>
      <c r="B302" s="702"/>
      <c r="C302" s="702"/>
    </row>
    <row r="303" spans="1:3" ht="15.75" customHeight="1">
      <c r="A303" s="702"/>
      <c r="B303" s="702"/>
      <c r="C303" s="702"/>
    </row>
    <row r="304" spans="1:3" ht="15.75" customHeight="1">
      <c r="A304" s="702"/>
      <c r="B304" s="702"/>
      <c r="C304" s="702"/>
    </row>
    <row r="305" spans="1:3" ht="15.75" customHeight="1">
      <c r="A305" s="702"/>
      <c r="B305" s="702"/>
      <c r="C305" s="702"/>
    </row>
    <row r="306" spans="1:3" ht="15.75" customHeight="1">
      <c r="A306" s="702"/>
      <c r="B306" s="702"/>
      <c r="C306" s="702"/>
    </row>
    <row r="307" spans="1:3" ht="15.75" customHeight="1">
      <c r="A307" s="702"/>
      <c r="B307" s="702"/>
      <c r="C307" s="702"/>
    </row>
    <row r="308" spans="1:3" ht="15.75" customHeight="1">
      <c r="A308" s="702"/>
      <c r="B308" s="702"/>
      <c r="C308" s="702"/>
    </row>
    <row r="309" spans="1:3" ht="15.75" customHeight="1">
      <c r="A309" s="702"/>
      <c r="B309" s="702"/>
      <c r="C309" s="702"/>
    </row>
    <row r="310" spans="1:3" ht="15.75" customHeight="1">
      <c r="A310" s="702"/>
      <c r="B310" s="702"/>
      <c r="C310" s="702"/>
    </row>
    <row r="311" spans="1:3" ht="15.75" customHeight="1">
      <c r="A311" s="702"/>
      <c r="B311" s="702"/>
      <c r="C311" s="702"/>
    </row>
    <row r="312" spans="1:3" ht="15.75" customHeight="1">
      <c r="A312" s="702"/>
      <c r="B312" s="702"/>
      <c r="C312" s="702"/>
    </row>
    <row r="313" spans="1:3" ht="15.75" customHeight="1">
      <c r="A313" s="702"/>
      <c r="B313" s="702"/>
      <c r="C313" s="702"/>
    </row>
    <row r="314" spans="1:3" ht="15.75" customHeight="1">
      <c r="A314" s="702"/>
      <c r="B314" s="702"/>
      <c r="C314" s="702"/>
    </row>
    <row r="315" spans="1:3" ht="15.75" customHeight="1">
      <c r="A315" s="702"/>
      <c r="B315" s="702"/>
      <c r="C315" s="702"/>
    </row>
    <row r="316" spans="1:3" ht="15.75" customHeight="1">
      <c r="A316" s="702"/>
      <c r="B316" s="702"/>
      <c r="C316" s="702"/>
    </row>
    <row r="317" spans="1:3" ht="15.75" customHeight="1">
      <c r="A317" s="702"/>
      <c r="B317" s="702"/>
      <c r="C317" s="702"/>
    </row>
    <row r="318" spans="1:3" ht="15.75" customHeight="1">
      <c r="A318" s="702"/>
      <c r="B318" s="702"/>
      <c r="C318" s="702"/>
    </row>
    <row r="319" spans="1:3" ht="15.75" customHeight="1">
      <c r="A319" s="702"/>
      <c r="B319" s="702"/>
      <c r="C319" s="702"/>
    </row>
    <row r="320" spans="1:3" ht="15.75" customHeight="1">
      <c r="A320" s="702"/>
      <c r="B320" s="702"/>
      <c r="C320" s="702"/>
    </row>
    <row r="321" spans="1:3" ht="15.75" customHeight="1">
      <c r="A321" s="702"/>
      <c r="B321" s="702"/>
      <c r="C321" s="702"/>
    </row>
    <row r="322" spans="1:3" ht="15.75" customHeight="1">
      <c r="A322" s="702"/>
      <c r="B322" s="702"/>
      <c r="C322" s="702"/>
    </row>
    <row r="323" spans="1:3" ht="15.75" customHeight="1">
      <c r="A323" s="702"/>
      <c r="B323" s="702"/>
      <c r="C323" s="702"/>
    </row>
    <row r="324" spans="1:3" ht="15.75" customHeight="1">
      <c r="A324" s="702"/>
      <c r="B324" s="702"/>
      <c r="C324" s="702"/>
    </row>
    <row r="325" spans="1:3" ht="15.75" customHeight="1">
      <c r="A325" s="702"/>
      <c r="B325" s="702"/>
      <c r="C325" s="702"/>
    </row>
    <row r="326" spans="1:3" ht="15.75" customHeight="1">
      <c r="A326" s="702"/>
      <c r="B326" s="702"/>
      <c r="C326" s="702"/>
    </row>
    <row r="327" spans="1:3" ht="15.75" customHeight="1">
      <c r="A327" s="702"/>
      <c r="B327" s="702"/>
      <c r="C327" s="702"/>
    </row>
    <row r="328" spans="1:3" ht="15.75" customHeight="1">
      <c r="A328" s="702"/>
      <c r="B328" s="702"/>
      <c r="C328" s="702"/>
    </row>
    <row r="329" spans="1:3" ht="15.75" customHeight="1">
      <c r="A329" s="702"/>
      <c r="B329" s="702"/>
      <c r="C329" s="702"/>
    </row>
    <row r="330" spans="1:3" ht="15.75" customHeight="1">
      <c r="A330" s="702"/>
      <c r="B330" s="702"/>
      <c r="C330" s="702"/>
    </row>
    <row r="331" spans="1:3" ht="15.75" customHeight="1">
      <c r="A331" s="702"/>
      <c r="B331" s="702"/>
      <c r="C331" s="702"/>
    </row>
    <row r="332" spans="1:3" ht="15.75" customHeight="1">
      <c r="A332" s="702"/>
      <c r="B332" s="702"/>
      <c r="C332" s="702"/>
    </row>
    <row r="333" spans="1:3" ht="15.75" customHeight="1">
      <c r="A333" s="702"/>
      <c r="B333" s="702"/>
      <c r="C333" s="702"/>
    </row>
    <row r="334" spans="1:3" ht="15.75" customHeight="1">
      <c r="A334" s="702"/>
      <c r="B334" s="702"/>
      <c r="C334" s="702"/>
    </row>
    <row r="335" spans="1:3" ht="15.75" customHeight="1">
      <c r="A335" s="702"/>
      <c r="B335" s="702"/>
      <c r="C335" s="702"/>
    </row>
    <row r="336" spans="1:3" ht="15.75" customHeight="1">
      <c r="A336" s="702"/>
      <c r="B336" s="702"/>
      <c r="C336" s="702"/>
    </row>
    <row r="337" spans="1:3" ht="15.75" customHeight="1">
      <c r="A337" s="702"/>
      <c r="B337" s="702"/>
      <c r="C337" s="702"/>
    </row>
    <row r="338" spans="1:3" ht="15.75" customHeight="1">
      <c r="A338" s="702"/>
      <c r="B338" s="702"/>
      <c r="C338" s="702"/>
    </row>
    <row r="339" spans="1:3" ht="15.75" customHeight="1">
      <c r="A339" s="702"/>
      <c r="B339" s="702"/>
      <c r="C339" s="702"/>
    </row>
    <row r="340" spans="1:3" ht="15.75" customHeight="1">
      <c r="A340" s="702"/>
      <c r="B340" s="702"/>
      <c r="C340" s="702"/>
    </row>
    <row r="341" spans="1:3" ht="15.75" customHeight="1">
      <c r="A341" s="702"/>
      <c r="B341" s="702"/>
      <c r="C341" s="702"/>
    </row>
    <row r="342" spans="1:3" ht="15.75" customHeight="1">
      <c r="A342" s="702"/>
      <c r="B342" s="702"/>
      <c r="C342" s="702"/>
    </row>
    <row r="343" spans="1:3" ht="15.75" customHeight="1">
      <c r="A343" s="702"/>
      <c r="B343" s="702"/>
      <c r="C343" s="702"/>
    </row>
    <row r="344" spans="1:3" ht="15.75" customHeight="1">
      <c r="A344" s="702"/>
      <c r="B344" s="702"/>
      <c r="C344" s="702"/>
    </row>
    <row r="345" spans="1:3" ht="15.75" customHeight="1">
      <c r="A345" s="702"/>
      <c r="B345" s="702"/>
      <c r="C345" s="702"/>
    </row>
    <row r="346" spans="1:3" ht="15.75" customHeight="1">
      <c r="A346" s="702"/>
      <c r="B346" s="702"/>
      <c r="C346" s="702"/>
    </row>
    <row r="347" spans="1:3" ht="15.75" customHeight="1">
      <c r="A347" s="702"/>
      <c r="B347" s="702"/>
      <c r="C347" s="702"/>
    </row>
    <row r="348" spans="1:3" ht="15.75" customHeight="1">
      <c r="A348" s="702"/>
      <c r="B348" s="702"/>
      <c r="C348" s="702"/>
    </row>
    <row r="349" spans="1:3" ht="15.75" customHeight="1">
      <c r="A349" s="702"/>
      <c r="B349" s="702"/>
      <c r="C349" s="702"/>
    </row>
    <row r="350" spans="1:3" ht="15.75" customHeight="1">
      <c r="A350" s="702"/>
      <c r="B350" s="702"/>
      <c r="C350" s="702"/>
    </row>
    <row r="351" spans="1:3" ht="15.75" customHeight="1">
      <c r="A351" s="702"/>
      <c r="B351" s="702"/>
      <c r="C351" s="702"/>
    </row>
    <row r="352" spans="1:3" ht="15.75" customHeight="1">
      <c r="A352" s="702"/>
      <c r="B352" s="702"/>
      <c r="C352" s="702"/>
    </row>
    <row r="353" spans="1:3" ht="15.75" customHeight="1">
      <c r="A353" s="702"/>
      <c r="B353" s="702"/>
      <c r="C353" s="702"/>
    </row>
    <row r="354" spans="1:3" ht="15.75" customHeight="1">
      <c r="A354" s="702"/>
      <c r="B354" s="702"/>
      <c r="C354" s="702"/>
    </row>
    <row r="355" spans="1:3" ht="15.75" customHeight="1">
      <c r="A355" s="702"/>
      <c r="B355" s="702"/>
      <c r="C355" s="702"/>
    </row>
    <row r="356" spans="1:3" ht="15.75" customHeight="1">
      <c r="A356" s="702"/>
      <c r="B356" s="702"/>
      <c r="C356" s="702"/>
    </row>
    <row r="357" spans="1:3" ht="15.75" customHeight="1">
      <c r="A357" s="702"/>
      <c r="B357" s="702"/>
      <c r="C357" s="702"/>
    </row>
    <row r="358" spans="1:3" ht="15.75" customHeight="1">
      <c r="A358" s="702"/>
      <c r="B358" s="702"/>
      <c r="C358" s="702"/>
    </row>
    <row r="359" spans="1:3" ht="15.75" customHeight="1">
      <c r="A359" s="702"/>
      <c r="B359" s="702"/>
      <c r="C359" s="702"/>
    </row>
    <row r="360" spans="1:3" ht="15.75" customHeight="1">
      <c r="A360" s="702"/>
      <c r="B360" s="702"/>
      <c r="C360" s="702"/>
    </row>
    <row r="361" spans="1:3" ht="15.75" customHeight="1">
      <c r="A361" s="702"/>
      <c r="B361" s="702"/>
      <c r="C361" s="702"/>
    </row>
    <row r="362" spans="1:3" ht="15.75" customHeight="1">
      <c r="A362" s="702"/>
      <c r="B362" s="702"/>
      <c r="C362" s="702"/>
    </row>
    <row r="363" spans="1:3" ht="15.75" customHeight="1">
      <c r="A363" s="702"/>
      <c r="B363" s="702"/>
      <c r="C363" s="702"/>
    </row>
    <row r="364" spans="1:3" ht="15.75" customHeight="1">
      <c r="A364" s="702"/>
      <c r="B364" s="702"/>
      <c r="C364" s="702"/>
    </row>
    <row r="365" spans="1:3" ht="15.75" customHeight="1">
      <c r="A365" s="702"/>
      <c r="B365" s="702"/>
      <c r="C365" s="702"/>
    </row>
    <row r="366" spans="1:3" ht="15.75" customHeight="1">
      <c r="A366" s="702"/>
      <c r="B366" s="702"/>
      <c r="C366" s="702"/>
    </row>
    <row r="367" spans="1:3" ht="15.75" customHeight="1">
      <c r="A367" s="702"/>
      <c r="B367" s="702"/>
      <c r="C367" s="702"/>
    </row>
    <row r="368" spans="1:3" ht="15.75" customHeight="1">
      <c r="A368" s="702"/>
      <c r="B368" s="702"/>
      <c r="C368" s="702"/>
    </row>
    <row r="369" spans="1:3" ht="15.75" customHeight="1">
      <c r="A369" s="702"/>
      <c r="B369" s="702"/>
      <c r="C369" s="702"/>
    </row>
    <row r="370" spans="1:3" ht="15.75" customHeight="1">
      <c r="A370" s="702"/>
      <c r="B370" s="702"/>
      <c r="C370" s="702"/>
    </row>
    <row r="371" spans="1:3" ht="15.75" customHeight="1">
      <c r="A371" s="702"/>
      <c r="B371" s="702"/>
      <c r="C371" s="702"/>
    </row>
    <row r="372" spans="1:3" ht="15.75" customHeight="1">
      <c r="A372" s="702"/>
      <c r="B372" s="702"/>
      <c r="C372" s="702"/>
    </row>
    <row r="373" spans="1:3" ht="15.75" customHeight="1">
      <c r="A373" s="702"/>
      <c r="B373" s="702"/>
      <c r="C373" s="702"/>
    </row>
    <row r="374" spans="1:3" ht="15.75" customHeight="1">
      <c r="A374" s="702"/>
      <c r="B374" s="702"/>
      <c r="C374" s="702"/>
    </row>
    <row r="375" spans="1:3" ht="15.75" customHeight="1">
      <c r="A375" s="702"/>
      <c r="B375" s="702"/>
      <c r="C375" s="702"/>
    </row>
    <row r="376" spans="1:3" ht="15.75" customHeight="1">
      <c r="A376" s="702"/>
      <c r="B376" s="702"/>
      <c r="C376" s="702"/>
    </row>
    <row r="377" spans="1:3" ht="15.75" customHeight="1">
      <c r="A377" s="702"/>
      <c r="B377" s="702"/>
      <c r="C377" s="702"/>
    </row>
    <row r="378" spans="1:3" ht="15.75" customHeight="1">
      <c r="A378" s="702"/>
      <c r="B378" s="702"/>
      <c r="C378" s="702"/>
    </row>
    <row r="379" spans="1:3" ht="15.75" customHeight="1">
      <c r="A379" s="702"/>
      <c r="B379" s="702"/>
      <c r="C379" s="702"/>
    </row>
    <row r="380" spans="1:3" ht="15.75" customHeight="1">
      <c r="A380" s="702"/>
      <c r="B380" s="702"/>
      <c r="C380" s="702"/>
    </row>
    <row r="381" spans="1:3" ht="15.75" customHeight="1">
      <c r="A381" s="702"/>
      <c r="B381" s="702"/>
      <c r="C381" s="702"/>
    </row>
    <row r="382" spans="1:3" ht="15.75" customHeight="1">
      <c r="A382" s="702"/>
      <c r="B382" s="702"/>
      <c r="C382" s="702"/>
    </row>
    <row r="383" spans="1:3" ht="15.75" customHeight="1">
      <c r="A383" s="702"/>
      <c r="B383" s="702"/>
      <c r="C383" s="702"/>
    </row>
    <row r="384" spans="1:3" ht="15.75" customHeight="1">
      <c r="A384" s="702"/>
      <c r="B384" s="702"/>
      <c r="C384" s="702"/>
    </row>
    <row r="385" spans="1:3" ht="15.75" customHeight="1">
      <c r="A385" s="702"/>
      <c r="B385" s="702"/>
      <c r="C385" s="702"/>
    </row>
    <row r="386" spans="1:3" ht="15.75" customHeight="1">
      <c r="A386" s="702"/>
      <c r="B386" s="702"/>
      <c r="C386" s="702"/>
    </row>
    <row r="387" spans="1:3" ht="15.75" customHeight="1">
      <c r="A387" s="702"/>
      <c r="B387" s="702"/>
      <c r="C387" s="702"/>
    </row>
    <row r="388" spans="1:3" ht="15.75" customHeight="1">
      <c r="A388" s="702"/>
      <c r="B388" s="702"/>
      <c r="C388" s="702"/>
    </row>
    <row r="389" spans="1:3" ht="15.75" customHeight="1">
      <c r="A389" s="702"/>
      <c r="B389" s="702"/>
      <c r="C389" s="702"/>
    </row>
    <row r="390" spans="1:3" ht="15.75" customHeight="1">
      <c r="A390" s="702"/>
      <c r="B390" s="702"/>
      <c r="C390" s="702"/>
    </row>
    <row r="391" spans="1:3" ht="15.75" customHeight="1">
      <c r="A391" s="702"/>
      <c r="B391" s="702"/>
      <c r="C391" s="702"/>
    </row>
    <row r="392" spans="1:3" ht="15.75" customHeight="1">
      <c r="A392" s="702"/>
      <c r="B392" s="702"/>
      <c r="C392" s="702"/>
    </row>
    <row r="393" spans="1:3" ht="15.75" customHeight="1">
      <c r="A393" s="702"/>
      <c r="B393" s="702"/>
      <c r="C393" s="702"/>
    </row>
    <row r="394" spans="1:3" ht="15.75" customHeight="1">
      <c r="A394" s="702"/>
      <c r="B394" s="702"/>
      <c r="C394" s="702"/>
    </row>
    <row r="395" spans="1:3" ht="15.75" customHeight="1">
      <c r="A395" s="702"/>
      <c r="B395" s="702"/>
      <c r="C395" s="702"/>
    </row>
    <row r="396" spans="1:3" ht="15.75" customHeight="1">
      <c r="A396" s="702"/>
      <c r="B396" s="702"/>
      <c r="C396" s="702"/>
    </row>
    <row r="397" spans="1:3" ht="15.75" customHeight="1">
      <c r="A397" s="702"/>
      <c r="B397" s="702"/>
      <c r="C397" s="702"/>
    </row>
    <row r="398" spans="1:3" ht="15.75" customHeight="1">
      <c r="A398" s="702"/>
      <c r="B398" s="702"/>
      <c r="C398" s="702"/>
    </row>
    <row r="399" spans="1:3" ht="15.75" customHeight="1">
      <c r="A399" s="702"/>
      <c r="B399" s="702"/>
      <c r="C399" s="702"/>
    </row>
    <row r="400" spans="1:3" ht="15.75" customHeight="1">
      <c r="A400" s="702"/>
      <c r="B400" s="702"/>
      <c r="C400" s="702"/>
    </row>
    <row r="401" spans="1:3" ht="15.75" customHeight="1">
      <c r="A401" s="702"/>
      <c r="B401" s="702"/>
      <c r="C401" s="702"/>
    </row>
    <row r="402" spans="1:3" ht="15.75" customHeight="1">
      <c r="A402" s="702"/>
      <c r="B402" s="702"/>
      <c r="C402" s="702"/>
    </row>
    <row r="403" spans="1:3" ht="15.75" customHeight="1">
      <c r="A403" s="702"/>
      <c r="B403" s="702"/>
      <c r="C403" s="702"/>
    </row>
    <row r="404" spans="1:3" ht="15.75" customHeight="1">
      <c r="A404" s="702"/>
      <c r="B404" s="702"/>
      <c r="C404" s="702"/>
    </row>
    <row r="405" spans="1:3" ht="15.75" customHeight="1">
      <c r="A405" s="702"/>
      <c r="B405" s="702"/>
      <c r="C405" s="702"/>
    </row>
    <row r="406" spans="1:3" ht="15.75" customHeight="1">
      <c r="A406" s="702"/>
      <c r="B406" s="702"/>
      <c r="C406" s="702"/>
    </row>
    <row r="407" spans="1:3" ht="15.75" customHeight="1">
      <c r="A407" s="702"/>
      <c r="B407" s="702"/>
      <c r="C407" s="702"/>
    </row>
    <row r="408" spans="1:3" ht="15.75" customHeight="1">
      <c r="A408" s="702"/>
      <c r="B408" s="702"/>
      <c r="C408" s="702"/>
    </row>
    <row r="409" spans="1:3" ht="15.75" customHeight="1">
      <c r="A409" s="702"/>
      <c r="B409" s="702"/>
      <c r="C409" s="702"/>
    </row>
    <row r="410" spans="1:3" ht="15.75" customHeight="1">
      <c r="A410" s="702"/>
      <c r="B410" s="702"/>
      <c r="C410" s="702"/>
    </row>
    <row r="411" spans="1:3" ht="15.75" customHeight="1">
      <c r="A411" s="702"/>
      <c r="B411" s="702"/>
      <c r="C411" s="702"/>
    </row>
    <row r="412" spans="1:3" ht="15.75" customHeight="1">
      <c r="A412" s="702"/>
      <c r="B412" s="702"/>
      <c r="C412" s="702"/>
    </row>
    <row r="413" spans="1:3" ht="15.75" customHeight="1">
      <c r="A413" s="702"/>
      <c r="B413" s="702"/>
      <c r="C413" s="702"/>
    </row>
    <row r="414" spans="1:3" ht="15.75" customHeight="1">
      <c r="A414" s="702"/>
      <c r="B414" s="702"/>
      <c r="C414" s="702"/>
    </row>
    <row r="415" spans="1:3" ht="15.75" customHeight="1">
      <c r="A415" s="702"/>
      <c r="B415" s="702"/>
      <c r="C415" s="702"/>
    </row>
    <row r="416" spans="1:3" ht="15.75" customHeight="1">
      <c r="A416" s="702"/>
      <c r="B416" s="702"/>
      <c r="C416" s="702"/>
    </row>
    <row r="417" spans="1:3" ht="15.75" customHeight="1">
      <c r="A417" s="702"/>
      <c r="B417" s="702"/>
      <c r="C417" s="702"/>
    </row>
    <row r="418" spans="1:3" ht="15.75" customHeight="1">
      <c r="A418" s="702"/>
      <c r="B418" s="702"/>
      <c r="C418" s="702"/>
    </row>
    <row r="419" spans="1:3" ht="15.75" customHeight="1">
      <c r="A419" s="702"/>
      <c r="B419" s="702"/>
      <c r="C419" s="702"/>
    </row>
    <row r="420" spans="1:3" ht="15.75" customHeight="1">
      <c r="A420" s="702"/>
      <c r="B420" s="702"/>
      <c r="C420" s="702"/>
    </row>
    <row r="421" spans="1:3" ht="15.75" customHeight="1">
      <c r="A421" s="702"/>
      <c r="B421" s="702"/>
      <c r="C421" s="702"/>
    </row>
    <row r="422" spans="1:3" ht="15.75" customHeight="1">
      <c r="A422" s="702"/>
      <c r="B422" s="702"/>
      <c r="C422" s="702"/>
    </row>
    <row r="423" spans="1:3" ht="15.75" customHeight="1">
      <c r="A423" s="702"/>
      <c r="B423" s="702"/>
      <c r="C423" s="702"/>
    </row>
    <row r="424" spans="1:3" ht="15.75" customHeight="1">
      <c r="A424" s="702"/>
      <c r="B424" s="702"/>
      <c r="C424" s="702"/>
    </row>
    <row r="425" spans="1:3" ht="15.75" customHeight="1">
      <c r="A425" s="702"/>
      <c r="B425" s="702"/>
      <c r="C425" s="702"/>
    </row>
    <row r="426" spans="1:3" ht="15.75" customHeight="1">
      <c r="A426" s="702"/>
      <c r="B426" s="702"/>
      <c r="C426" s="702"/>
    </row>
    <row r="427" spans="1:3" ht="15.75" customHeight="1">
      <c r="A427" s="702"/>
      <c r="B427" s="702"/>
      <c r="C427" s="702"/>
    </row>
    <row r="428" spans="1:3" ht="15.75" customHeight="1">
      <c r="A428" s="702"/>
      <c r="B428" s="702"/>
      <c r="C428" s="702"/>
    </row>
    <row r="429" spans="1:3" ht="15.75" customHeight="1">
      <c r="A429" s="702"/>
      <c r="B429" s="702"/>
      <c r="C429" s="702"/>
    </row>
    <row r="430" spans="1:3" ht="15.75" customHeight="1">
      <c r="A430" s="702"/>
      <c r="B430" s="702"/>
      <c r="C430" s="702"/>
    </row>
    <row r="431" spans="1:3" ht="15.75" customHeight="1">
      <c r="A431" s="702"/>
      <c r="B431" s="702"/>
      <c r="C431" s="702"/>
    </row>
    <row r="432" spans="1:3" ht="15.75" customHeight="1">
      <c r="A432" s="702"/>
      <c r="B432" s="702"/>
      <c r="C432" s="702"/>
    </row>
    <row r="433" spans="1:3" ht="15.75" customHeight="1">
      <c r="A433" s="702"/>
      <c r="B433" s="702"/>
      <c r="C433" s="702"/>
    </row>
    <row r="434" spans="1:3" ht="15.75" customHeight="1">
      <c r="A434" s="702"/>
      <c r="B434" s="702"/>
      <c r="C434" s="702"/>
    </row>
    <row r="435" spans="1:3" ht="15.75" customHeight="1">
      <c r="A435" s="702"/>
      <c r="B435" s="702"/>
      <c r="C435" s="702"/>
    </row>
    <row r="436" spans="1:3" ht="15.75" customHeight="1">
      <c r="A436" s="702"/>
      <c r="B436" s="702"/>
      <c r="C436" s="702"/>
    </row>
    <row r="437" spans="1:3" ht="15.75" customHeight="1">
      <c r="A437" s="702"/>
      <c r="B437" s="702"/>
      <c r="C437" s="702"/>
    </row>
    <row r="438" spans="1:3" ht="15.75" customHeight="1">
      <c r="A438" s="702"/>
      <c r="B438" s="702"/>
      <c r="C438" s="702"/>
    </row>
    <row r="439" spans="1:3" ht="15.75" customHeight="1">
      <c r="A439" s="702"/>
      <c r="B439" s="702"/>
      <c r="C439" s="702"/>
    </row>
    <row r="440" spans="1:3" ht="15.75" customHeight="1">
      <c r="A440" s="702"/>
      <c r="B440" s="702"/>
      <c r="C440" s="702"/>
    </row>
    <row r="441" spans="1:3" ht="15.75" customHeight="1">
      <c r="A441" s="702"/>
      <c r="B441" s="702"/>
      <c r="C441" s="702"/>
    </row>
    <row r="442" spans="1:3" ht="15.75" customHeight="1">
      <c r="A442" s="702"/>
      <c r="B442" s="702"/>
      <c r="C442" s="702"/>
    </row>
    <row r="443" spans="1:3" ht="15.75" customHeight="1">
      <c r="A443" s="702"/>
      <c r="B443" s="702"/>
      <c r="C443" s="702"/>
    </row>
    <row r="444" spans="1:3" ht="15.75" customHeight="1">
      <c r="A444" s="702"/>
      <c r="B444" s="702"/>
      <c r="C444" s="702"/>
    </row>
    <row r="445" spans="1:3" ht="15.75" customHeight="1">
      <c r="A445" s="702"/>
      <c r="B445" s="702"/>
      <c r="C445" s="702"/>
    </row>
    <row r="446" spans="1:3" ht="15.75" customHeight="1">
      <c r="A446" s="702"/>
      <c r="B446" s="702"/>
      <c r="C446" s="702"/>
    </row>
    <row r="447" spans="1:3" ht="15.75" customHeight="1">
      <c r="A447" s="702"/>
      <c r="B447" s="702"/>
      <c r="C447" s="702"/>
    </row>
    <row r="448" spans="1:3" ht="15.75" customHeight="1">
      <c r="A448" s="702"/>
      <c r="B448" s="702"/>
      <c r="C448" s="702"/>
    </row>
    <row r="449" spans="1:3" ht="15.75" customHeight="1">
      <c r="A449" s="702"/>
      <c r="B449" s="702"/>
      <c r="C449" s="702"/>
    </row>
    <row r="450" spans="1:3" ht="15.75" customHeight="1">
      <c r="A450" s="702"/>
      <c r="B450" s="702"/>
      <c r="C450" s="702"/>
    </row>
    <row r="451" spans="1:3" ht="15.75" customHeight="1">
      <c r="A451" s="702"/>
      <c r="B451" s="702"/>
      <c r="C451" s="702"/>
    </row>
    <row r="452" spans="1:3" ht="15.75" customHeight="1">
      <c r="A452" s="702"/>
      <c r="B452" s="702"/>
      <c r="C452" s="702"/>
    </row>
    <row r="453" spans="1:3" ht="15.75" customHeight="1">
      <c r="A453" s="702"/>
      <c r="B453" s="702"/>
      <c r="C453" s="702"/>
    </row>
    <row r="454" spans="1:3" ht="15.75" customHeight="1">
      <c r="A454" s="702"/>
      <c r="B454" s="702"/>
      <c r="C454" s="702"/>
    </row>
    <row r="455" spans="1:3" ht="15.75" customHeight="1">
      <c r="A455" s="702"/>
      <c r="B455" s="702"/>
      <c r="C455" s="702"/>
    </row>
    <row r="456" spans="1:3" ht="15.75" customHeight="1">
      <c r="A456" s="702"/>
      <c r="B456" s="702"/>
      <c r="C456" s="702"/>
    </row>
    <row r="457" spans="1:3" ht="15.75" customHeight="1">
      <c r="A457" s="702"/>
      <c r="B457" s="702"/>
      <c r="C457" s="702"/>
    </row>
    <row r="458" spans="1:3" ht="15.75" customHeight="1">
      <c r="A458" s="702"/>
      <c r="B458" s="702"/>
      <c r="C458" s="702"/>
    </row>
    <row r="459" spans="1:3" ht="15.75" customHeight="1">
      <c r="A459" s="702"/>
      <c r="B459" s="702"/>
      <c r="C459" s="702"/>
    </row>
    <row r="460" spans="1:3" ht="15.75" customHeight="1">
      <c r="A460" s="702"/>
      <c r="B460" s="702"/>
      <c r="C460" s="702"/>
    </row>
    <row r="461" spans="1:3" ht="15.75" customHeight="1">
      <c r="A461" s="702"/>
      <c r="B461" s="702"/>
      <c r="C461" s="702"/>
    </row>
    <row r="462" spans="1:3" ht="15.75" customHeight="1">
      <c r="A462" s="702"/>
      <c r="B462" s="702"/>
      <c r="C462" s="702"/>
    </row>
    <row r="463" spans="1:3" ht="15.75" customHeight="1">
      <c r="A463" s="702"/>
      <c r="B463" s="702"/>
      <c r="C463" s="702"/>
    </row>
    <row r="464" spans="1:3" ht="15.75" customHeight="1">
      <c r="A464" s="702"/>
      <c r="B464" s="702"/>
      <c r="C464" s="702"/>
    </row>
    <row r="465" spans="1:3" ht="15.75" customHeight="1">
      <c r="A465" s="702"/>
      <c r="B465" s="702"/>
      <c r="C465" s="702"/>
    </row>
    <row r="466" spans="1:3" ht="15.75" customHeight="1">
      <c r="A466" s="702"/>
      <c r="B466" s="702"/>
      <c r="C466" s="702"/>
    </row>
    <row r="467" spans="1:3" ht="15.75" customHeight="1">
      <c r="A467" s="702"/>
      <c r="B467" s="702"/>
      <c r="C467" s="702"/>
    </row>
    <row r="468" spans="1:3" ht="15.75" customHeight="1">
      <c r="A468" s="702"/>
      <c r="B468" s="702"/>
      <c r="C468" s="702"/>
    </row>
    <row r="469" spans="1:3" ht="15.75" customHeight="1">
      <c r="A469" s="702"/>
      <c r="B469" s="702"/>
      <c r="C469" s="702"/>
    </row>
    <row r="470" spans="1:3" ht="15.75" customHeight="1">
      <c r="A470" s="702"/>
      <c r="B470" s="702"/>
      <c r="C470" s="702"/>
    </row>
    <row r="471" spans="1:3" ht="15.75" customHeight="1">
      <c r="A471" s="702"/>
      <c r="B471" s="702"/>
      <c r="C471" s="702"/>
    </row>
    <row r="472" spans="1:3" ht="15.75" customHeight="1">
      <c r="A472" s="702"/>
      <c r="B472" s="702"/>
      <c r="C472" s="702"/>
    </row>
    <row r="473" spans="1:3" ht="15.75" customHeight="1">
      <c r="A473" s="702"/>
      <c r="B473" s="702"/>
      <c r="C473" s="702"/>
    </row>
    <row r="474" spans="1:3" ht="15.75" customHeight="1">
      <c r="A474" s="702"/>
      <c r="B474" s="702"/>
      <c r="C474" s="702"/>
    </row>
    <row r="475" spans="1:3" ht="15.75" customHeight="1">
      <c r="A475" s="702"/>
      <c r="B475" s="702"/>
      <c r="C475" s="702"/>
    </row>
    <row r="476" spans="1:3" ht="15.75" customHeight="1">
      <c r="A476" s="702"/>
      <c r="B476" s="702"/>
      <c r="C476" s="702"/>
    </row>
    <row r="477" spans="1:3" ht="15.75" customHeight="1">
      <c r="A477" s="702"/>
      <c r="B477" s="702"/>
      <c r="C477" s="702"/>
    </row>
    <row r="478" spans="1:3" ht="15.75" customHeight="1">
      <c r="A478" s="702"/>
      <c r="B478" s="702"/>
      <c r="C478" s="702"/>
    </row>
    <row r="479" spans="1:3" ht="15.75" customHeight="1">
      <c r="A479" s="702"/>
      <c r="B479" s="702"/>
      <c r="C479" s="702"/>
    </row>
    <row r="480" spans="1:3" ht="15.75" customHeight="1">
      <c r="A480" s="702"/>
      <c r="B480" s="702"/>
      <c r="C480" s="702"/>
    </row>
    <row r="481" spans="1:3" ht="15.75" customHeight="1">
      <c r="A481" s="702"/>
      <c r="B481" s="702"/>
      <c r="C481" s="702"/>
    </row>
    <row r="482" spans="1:3" ht="15.75" customHeight="1">
      <c r="A482" s="702"/>
      <c r="B482" s="702"/>
      <c r="C482" s="702"/>
    </row>
    <row r="483" spans="1:3" ht="15.75" customHeight="1">
      <c r="A483" s="702"/>
      <c r="B483" s="702"/>
      <c r="C483" s="702"/>
    </row>
    <row r="484" spans="1:3" ht="15.75" customHeight="1">
      <c r="A484" s="702"/>
      <c r="B484" s="702"/>
      <c r="C484" s="702"/>
    </row>
    <row r="485" spans="1:3" ht="15.75" customHeight="1">
      <c r="A485" s="702"/>
      <c r="B485" s="702"/>
      <c r="C485" s="702"/>
    </row>
    <row r="486" spans="1:3" ht="15.75" customHeight="1">
      <c r="A486" s="702"/>
      <c r="B486" s="702"/>
      <c r="C486" s="702"/>
    </row>
    <row r="487" spans="1:3" ht="15.75" customHeight="1">
      <c r="A487" s="702"/>
      <c r="B487" s="702"/>
      <c r="C487" s="702"/>
    </row>
    <row r="488" spans="1:3" ht="15.75" customHeight="1">
      <c r="A488" s="702"/>
      <c r="B488" s="702"/>
      <c r="C488" s="702"/>
    </row>
    <row r="489" spans="1:3" ht="15.75" customHeight="1">
      <c r="A489" s="702"/>
      <c r="B489" s="702"/>
      <c r="C489" s="702"/>
    </row>
    <row r="490" spans="1:3" ht="15.75" customHeight="1">
      <c r="A490" s="702"/>
      <c r="B490" s="702"/>
      <c r="C490" s="702"/>
    </row>
    <row r="491" spans="1:3" ht="15.75" customHeight="1">
      <c r="A491" s="702"/>
      <c r="B491" s="702"/>
      <c r="C491" s="702"/>
    </row>
    <row r="492" spans="1:3" ht="15.75" customHeight="1">
      <c r="A492" s="702"/>
      <c r="B492" s="702"/>
      <c r="C492" s="702"/>
    </row>
    <row r="493" spans="1:3" ht="15.75" customHeight="1">
      <c r="A493" s="702"/>
      <c r="B493" s="702"/>
      <c r="C493" s="702"/>
    </row>
    <row r="494" spans="1:3" ht="15.75" customHeight="1">
      <c r="A494" s="702"/>
      <c r="B494" s="702"/>
      <c r="C494" s="702"/>
    </row>
    <row r="495" spans="1:3" ht="15.75" customHeight="1">
      <c r="A495" s="702"/>
      <c r="B495" s="702"/>
      <c r="C495" s="702"/>
    </row>
    <row r="496" spans="1:3" ht="15.75" customHeight="1">
      <c r="A496" s="702"/>
      <c r="B496" s="702"/>
      <c r="C496" s="702"/>
    </row>
    <row r="497" spans="1:3" ht="15.75" customHeight="1">
      <c r="A497" s="702"/>
      <c r="B497" s="702"/>
      <c r="C497" s="702"/>
    </row>
    <row r="498" spans="1:3" ht="15.75" customHeight="1">
      <c r="A498" s="702"/>
      <c r="B498" s="702"/>
      <c r="C498" s="702"/>
    </row>
    <row r="499" spans="1:3" ht="15.75" customHeight="1">
      <c r="A499" s="702"/>
      <c r="B499" s="702"/>
      <c r="C499" s="702"/>
    </row>
    <row r="500" spans="1:3" ht="15.75" customHeight="1">
      <c r="A500" s="702"/>
      <c r="B500" s="702"/>
      <c r="C500" s="702"/>
    </row>
    <row r="501" spans="1:3" ht="15.75" customHeight="1">
      <c r="A501" s="702"/>
      <c r="B501" s="702"/>
      <c r="C501" s="702"/>
    </row>
    <row r="502" spans="1:3" ht="15.75" customHeight="1">
      <c r="A502" s="702"/>
      <c r="B502" s="702"/>
      <c r="C502" s="702"/>
    </row>
    <row r="503" spans="1:3" ht="15.75" customHeight="1">
      <c r="A503" s="702"/>
      <c r="B503" s="702"/>
      <c r="C503" s="702"/>
    </row>
    <row r="504" spans="1:3" ht="15.75" customHeight="1">
      <c r="A504" s="702"/>
      <c r="B504" s="702"/>
      <c r="C504" s="702"/>
    </row>
    <row r="505" spans="1:3" ht="15.75" customHeight="1">
      <c r="A505" s="702"/>
      <c r="B505" s="702"/>
      <c r="C505" s="702"/>
    </row>
    <row r="506" spans="1:3" ht="15.75" customHeight="1">
      <c r="A506" s="702"/>
      <c r="B506" s="702"/>
      <c r="C506" s="702"/>
    </row>
    <row r="507" spans="1:3" ht="15.75" customHeight="1">
      <c r="A507" s="702"/>
      <c r="B507" s="702"/>
      <c r="C507" s="702"/>
    </row>
    <row r="508" spans="1:3" ht="15.75" customHeight="1">
      <c r="A508" s="702"/>
      <c r="B508" s="702"/>
      <c r="C508" s="702"/>
    </row>
    <row r="509" spans="1:3" ht="15.75" customHeight="1">
      <c r="A509" s="702"/>
      <c r="B509" s="702"/>
      <c r="C509" s="702"/>
    </row>
    <row r="510" spans="1:3" ht="15.75" customHeight="1">
      <c r="A510" s="702"/>
      <c r="B510" s="702"/>
      <c r="C510" s="702"/>
    </row>
    <row r="511" spans="1:3" ht="15.75" customHeight="1">
      <c r="A511" s="702"/>
      <c r="B511" s="702"/>
      <c r="C511" s="702"/>
    </row>
    <row r="512" spans="1:3" ht="15.75" customHeight="1">
      <c r="A512" s="702"/>
      <c r="B512" s="702"/>
      <c r="C512" s="702"/>
    </row>
    <row r="513" spans="1:3" ht="15.75" customHeight="1">
      <c r="A513" s="702"/>
      <c r="B513" s="702"/>
      <c r="C513" s="702"/>
    </row>
    <row r="514" spans="1:3" ht="15.75" customHeight="1">
      <c r="A514" s="702"/>
      <c r="B514" s="702"/>
      <c r="C514" s="702"/>
    </row>
    <row r="515" spans="1:3" ht="15.75" customHeight="1">
      <c r="A515" s="702"/>
      <c r="B515" s="702"/>
      <c r="C515" s="702"/>
    </row>
    <row r="516" spans="1:3" ht="15.75" customHeight="1">
      <c r="A516" s="702"/>
      <c r="B516" s="702"/>
      <c r="C516" s="702"/>
    </row>
    <row r="517" spans="1:3" ht="15.75" customHeight="1">
      <c r="A517" s="702"/>
      <c r="B517" s="702"/>
      <c r="C517" s="702"/>
    </row>
    <row r="518" spans="1:3" ht="15.75" customHeight="1">
      <c r="A518" s="702"/>
      <c r="B518" s="702"/>
      <c r="C518" s="702"/>
    </row>
    <row r="519" spans="1:3" ht="15.75" customHeight="1">
      <c r="A519" s="702"/>
      <c r="B519" s="702"/>
      <c r="C519" s="702"/>
    </row>
    <row r="520" spans="1:3" ht="15.75" customHeight="1">
      <c r="A520" s="702"/>
      <c r="B520" s="702"/>
      <c r="C520" s="702"/>
    </row>
    <row r="521" spans="1:3" ht="15.75" customHeight="1">
      <c r="A521" s="702"/>
      <c r="B521" s="702"/>
      <c r="C521" s="702"/>
    </row>
    <row r="522" spans="1:3" ht="15.75" customHeight="1">
      <c r="A522" s="702"/>
      <c r="B522" s="702"/>
      <c r="C522" s="702"/>
    </row>
    <row r="523" spans="1:3" ht="15.75" customHeight="1">
      <c r="A523" s="702"/>
      <c r="B523" s="702"/>
      <c r="C523" s="702"/>
    </row>
    <row r="524" spans="1:3" ht="15.75" customHeight="1">
      <c r="A524" s="702"/>
      <c r="B524" s="702"/>
      <c r="C524" s="702"/>
    </row>
    <row r="525" spans="1:3" ht="15.75" customHeight="1">
      <c r="A525" s="702"/>
      <c r="B525" s="702"/>
      <c r="C525" s="702"/>
    </row>
    <row r="526" spans="1:3" ht="15.75" customHeight="1">
      <c r="A526" s="702"/>
      <c r="B526" s="702"/>
      <c r="C526" s="702"/>
    </row>
    <row r="527" spans="1:3" ht="15.75" customHeight="1">
      <c r="A527" s="702"/>
      <c r="B527" s="702"/>
      <c r="C527" s="702"/>
    </row>
    <row r="528" spans="1:3" ht="15.75" customHeight="1">
      <c r="A528" s="702"/>
      <c r="B528" s="702"/>
      <c r="C528" s="702"/>
    </row>
    <row r="529" spans="1:3" ht="15.75" customHeight="1">
      <c r="A529" s="702"/>
      <c r="B529" s="702"/>
      <c r="C529" s="702"/>
    </row>
    <row r="530" spans="1:3" ht="15.75" customHeight="1">
      <c r="A530" s="702"/>
      <c r="B530" s="702"/>
      <c r="C530" s="702"/>
    </row>
    <row r="531" spans="1:3" ht="15.75" customHeight="1">
      <c r="A531" s="702"/>
      <c r="B531" s="702"/>
      <c r="C531" s="702"/>
    </row>
    <row r="532" spans="1:3" ht="15.75" customHeight="1">
      <c r="A532" s="702"/>
      <c r="B532" s="702"/>
      <c r="C532" s="702"/>
    </row>
    <row r="533" spans="1:3" ht="15.75" customHeight="1">
      <c r="A533" s="702"/>
      <c r="B533" s="702"/>
      <c r="C533" s="702"/>
    </row>
    <row r="534" spans="1:3" ht="15.75" customHeight="1">
      <c r="A534" s="702"/>
      <c r="B534" s="702"/>
      <c r="C534" s="702"/>
    </row>
    <row r="535" spans="1:3" ht="15.75" customHeight="1">
      <c r="A535" s="702"/>
      <c r="B535" s="702"/>
      <c r="C535" s="702"/>
    </row>
    <row r="536" spans="1:3" ht="15.75" customHeight="1">
      <c r="A536" s="702"/>
      <c r="B536" s="702"/>
      <c r="C536" s="702"/>
    </row>
    <row r="537" spans="1:3" ht="15.75" customHeight="1">
      <c r="A537" s="702"/>
      <c r="B537" s="702"/>
      <c r="C537" s="702"/>
    </row>
    <row r="538" spans="1:3" ht="15.75" customHeight="1">
      <c r="A538" s="702"/>
      <c r="B538" s="702"/>
      <c r="C538" s="702"/>
    </row>
    <row r="539" spans="1:3" ht="15.75" customHeight="1">
      <c r="A539" s="702"/>
      <c r="B539" s="702"/>
      <c r="C539" s="702"/>
    </row>
    <row r="540" spans="1:3" ht="15.75" customHeight="1">
      <c r="A540" s="702"/>
      <c r="B540" s="702"/>
      <c r="C540" s="702"/>
    </row>
    <row r="541" spans="1:3" ht="15.75" customHeight="1">
      <c r="A541" s="702"/>
      <c r="B541" s="702"/>
      <c r="C541" s="702"/>
    </row>
    <row r="542" spans="1:3" ht="15.75" customHeight="1">
      <c r="A542" s="702"/>
      <c r="B542" s="702"/>
      <c r="C542" s="702"/>
    </row>
    <row r="543" spans="1:3" ht="15.75" customHeight="1">
      <c r="A543" s="702"/>
      <c r="B543" s="702"/>
      <c r="C543" s="702"/>
    </row>
    <row r="544" spans="1:3" ht="15.75" customHeight="1">
      <c r="A544" s="702"/>
      <c r="B544" s="702"/>
      <c r="C544" s="702"/>
    </row>
    <row r="545" spans="1:3" ht="15.75" customHeight="1">
      <c r="A545" s="702"/>
      <c r="B545" s="702"/>
      <c r="C545" s="702"/>
    </row>
    <row r="546" spans="1:3" ht="15.75" customHeight="1">
      <c r="A546" s="702"/>
      <c r="B546" s="702"/>
      <c r="C546" s="702"/>
    </row>
    <row r="547" spans="1:3" ht="15.75" customHeight="1">
      <c r="A547" s="702"/>
      <c r="B547" s="702"/>
      <c r="C547" s="702"/>
    </row>
    <row r="548" spans="1:3" ht="15.75" customHeight="1">
      <c r="A548" s="702"/>
      <c r="B548" s="702"/>
      <c r="C548" s="702"/>
    </row>
    <row r="549" spans="1:3" ht="15.75" customHeight="1">
      <c r="A549" s="702"/>
      <c r="B549" s="702"/>
      <c r="C549" s="702"/>
    </row>
    <row r="550" spans="1:3" ht="15.75" customHeight="1">
      <c r="A550" s="702"/>
      <c r="B550" s="702"/>
      <c r="C550" s="702"/>
    </row>
    <row r="551" spans="1:3" ht="15.75" customHeight="1">
      <c r="A551" s="702"/>
      <c r="B551" s="702"/>
      <c r="C551" s="702"/>
    </row>
    <row r="552" spans="1:3" ht="15.75" customHeight="1">
      <c r="A552" s="702"/>
      <c r="B552" s="702"/>
      <c r="C552" s="702"/>
    </row>
    <row r="553" spans="1:3" ht="15.75" customHeight="1">
      <c r="A553" s="702"/>
      <c r="B553" s="702"/>
      <c r="C553" s="702"/>
    </row>
    <row r="554" spans="1:3" ht="15.75" customHeight="1">
      <c r="A554" s="702"/>
      <c r="B554" s="702"/>
      <c r="C554" s="702"/>
    </row>
    <row r="555" spans="1:3" ht="15.75" customHeight="1">
      <c r="A555" s="702"/>
      <c r="B555" s="702"/>
      <c r="C555" s="702"/>
    </row>
    <row r="556" spans="1:3" ht="15.75" customHeight="1">
      <c r="A556" s="702"/>
      <c r="B556" s="702"/>
      <c r="C556" s="702"/>
    </row>
    <row r="557" spans="1:3" ht="15.75" customHeight="1">
      <c r="A557" s="702"/>
      <c r="B557" s="702"/>
      <c r="C557" s="702"/>
    </row>
    <row r="558" spans="1:3" ht="15.75" customHeight="1">
      <c r="A558" s="702"/>
      <c r="B558" s="702"/>
      <c r="C558" s="702"/>
    </row>
    <row r="559" spans="1:3" ht="15.75" customHeight="1">
      <c r="A559" s="702"/>
      <c r="B559" s="702"/>
      <c r="C559" s="702"/>
    </row>
    <row r="560" spans="1:3" ht="15.75" customHeight="1">
      <c r="A560" s="702"/>
      <c r="B560" s="702"/>
      <c r="C560" s="702"/>
    </row>
    <row r="561" spans="1:3" ht="15.75" customHeight="1">
      <c r="A561" s="702"/>
      <c r="B561" s="702"/>
      <c r="C561" s="702"/>
    </row>
    <row r="562" spans="1:3" ht="15.75" customHeight="1">
      <c r="A562" s="702"/>
      <c r="B562" s="702"/>
      <c r="C562" s="702"/>
    </row>
    <row r="563" spans="1:3" ht="15.75" customHeight="1">
      <c r="A563" s="702"/>
      <c r="B563" s="702"/>
      <c r="C563" s="702"/>
    </row>
    <row r="564" spans="1:3" ht="15.75" customHeight="1">
      <c r="A564" s="702"/>
      <c r="B564" s="702"/>
      <c r="C564" s="702"/>
    </row>
    <row r="565" spans="1:3" ht="15.75" customHeight="1">
      <c r="A565" s="702"/>
      <c r="B565" s="702"/>
      <c r="C565" s="702"/>
    </row>
    <row r="566" spans="1:3" ht="15.75" customHeight="1">
      <c r="A566" s="702"/>
      <c r="B566" s="702"/>
      <c r="C566" s="702"/>
    </row>
    <row r="567" spans="1:3" ht="15.75" customHeight="1">
      <c r="A567" s="702"/>
      <c r="B567" s="702"/>
      <c r="C567" s="702"/>
    </row>
    <row r="568" spans="1:3" ht="15.75" customHeight="1">
      <c r="A568" s="702"/>
      <c r="B568" s="702"/>
      <c r="C568" s="702"/>
    </row>
    <row r="569" spans="1:3" ht="15.75" customHeight="1">
      <c r="A569" s="702"/>
      <c r="B569" s="702"/>
      <c r="C569" s="702"/>
    </row>
    <row r="570" spans="1:3" ht="15.75" customHeight="1">
      <c r="A570" s="702"/>
      <c r="B570" s="702"/>
      <c r="C570" s="702"/>
    </row>
    <row r="571" spans="1:3" ht="15.75" customHeight="1">
      <c r="A571" s="702"/>
      <c r="B571" s="702"/>
      <c r="C571" s="702"/>
    </row>
    <row r="572" spans="1:3" ht="15.75" customHeight="1">
      <c r="A572" s="702"/>
      <c r="B572" s="702"/>
      <c r="C572" s="702"/>
    </row>
    <row r="573" spans="1:3" ht="15.75" customHeight="1">
      <c r="A573" s="702"/>
      <c r="B573" s="702"/>
      <c r="C573" s="702"/>
    </row>
    <row r="574" spans="1:3" ht="15.75" customHeight="1">
      <c r="A574" s="702"/>
      <c r="B574" s="702"/>
      <c r="C574" s="702"/>
    </row>
    <row r="575" spans="1:3" ht="15.75" customHeight="1">
      <c r="A575" s="702"/>
      <c r="B575" s="702"/>
      <c r="C575" s="702"/>
    </row>
    <row r="576" spans="1:3" ht="15.75" customHeight="1">
      <c r="A576" s="702"/>
      <c r="B576" s="702"/>
      <c r="C576" s="702"/>
    </row>
    <row r="577" spans="1:3" ht="15.75" customHeight="1">
      <c r="A577" s="702"/>
      <c r="B577" s="702"/>
      <c r="C577" s="702"/>
    </row>
    <row r="578" spans="1:3" ht="15.75" customHeight="1">
      <c r="A578" s="702"/>
      <c r="B578" s="702"/>
      <c r="C578" s="702"/>
    </row>
    <row r="579" spans="1:3" ht="15.75" customHeight="1">
      <c r="A579" s="702"/>
      <c r="B579" s="702"/>
      <c r="C579" s="702"/>
    </row>
    <row r="580" spans="1:3" ht="15.75" customHeight="1">
      <c r="A580" s="702"/>
      <c r="B580" s="702"/>
      <c r="C580" s="702"/>
    </row>
    <row r="581" spans="1:3" ht="15.75" customHeight="1">
      <c r="A581" s="702"/>
      <c r="B581" s="702"/>
      <c r="C581" s="702"/>
    </row>
    <row r="582" spans="1:3" ht="15.75" customHeight="1">
      <c r="A582" s="702"/>
      <c r="B582" s="702"/>
      <c r="C582" s="702"/>
    </row>
    <row r="583" spans="1:3" ht="15.75" customHeight="1">
      <c r="A583" s="702"/>
      <c r="B583" s="702"/>
      <c r="C583" s="702"/>
    </row>
    <row r="584" spans="1:3" ht="15.75" customHeight="1">
      <c r="A584" s="702"/>
      <c r="B584" s="702"/>
      <c r="C584" s="702"/>
    </row>
    <row r="585" spans="1:3" ht="15.75" customHeight="1">
      <c r="A585" s="702"/>
      <c r="B585" s="702"/>
      <c r="C585" s="702"/>
    </row>
    <row r="586" spans="1:3" ht="15.75" customHeight="1">
      <c r="A586" s="702"/>
      <c r="B586" s="702"/>
      <c r="C586" s="702"/>
    </row>
    <row r="587" spans="1:3" ht="15.75" customHeight="1">
      <c r="A587" s="702"/>
      <c r="B587" s="702"/>
      <c r="C587" s="702"/>
    </row>
    <row r="588" spans="1:3" ht="15.75" customHeight="1">
      <c r="A588" s="702"/>
      <c r="B588" s="702"/>
      <c r="C588" s="702"/>
    </row>
    <row r="589" spans="1:3" ht="15.75" customHeight="1">
      <c r="A589" s="702"/>
      <c r="B589" s="702"/>
      <c r="C589" s="702"/>
    </row>
    <row r="590" spans="1:3" ht="15.75" customHeight="1">
      <c r="A590" s="702"/>
      <c r="B590" s="702"/>
      <c r="C590" s="702"/>
    </row>
    <row r="591" spans="1:3" ht="15.75" customHeight="1">
      <c r="A591" s="702"/>
      <c r="B591" s="702"/>
      <c r="C591" s="702"/>
    </row>
    <row r="592" spans="1:3" ht="15.75" customHeight="1">
      <c r="A592" s="702"/>
      <c r="B592" s="702"/>
      <c r="C592" s="702"/>
    </row>
    <row r="593" spans="1:3" ht="15.75" customHeight="1">
      <c r="A593" s="702"/>
      <c r="B593" s="702"/>
      <c r="C593" s="702"/>
    </row>
    <row r="594" spans="1:3" ht="15.75" customHeight="1">
      <c r="A594" s="702"/>
      <c r="B594" s="702"/>
      <c r="C594" s="702"/>
    </row>
    <row r="595" spans="1:3" ht="15.75" customHeight="1">
      <c r="A595" s="702"/>
      <c r="B595" s="702"/>
      <c r="C595" s="702"/>
    </row>
    <row r="596" spans="1:3" ht="15.75" customHeight="1">
      <c r="A596" s="702"/>
      <c r="B596" s="702"/>
      <c r="C596" s="702"/>
    </row>
    <row r="597" spans="1:3" ht="15.75" customHeight="1">
      <c r="A597" s="702"/>
      <c r="B597" s="702"/>
      <c r="C597" s="702"/>
    </row>
    <row r="598" spans="1:3" ht="15.75" customHeight="1">
      <c r="A598" s="702"/>
      <c r="B598" s="702"/>
      <c r="C598" s="702"/>
    </row>
    <row r="599" spans="1:3" ht="15.75" customHeight="1">
      <c r="A599" s="702"/>
      <c r="B599" s="702"/>
      <c r="C599" s="702"/>
    </row>
    <row r="600" spans="1:3" ht="15.75" customHeight="1">
      <c r="A600" s="702"/>
      <c r="B600" s="702"/>
      <c r="C600" s="702"/>
    </row>
    <row r="601" spans="1:3" ht="15.75" customHeight="1">
      <c r="A601" s="702"/>
      <c r="B601" s="702"/>
      <c r="C601" s="702"/>
    </row>
    <row r="602" spans="1:3" ht="15.75" customHeight="1">
      <c r="A602" s="702"/>
      <c r="B602" s="702"/>
      <c r="C602" s="702"/>
    </row>
    <row r="603" spans="1:3" ht="15.75" customHeight="1">
      <c r="A603" s="702"/>
      <c r="B603" s="702"/>
      <c r="C603" s="702"/>
    </row>
    <row r="604" spans="1:3" ht="15.75" customHeight="1">
      <c r="A604" s="702"/>
      <c r="B604" s="702"/>
      <c r="C604" s="702"/>
    </row>
    <row r="605" spans="1:3" ht="15.75" customHeight="1">
      <c r="A605" s="702"/>
      <c r="B605" s="702"/>
      <c r="C605" s="702"/>
    </row>
    <row r="606" spans="1:3" ht="15.75" customHeight="1">
      <c r="A606" s="702"/>
      <c r="B606" s="702"/>
      <c r="C606" s="702"/>
    </row>
    <row r="607" spans="1:3" ht="15.75" customHeight="1">
      <c r="A607" s="702"/>
      <c r="B607" s="702"/>
      <c r="C607" s="702"/>
    </row>
    <row r="608" spans="1:3" ht="15.75" customHeight="1">
      <c r="A608" s="702"/>
      <c r="B608" s="702"/>
      <c r="C608" s="702"/>
    </row>
    <row r="609" spans="1:3" ht="15.75" customHeight="1">
      <c r="A609" s="702"/>
      <c r="B609" s="702"/>
      <c r="C609" s="702"/>
    </row>
    <row r="610" spans="1:3" ht="15.75" customHeight="1">
      <c r="A610" s="702"/>
      <c r="B610" s="702"/>
      <c r="C610" s="702"/>
    </row>
    <row r="611" spans="1:3" ht="15.75" customHeight="1">
      <c r="A611" s="702"/>
      <c r="B611" s="702"/>
      <c r="C611" s="702"/>
    </row>
    <row r="612" spans="1:3" ht="15.75" customHeight="1">
      <c r="A612" s="702"/>
      <c r="B612" s="702"/>
      <c r="C612" s="702"/>
    </row>
    <row r="613" spans="1:3" ht="15.75" customHeight="1">
      <c r="A613" s="702"/>
      <c r="B613" s="702"/>
      <c r="C613" s="702"/>
    </row>
    <row r="614" spans="1:3" ht="15.75" customHeight="1">
      <c r="A614" s="702"/>
      <c r="B614" s="702"/>
      <c r="C614" s="702"/>
    </row>
    <row r="615" spans="1:3" ht="15.75" customHeight="1">
      <c r="A615" s="702"/>
      <c r="B615" s="702"/>
      <c r="C615" s="702"/>
    </row>
    <row r="616" spans="1:3" ht="15.75" customHeight="1">
      <c r="A616" s="702"/>
      <c r="B616" s="702"/>
      <c r="C616" s="702"/>
    </row>
    <row r="617" spans="1:3" ht="15.75" customHeight="1">
      <c r="A617" s="702"/>
      <c r="B617" s="702"/>
      <c r="C617" s="702"/>
    </row>
    <row r="618" spans="1:3" ht="15.75" customHeight="1">
      <c r="A618" s="702"/>
      <c r="B618" s="702"/>
      <c r="C618" s="702"/>
    </row>
    <row r="619" spans="1:3" ht="15.75" customHeight="1">
      <c r="A619" s="702"/>
      <c r="B619" s="702"/>
      <c r="C619" s="702"/>
    </row>
    <row r="620" spans="1:3" ht="15.75" customHeight="1">
      <c r="A620" s="702"/>
      <c r="B620" s="702"/>
      <c r="C620" s="702"/>
    </row>
    <row r="621" spans="1:3" ht="15.75" customHeight="1">
      <c r="A621" s="702"/>
      <c r="B621" s="702"/>
      <c r="C621" s="702"/>
    </row>
    <row r="622" spans="1:3" ht="15.75" customHeight="1">
      <c r="A622" s="702"/>
      <c r="B622" s="702"/>
      <c r="C622" s="702"/>
    </row>
    <row r="623" spans="1:3" ht="15.75" customHeight="1">
      <c r="A623" s="702"/>
      <c r="B623" s="702"/>
      <c r="C623" s="702"/>
    </row>
    <row r="624" spans="1:3" ht="15.75" customHeight="1">
      <c r="A624" s="702"/>
      <c r="B624" s="702"/>
      <c r="C624" s="702"/>
    </row>
    <row r="625" spans="1:3" ht="15.75" customHeight="1">
      <c r="A625" s="702"/>
      <c r="B625" s="702"/>
      <c r="C625" s="702"/>
    </row>
    <row r="626" spans="1:3" ht="15.75" customHeight="1">
      <c r="A626" s="702"/>
      <c r="B626" s="702"/>
      <c r="C626" s="702"/>
    </row>
    <row r="627" spans="1:3" ht="15.75" customHeight="1">
      <c r="A627" s="702"/>
      <c r="B627" s="702"/>
      <c r="C627" s="702"/>
    </row>
    <row r="628" spans="1:3" ht="15.75" customHeight="1">
      <c r="A628" s="702"/>
      <c r="B628" s="702"/>
      <c r="C628" s="702"/>
    </row>
    <row r="629" spans="1:3" ht="15.75" customHeight="1">
      <c r="A629" s="702"/>
      <c r="B629" s="702"/>
      <c r="C629" s="702"/>
    </row>
    <row r="630" spans="1:3" ht="15.75" customHeight="1">
      <c r="A630" s="702"/>
      <c r="B630" s="702"/>
      <c r="C630" s="702"/>
    </row>
    <row r="631" spans="1:3" ht="15.75" customHeight="1">
      <c r="A631" s="702"/>
      <c r="B631" s="702"/>
      <c r="C631" s="702"/>
    </row>
    <row r="632" spans="1:3" ht="15.75" customHeight="1">
      <c r="A632" s="702"/>
      <c r="B632" s="702"/>
      <c r="C632" s="702"/>
    </row>
    <row r="633" spans="1:3" ht="15.75" customHeight="1">
      <c r="A633" s="702"/>
      <c r="B633" s="702"/>
      <c r="C633" s="702"/>
    </row>
    <row r="634" spans="1:3" ht="15.75" customHeight="1">
      <c r="A634" s="702"/>
      <c r="B634" s="702"/>
      <c r="C634" s="702"/>
    </row>
    <row r="635" spans="1:3" ht="15.75" customHeight="1">
      <c r="A635" s="702"/>
      <c r="B635" s="702"/>
      <c r="C635" s="702"/>
    </row>
    <row r="636" spans="1:3" ht="15.75" customHeight="1">
      <c r="A636" s="702"/>
      <c r="B636" s="702"/>
      <c r="C636" s="702"/>
    </row>
    <row r="637" spans="1:3" ht="15.75" customHeight="1">
      <c r="A637" s="702"/>
      <c r="B637" s="702"/>
      <c r="C637" s="702"/>
    </row>
    <row r="638" spans="1:3" ht="15.75" customHeight="1">
      <c r="A638" s="702"/>
      <c r="B638" s="702"/>
      <c r="C638" s="702"/>
    </row>
    <row r="639" spans="1:3" ht="15.75" customHeight="1">
      <c r="A639" s="702"/>
      <c r="B639" s="702"/>
      <c r="C639" s="702"/>
    </row>
    <row r="640" spans="1:3" ht="15.75" customHeight="1">
      <c r="A640" s="702"/>
      <c r="B640" s="702"/>
      <c r="C640" s="702"/>
    </row>
    <row r="641" spans="1:3" ht="15.75" customHeight="1">
      <c r="A641" s="702"/>
      <c r="B641" s="702"/>
      <c r="C641" s="702"/>
    </row>
    <row r="642" spans="1:3" ht="15.75" customHeight="1">
      <c r="A642" s="702"/>
      <c r="B642" s="702"/>
      <c r="C642" s="702"/>
    </row>
    <row r="643" spans="1:3" ht="15.75" customHeight="1">
      <c r="A643" s="702"/>
      <c r="B643" s="702"/>
      <c r="C643" s="702"/>
    </row>
    <row r="644" spans="1:3" ht="15.75" customHeight="1">
      <c r="A644" s="702"/>
      <c r="B644" s="702"/>
      <c r="C644" s="702"/>
    </row>
    <row r="645" spans="1:3" ht="15.75" customHeight="1">
      <c r="A645" s="702"/>
      <c r="B645" s="702"/>
      <c r="C645" s="702"/>
    </row>
    <row r="646" spans="1:3" ht="15.75" customHeight="1">
      <c r="A646" s="702"/>
      <c r="B646" s="702"/>
      <c r="C646" s="702"/>
    </row>
    <row r="647" spans="1:3" ht="15.75" customHeight="1">
      <c r="A647" s="702"/>
      <c r="B647" s="702"/>
      <c r="C647" s="702"/>
    </row>
    <row r="648" spans="1:3" ht="15.75" customHeight="1">
      <c r="A648" s="702"/>
      <c r="B648" s="702"/>
      <c r="C648" s="702"/>
    </row>
    <row r="649" spans="1:3" ht="15.75" customHeight="1">
      <c r="A649" s="702"/>
      <c r="B649" s="702"/>
      <c r="C649" s="702"/>
    </row>
    <row r="650" spans="1:3" ht="15.75" customHeight="1">
      <c r="A650" s="702"/>
      <c r="B650" s="702"/>
      <c r="C650" s="702"/>
    </row>
    <row r="651" spans="1:3" ht="15.75" customHeight="1">
      <c r="A651" s="702"/>
      <c r="B651" s="702"/>
      <c r="C651" s="702"/>
    </row>
    <row r="652" spans="1:3" ht="15.75" customHeight="1">
      <c r="A652" s="702"/>
      <c r="B652" s="702"/>
      <c r="C652" s="702"/>
    </row>
    <row r="653" spans="1:3" ht="15.75" customHeight="1">
      <c r="A653" s="702"/>
      <c r="B653" s="702"/>
      <c r="C653" s="702"/>
    </row>
    <row r="654" spans="1:3" ht="15.75" customHeight="1">
      <c r="A654" s="702"/>
      <c r="B654" s="702"/>
      <c r="C654" s="702"/>
    </row>
    <row r="655" spans="1:3" ht="15.75" customHeight="1">
      <c r="A655" s="702"/>
      <c r="B655" s="702"/>
      <c r="C655" s="702"/>
    </row>
    <row r="656" spans="1:3" ht="15.75" customHeight="1">
      <c r="A656" s="702"/>
      <c r="B656" s="702"/>
      <c r="C656" s="702"/>
    </row>
    <row r="657" spans="1:3" ht="15.75" customHeight="1">
      <c r="A657" s="702"/>
      <c r="B657" s="702"/>
      <c r="C657" s="702"/>
    </row>
    <row r="658" spans="1:3" ht="15.75" customHeight="1">
      <c r="A658" s="702"/>
      <c r="B658" s="702"/>
      <c r="C658" s="702"/>
    </row>
    <row r="659" spans="1:3" ht="15.75" customHeight="1">
      <c r="A659" s="702"/>
      <c r="B659" s="702"/>
      <c r="C659" s="702"/>
    </row>
    <row r="660" spans="1:3" ht="15.75" customHeight="1">
      <c r="A660" s="702"/>
      <c r="B660" s="702"/>
      <c r="C660" s="702"/>
    </row>
    <row r="661" spans="1:3" ht="15.75" customHeight="1">
      <c r="A661" s="702"/>
      <c r="B661" s="702"/>
      <c r="C661" s="702"/>
    </row>
    <row r="662" spans="1:3" ht="15.75" customHeight="1">
      <c r="A662" s="702"/>
      <c r="B662" s="702"/>
      <c r="C662" s="702"/>
    </row>
    <row r="663" spans="1:3" ht="15.75" customHeight="1">
      <c r="A663" s="702"/>
      <c r="B663" s="702"/>
      <c r="C663" s="702"/>
    </row>
    <row r="664" spans="1:3" ht="15.75" customHeight="1">
      <c r="A664" s="702"/>
      <c r="B664" s="702"/>
      <c r="C664" s="702"/>
    </row>
    <row r="665" spans="1:3" ht="15.75" customHeight="1">
      <c r="A665" s="702"/>
      <c r="B665" s="702"/>
      <c r="C665" s="702"/>
    </row>
    <row r="666" spans="1:3" ht="15.75" customHeight="1">
      <c r="A666" s="702"/>
      <c r="B666" s="702"/>
      <c r="C666" s="702"/>
    </row>
    <row r="667" spans="1:3" ht="15.75" customHeight="1">
      <c r="A667" s="702"/>
      <c r="B667" s="702"/>
      <c r="C667" s="702"/>
    </row>
    <row r="668" spans="1:3" ht="15.75" customHeight="1">
      <c r="A668" s="702"/>
      <c r="B668" s="702"/>
      <c r="C668" s="702"/>
    </row>
    <row r="669" spans="1:3" ht="15.75" customHeight="1">
      <c r="A669" s="702"/>
      <c r="B669" s="702"/>
      <c r="C669" s="702"/>
    </row>
    <row r="670" spans="1:3" ht="15.75" customHeight="1">
      <c r="A670" s="702"/>
      <c r="B670" s="702"/>
      <c r="C670" s="702"/>
    </row>
    <row r="671" spans="1:3" ht="15.75" customHeight="1">
      <c r="A671" s="702"/>
      <c r="B671" s="702"/>
      <c r="C671" s="702"/>
    </row>
    <row r="672" spans="1:3" ht="15.75" customHeight="1">
      <c r="A672" s="702"/>
      <c r="B672" s="702"/>
      <c r="C672" s="702"/>
    </row>
    <row r="673" spans="1:3" ht="15.75" customHeight="1">
      <c r="A673" s="702"/>
      <c r="B673" s="702"/>
      <c r="C673" s="702"/>
    </row>
    <row r="674" spans="1:3" ht="15.75" customHeight="1">
      <c r="A674" s="702"/>
      <c r="B674" s="702"/>
      <c r="C674" s="702"/>
    </row>
    <row r="675" spans="1:3" ht="15.75" customHeight="1">
      <c r="A675" s="702"/>
      <c r="B675" s="702"/>
      <c r="C675" s="702"/>
    </row>
    <row r="676" spans="1:3" ht="15.75" customHeight="1">
      <c r="A676" s="702"/>
      <c r="B676" s="702"/>
      <c r="C676" s="702"/>
    </row>
    <row r="677" spans="1:3" ht="15.75" customHeight="1">
      <c r="A677" s="702"/>
      <c r="B677" s="702"/>
      <c r="C677" s="702"/>
    </row>
    <row r="678" spans="1:3" ht="15.75" customHeight="1">
      <c r="A678" s="702"/>
      <c r="B678" s="702"/>
      <c r="C678" s="702"/>
    </row>
    <row r="679" spans="1:3" ht="15.75" customHeight="1">
      <c r="A679" s="702"/>
      <c r="B679" s="702"/>
      <c r="C679" s="702"/>
    </row>
    <row r="680" spans="1:3" ht="15.75" customHeight="1">
      <c r="A680" s="702"/>
      <c r="B680" s="702"/>
      <c r="C680" s="702"/>
    </row>
    <row r="681" spans="1:3" ht="15.75" customHeight="1">
      <c r="A681" s="702"/>
      <c r="B681" s="702"/>
      <c r="C681" s="702"/>
    </row>
    <row r="682" spans="1:3" ht="15.75" customHeight="1">
      <c r="A682" s="702"/>
      <c r="B682" s="702"/>
      <c r="C682" s="702"/>
    </row>
    <row r="683" spans="1:3" ht="15.75" customHeight="1">
      <c r="A683" s="702"/>
      <c r="B683" s="702"/>
      <c r="C683" s="702"/>
    </row>
    <row r="684" spans="1:3" ht="15.75" customHeight="1">
      <c r="A684" s="702"/>
      <c r="B684" s="702"/>
      <c r="C684" s="702"/>
    </row>
    <row r="685" spans="1:3" ht="15.75" customHeight="1">
      <c r="A685" s="702"/>
      <c r="B685" s="702"/>
      <c r="C685" s="702"/>
    </row>
    <row r="686" spans="1:3" ht="15.75" customHeight="1">
      <c r="A686" s="702"/>
      <c r="B686" s="702"/>
      <c r="C686" s="702"/>
    </row>
    <row r="687" spans="1:3" ht="15.75" customHeight="1">
      <c r="A687" s="702"/>
      <c r="B687" s="702"/>
      <c r="C687" s="702"/>
    </row>
    <row r="688" spans="1:3" ht="15.75" customHeight="1">
      <c r="A688" s="702"/>
      <c r="B688" s="702"/>
      <c r="C688" s="702"/>
    </row>
    <row r="689" spans="1:3" ht="15.75" customHeight="1">
      <c r="A689" s="702"/>
      <c r="B689" s="702"/>
      <c r="C689" s="702"/>
    </row>
    <row r="690" spans="1:3" ht="15.75" customHeight="1">
      <c r="A690" s="702"/>
      <c r="B690" s="702"/>
      <c r="C690" s="702"/>
    </row>
    <row r="691" spans="1:3" ht="15.75" customHeight="1">
      <c r="A691" s="702"/>
      <c r="B691" s="702"/>
      <c r="C691" s="702"/>
    </row>
    <row r="692" spans="1:3" ht="15.75" customHeight="1">
      <c r="A692" s="702"/>
      <c r="B692" s="702"/>
      <c r="C692" s="702"/>
    </row>
    <row r="693" spans="1:3" ht="15.75" customHeight="1">
      <c r="A693" s="702"/>
      <c r="B693" s="702"/>
      <c r="C693" s="702"/>
    </row>
    <row r="694" spans="1:3" ht="15.75" customHeight="1">
      <c r="A694" s="702"/>
      <c r="B694" s="702"/>
      <c r="C694" s="702"/>
    </row>
    <row r="695" spans="1:3" ht="15.75" customHeight="1">
      <c r="A695" s="702"/>
      <c r="B695" s="702"/>
      <c r="C695" s="702"/>
    </row>
    <row r="696" spans="1:3" ht="15.75" customHeight="1">
      <c r="A696" s="702"/>
      <c r="B696" s="702"/>
      <c r="C696" s="702"/>
    </row>
    <row r="697" spans="1:3" ht="15.75" customHeight="1">
      <c r="A697" s="702"/>
      <c r="B697" s="702"/>
      <c r="C697" s="702"/>
    </row>
    <row r="698" spans="1:3" ht="15.75" customHeight="1">
      <c r="A698" s="702"/>
      <c r="B698" s="702"/>
      <c r="C698" s="702"/>
    </row>
    <row r="699" spans="1:3" ht="15.75" customHeight="1">
      <c r="A699" s="702"/>
      <c r="B699" s="702"/>
      <c r="C699" s="702"/>
    </row>
    <row r="700" spans="1:3" ht="15.75" customHeight="1">
      <c r="A700" s="702"/>
      <c r="B700" s="702"/>
      <c r="C700" s="702"/>
    </row>
    <row r="701" spans="1:3" ht="15.75" customHeight="1">
      <c r="A701" s="702"/>
      <c r="B701" s="702"/>
      <c r="C701" s="702"/>
    </row>
    <row r="702" spans="1:3" ht="15.75" customHeight="1">
      <c r="A702" s="702"/>
      <c r="B702" s="702"/>
      <c r="C702" s="702"/>
    </row>
    <row r="703" spans="1:3" ht="15.75" customHeight="1">
      <c r="A703" s="702"/>
      <c r="B703" s="702"/>
      <c r="C703" s="702"/>
    </row>
    <row r="704" spans="1:3" ht="15.75" customHeight="1">
      <c r="A704" s="702"/>
      <c r="B704" s="702"/>
      <c r="C704" s="702"/>
    </row>
    <row r="705" spans="1:3" ht="15.75" customHeight="1">
      <c r="A705" s="702"/>
      <c r="B705" s="702"/>
      <c r="C705" s="702"/>
    </row>
    <row r="706" spans="1:3" ht="15.75" customHeight="1">
      <c r="A706" s="702"/>
      <c r="B706" s="702"/>
      <c r="C706" s="702"/>
    </row>
    <row r="707" spans="1:3" ht="15.75" customHeight="1">
      <c r="A707" s="702"/>
      <c r="B707" s="702"/>
      <c r="C707" s="702"/>
    </row>
    <row r="708" spans="1:3" ht="15.75" customHeight="1">
      <c r="A708" s="702"/>
      <c r="B708" s="702"/>
      <c r="C708" s="702"/>
    </row>
    <row r="709" spans="1:3" ht="15.75" customHeight="1">
      <c r="A709" s="702"/>
      <c r="B709" s="702"/>
      <c r="C709" s="702"/>
    </row>
    <row r="710" spans="1:3" ht="15.75" customHeight="1">
      <c r="A710" s="702"/>
      <c r="B710" s="702"/>
      <c r="C710" s="702"/>
    </row>
    <row r="711" spans="1:3" ht="15.75" customHeight="1">
      <c r="A711" s="702"/>
      <c r="B711" s="702"/>
      <c r="C711" s="702"/>
    </row>
    <row r="712" spans="1:3" ht="15.75" customHeight="1">
      <c r="A712" s="702"/>
      <c r="B712" s="702"/>
      <c r="C712" s="702"/>
    </row>
    <row r="713" spans="1:3" ht="15.75" customHeight="1">
      <c r="A713" s="702"/>
      <c r="B713" s="702"/>
      <c r="C713" s="702"/>
    </row>
    <row r="714" spans="1:3" ht="15.75" customHeight="1">
      <c r="A714" s="702"/>
      <c r="B714" s="702"/>
      <c r="C714" s="702"/>
    </row>
    <row r="715" spans="1:3" ht="15.75" customHeight="1">
      <c r="A715" s="702"/>
      <c r="B715" s="702"/>
      <c r="C715" s="702"/>
    </row>
    <row r="716" spans="1:3" ht="15.75" customHeight="1">
      <c r="A716" s="702"/>
      <c r="B716" s="702"/>
      <c r="C716" s="702"/>
    </row>
    <row r="717" spans="1:3" ht="15.75" customHeight="1">
      <c r="A717" s="702"/>
      <c r="B717" s="702"/>
      <c r="C717" s="702"/>
    </row>
    <row r="718" spans="1:3" ht="15.75" customHeight="1">
      <c r="A718" s="702"/>
      <c r="B718" s="702"/>
      <c r="C718" s="702"/>
    </row>
    <row r="719" spans="1:3" ht="15.75" customHeight="1">
      <c r="A719" s="702"/>
      <c r="B719" s="702"/>
      <c r="C719" s="702"/>
    </row>
    <row r="720" spans="1:3" ht="15.75" customHeight="1">
      <c r="A720" s="702"/>
      <c r="B720" s="702"/>
      <c r="C720" s="702"/>
    </row>
    <row r="721" spans="1:3" ht="15.75" customHeight="1">
      <c r="A721" s="702"/>
      <c r="B721" s="702"/>
      <c r="C721" s="702"/>
    </row>
    <row r="722" spans="1:3" ht="15.75" customHeight="1">
      <c r="A722" s="702"/>
      <c r="B722" s="702"/>
      <c r="C722" s="702"/>
    </row>
    <row r="723" spans="1:3" ht="15.75" customHeight="1">
      <c r="A723" s="702"/>
      <c r="B723" s="702"/>
      <c r="C723" s="702"/>
    </row>
    <row r="724" spans="1:3" ht="15.75" customHeight="1">
      <c r="A724" s="702"/>
      <c r="B724" s="702"/>
      <c r="C724" s="702"/>
    </row>
    <row r="725" spans="1:3" ht="15.75" customHeight="1">
      <c r="A725" s="702"/>
      <c r="B725" s="702"/>
      <c r="C725" s="702"/>
    </row>
    <row r="726" spans="1:3" ht="15.75" customHeight="1">
      <c r="A726" s="702"/>
      <c r="B726" s="702"/>
      <c r="C726" s="702"/>
    </row>
    <row r="727" spans="1:3" ht="15.75" customHeight="1">
      <c r="A727" s="702"/>
      <c r="B727" s="702"/>
      <c r="C727" s="702"/>
    </row>
    <row r="728" spans="1:3" ht="15.75" customHeight="1">
      <c r="A728" s="702"/>
      <c r="B728" s="702"/>
      <c r="C728" s="702"/>
    </row>
    <row r="729" spans="1:3" ht="15.75" customHeight="1">
      <c r="A729" s="702"/>
      <c r="B729" s="702"/>
      <c r="C729" s="702"/>
    </row>
    <row r="730" spans="1:3" ht="15.75" customHeight="1">
      <c r="A730" s="702"/>
      <c r="B730" s="702"/>
      <c r="C730" s="702"/>
    </row>
    <row r="731" spans="1:3" ht="15.75" customHeight="1">
      <c r="A731" s="702"/>
      <c r="B731" s="702"/>
      <c r="C731" s="702"/>
    </row>
    <row r="732" spans="1:3" ht="15.75" customHeight="1">
      <c r="A732" s="702"/>
      <c r="B732" s="702"/>
      <c r="C732" s="702"/>
    </row>
    <row r="733" spans="1:3" ht="15.75" customHeight="1">
      <c r="A733" s="702"/>
      <c r="B733" s="702"/>
      <c r="C733" s="702"/>
    </row>
    <row r="734" spans="1:3" ht="15.75" customHeight="1">
      <c r="A734" s="702"/>
      <c r="B734" s="702"/>
      <c r="C734" s="702"/>
    </row>
    <row r="735" spans="1:3" ht="15.75" customHeight="1">
      <c r="A735" s="702"/>
      <c r="B735" s="702"/>
      <c r="C735" s="702"/>
    </row>
    <row r="736" spans="1:3" ht="15.75" customHeight="1">
      <c r="A736" s="702"/>
      <c r="B736" s="702"/>
      <c r="C736" s="702"/>
    </row>
    <row r="737" spans="1:3" ht="15.75" customHeight="1">
      <c r="A737" s="702"/>
      <c r="B737" s="702"/>
      <c r="C737" s="702"/>
    </row>
    <row r="738" spans="1:3" ht="15.75" customHeight="1">
      <c r="A738" s="702"/>
      <c r="B738" s="702"/>
      <c r="C738" s="702"/>
    </row>
    <row r="739" spans="1:3" ht="15.75" customHeight="1">
      <c r="A739" s="702"/>
      <c r="B739" s="702"/>
      <c r="C739" s="702"/>
    </row>
    <row r="740" spans="1:3" ht="15.75" customHeight="1">
      <c r="A740" s="702"/>
      <c r="B740" s="702"/>
      <c r="C740" s="702"/>
    </row>
    <row r="741" spans="1:3" ht="15.75" customHeight="1">
      <c r="A741" s="702"/>
      <c r="B741" s="702"/>
      <c r="C741" s="702"/>
    </row>
    <row r="742" spans="1:3" ht="15.75" customHeight="1">
      <c r="A742" s="702"/>
      <c r="B742" s="702"/>
      <c r="C742" s="702"/>
    </row>
    <row r="743" spans="1:3" ht="15.75" customHeight="1">
      <c r="A743" s="702"/>
      <c r="B743" s="702"/>
      <c r="C743" s="702"/>
    </row>
    <row r="744" spans="1:3" ht="15.75" customHeight="1">
      <c r="A744" s="702"/>
      <c r="B744" s="702"/>
      <c r="C744" s="702"/>
    </row>
    <row r="745" spans="1:3" ht="15.75" customHeight="1">
      <c r="A745" s="702"/>
      <c r="B745" s="702"/>
      <c r="C745" s="702"/>
    </row>
    <row r="746" spans="1:3" ht="15.75" customHeight="1">
      <c r="A746" s="702"/>
      <c r="B746" s="702"/>
      <c r="C746" s="702"/>
    </row>
    <row r="747" spans="1:3" ht="15.75" customHeight="1">
      <c r="A747" s="702"/>
      <c r="B747" s="702"/>
      <c r="C747" s="702"/>
    </row>
    <row r="748" spans="1:3" ht="15.75" customHeight="1">
      <c r="A748" s="702"/>
      <c r="B748" s="702"/>
      <c r="C748" s="702"/>
    </row>
    <row r="749" spans="1:3" ht="15.75" customHeight="1">
      <c r="A749" s="702"/>
      <c r="B749" s="702"/>
      <c r="C749" s="702"/>
    </row>
    <row r="750" spans="1:3" ht="15.75" customHeight="1">
      <c r="A750" s="702"/>
      <c r="B750" s="702"/>
      <c r="C750" s="702"/>
    </row>
    <row r="751" spans="1:3" ht="15.75" customHeight="1">
      <c r="A751" s="702"/>
      <c r="B751" s="702"/>
      <c r="C751" s="702"/>
    </row>
    <row r="752" spans="1:3" ht="15.75" customHeight="1">
      <c r="A752" s="702"/>
      <c r="B752" s="702"/>
      <c r="C752" s="702"/>
    </row>
    <row r="753" spans="1:3" ht="15.75" customHeight="1">
      <c r="A753" s="702"/>
      <c r="B753" s="702"/>
      <c r="C753" s="702"/>
    </row>
    <row r="754" spans="1:3" ht="15.75" customHeight="1">
      <c r="A754" s="702"/>
      <c r="B754" s="702"/>
      <c r="C754" s="702"/>
    </row>
    <row r="755" spans="1:3" ht="15.75" customHeight="1">
      <c r="A755" s="702"/>
      <c r="B755" s="702"/>
      <c r="C755" s="702"/>
    </row>
    <row r="756" spans="1:3" ht="15.75" customHeight="1">
      <c r="A756" s="702"/>
      <c r="B756" s="702"/>
      <c r="C756" s="702"/>
    </row>
    <row r="757" spans="1:3" ht="15.75" customHeight="1">
      <c r="A757" s="702"/>
      <c r="B757" s="702"/>
      <c r="C757" s="702"/>
    </row>
    <row r="758" spans="1:3" ht="15.75" customHeight="1">
      <c r="A758" s="702"/>
      <c r="B758" s="702"/>
      <c r="C758" s="702"/>
    </row>
    <row r="759" spans="1:3" ht="15.75" customHeight="1">
      <c r="A759" s="702"/>
      <c r="B759" s="702"/>
      <c r="C759" s="702"/>
    </row>
    <row r="760" spans="1:3" ht="15.75" customHeight="1">
      <c r="A760" s="702"/>
      <c r="B760" s="702"/>
      <c r="C760" s="702"/>
    </row>
    <row r="761" spans="1:3" ht="15.75" customHeight="1">
      <c r="A761" s="702"/>
      <c r="B761" s="702"/>
      <c r="C761" s="702"/>
    </row>
    <row r="762" spans="1:3" ht="15.75" customHeight="1">
      <c r="A762" s="702"/>
      <c r="B762" s="702"/>
      <c r="C762" s="702"/>
    </row>
    <row r="763" spans="1:3" ht="15.75" customHeight="1">
      <c r="A763" s="702"/>
      <c r="B763" s="702"/>
      <c r="C763" s="702"/>
    </row>
    <row r="764" spans="1:3" ht="15.75" customHeight="1">
      <c r="A764" s="702"/>
      <c r="B764" s="702"/>
      <c r="C764" s="702"/>
    </row>
    <row r="765" spans="1:3" ht="15.75" customHeight="1">
      <c r="A765" s="702"/>
      <c r="B765" s="702"/>
      <c r="C765" s="702"/>
    </row>
    <row r="766" spans="1:3" ht="15.75" customHeight="1">
      <c r="A766" s="702"/>
      <c r="B766" s="702"/>
      <c r="C766" s="702"/>
    </row>
    <row r="767" spans="1:3" ht="15.75" customHeight="1">
      <c r="A767" s="702"/>
      <c r="B767" s="702"/>
      <c r="C767" s="702"/>
    </row>
    <row r="768" spans="1:3" ht="15.75" customHeight="1">
      <c r="A768" s="702"/>
      <c r="B768" s="702"/>
      <c r="C768" s="702"/>
    </row>
    <row r="769" spans="1:3" ht="15.75" customHeight="1">
      <c r="A769" s="702"/>
      <c r="B769" s="702"/>
      <c r="C769" s="702"/>
    </row>
    <row r="770" spans="1:3" ht="15.75" customHeight="1">
      <c r="A770" s="702"/>
      <c r="B770" s="702"/>
      <c r="C770" s="702"/>
    </row>
    <row r="771" spans="1:3" ht="15.75" customHeight="1">
      <c r="A771" s="702"/>
      <c r="B771" s="702"/>
      <c r="C771" s="702"/>
    </row>
    <row r="772" spans="1:3" ht="15.75" customHeight="1">
      <c r="A772" s="702"/>
      <c r="B772" s="702"/>
      <c r="C772" s="702"/>
    </row>
    <row r="773" spans="1:3" ht="15.75" customHeight="1">
      <c r="A773" s="702"/>
      <c r="B773" s="702"/>
      <c r="C773" s="702"/>
    </row>
    <row r="774" spans="1:3" ht="15.75" customHeight="1">
      <c r="A774" s="702"/>
      <c r="B774" s="702"/>
      <c r="C774" s="702"/>
    </row>
    <row r="775" spans="1:3" ht="15.75" customHeight="1">
      <c r="A775" s="702"/>
      <c r="B775" s="702"/>
      <c r="C775" s="702"/>
    </row>
    <row r="776" spans="1:3" ht="15.75" customHeight="1">
      <c r="A776" s="702"/>
      <c r="B776" s="702"/>
      <c r="C776" s="702"/>
    </row>
    <row r="777" spans="1:3" ht="15.75" customHeight="1">
      <c r="A777" s="702"/>
      <c r="B777" s="702"/>
      <c r="C777" s="702"/>
    </row>
    <row r="778" spans="1:3" ht="15.75" customHeight="1">
      <c r="A778" s="702"/>
      <c r="B778" s="702"/>
      <c r="C778" s="702"/>
    </row>
    <row r="779" spans="1:3" ht="15.75" customHeight="1">
      <c r="A779" s="702"/>
      <c r="B779" s="702"/>
      <c r="C779" s="702"/>
    </row>
    <row r="780" spans="1:3" ht="15.75" customHeight="1">
      <c r="A780" s="702"/>
      <c r="B780" s="702"/>
      <c r="C780" s="702"/>
    </row>
    <row r="781" spans="1:3" ht="15.75" customHeight="1">
      <c r="A781" s="702"/>
      <c r="B781" s="702"/>
      <c r="C781" s="702"/>
    </row>
    <row r="782" spans="1:3" ht="15.75" customHeight="1">
      <c r="A782" s="702"/>
      <c r="B782" s="702"/>
      <c r="C782" s="702"/>
    </row>
    <row r="783" spans="1:3" ht="15.75" customHeight="1">
      <c r="A783" s="702"/>
      <c r="B783" s="702"/>
      <c r="C783" s="702"/>
    </row>
    <row r="784" spans="1:3" ht="15.75" customHeight="1">
      <c r="A784" s="702"/>
      <c r="B784" s="702"/>
      <c r="C784" s="702"/>
    </row>
    <row r="785" spans="1:3" ht="15.75" customHeight="1">
      <c r="A785" s="702"/>
      <c r="B785" s="702"/>
      <c r="C785" s="702"/>
    </row>
    <row r="786" spans="1:3" ht="15.75" customHeight="1">
      <c r="A786" s="702"/>
      <c r="B786" s="702"/>
      <c r="C786" s="702"/>
    </row>
    <row r="787" spans="1:3" ht="15.75" customHeight="1">
      <c r="A787" s="702"/>
      <c r="B787" s="702"/>
      <c r="C787" s="702"/>
    </row>
    <row r="788" spans="1:3" ht="15.75" customHeight="1">
      <c r="A788" s="702"/>
      <c r="B788" s="702"/>
      <c r="C788" s="702"/>
    </row>
    <row r="789" spans="1:3" ht="15.75" customHeight="1">
      <c r="A789" s="702"/>
      <c r="B789" s="702"/>
      <c r="C789" s="702"/>
    </row>
    <row r="790" spans="1:3" ht="15.75" customHeight="1">
      <c r="A790" s="702"/>
      <c r="B790" s="702"/>
      <c r="C790" s="702"/>
    </row>
    <row r="791" spans="1:3" ht="15.75" customHeight="1">
      <c r="A791" s="702"/>
      <c r="B791" s="702"/>
      <c r="C791" s="702"/>
    </row>
    <row r="792" spans="1:3" ht="15.75" customHeight="1">
      <c r="A792" s="702"/>
      <c r="B792" s="702"/>
      <c r="C792" s="702"/>
    </row>
    <row r="793" spans="1:3" ht="15.75" customHeight="1">
      <c r="A793" s="702"/>
      <c r="B793" s="702"/>
      <c r="C793" s="702"/>
    </row>
    <row r="794" spans="1:3" ht="15.75" customHeight="1">
      <c r="A794" s="702"/>
      <c r="B794" s="702"/>
      <c r="C794" s="702"/>
    </row>
    <row r="795" spans="1:3" ht="15.75" customHeight="1">
      <c r="A795" s="702"/>
      <c r="B795" s="702"/>
      <c r="C795" s="702"/>
    </row>
    <row r="796" spans="1:3" ht="15.75" customHeight="1">
      <c r="A796" s="702"/>
      <c r="B796" s="702"/>
      <c r="C796" s="702"/>
    </row>
    <row r="797" spans="1:3" ht="15.75" customHeight="1">
      <c r="A797" s="702"/>
      <c r="B797" s="702"/>
      <c r="C797" s="702"/>
    </row>
    <row r="798" spans="1:3" ht="15.75" customHeight="1">
      <c r="A798" s="702"/>
      <c r="B798" s="702"/>
      <c r="C798" s="702"/>
    </row>
    <row r="799" spans="1:3" ht="15.75" customHeight="1">
      <c r="A799" s="702"/>
      <c r="B799" s="702"/>
      <c r="C799" s="702"/>
    </row>
    <row r="800" spans="1:3" ht="15.75" customHeight="1">
      <c r="A800" s="702"/>
      <c r="B800" s="702"/>
      <c r="C800" s="702"/>
    </row>
    <row r="801" spans="1:3" ht="15.75" customHeight="1">
      <c r="A801" s="702"/>
      <c r="B801" s="702"/>
      <c r="C801" s="702"/>
    </row>
    <row r="802" spans="1:3" ht="15.75" customHeight="1">
      <c r="A802" s="702"/>
      <c r="B802" s="702"/>
      <c r="C802" s="702"/>
    </row>
    <row r="803" spans="1:3" ht="15.75" customHeight="1">
      <c r="A803" s="702"/>
      <c r="B803" s="702"/>
      <c r="C803" s="702"/>
    </row>
    <row r="804" spans="1:3" ht="15.75" customHeight="1">
      <c r="A804" s="702"/>
      <c r="B804" s="702"/>
      <c r="C804" s="702"/>
    </row>
    <row r="805" spans="1:3" ht="15.75" customHeight="1">
      <c r="A805" s="702"/>
      <c r="B805" s="702"/>
      <c r="C805" s="702"/>
    </row>
    <row r="806" spans="1:3" ht="15.75" customHeight="1">
      <c r="A806" s="702"/>
      <c r="B806" s="702"/>
      <c r="C806" s="702"/>
    </row>
    <row r="807" spans="1:3" ht="15.75" customHeight="1">
      <c r="A807" s="702"/>
      <c r="B807" s="702"/>
      <c r="C807" s="702"/>
    </row>
    <row r="808" spans="1:3" ht="15.75" customHeight="1">
      <c r="A808" s="702"/>
      <c r="B808" s="702"/>
      <c r="C808" s="702"/>
    </row>
    <row r="809" spans="1:3" ht="15.75" customHeight="1">
      <c r="A809" s="702"/>
      <c r="B809" s="702"/>
      <c r="C809" s="702"/>
    </row>
    <row r="810" spans="1:3" ht="15.75" customHeight="1">
      <c r="A810" s="702"/>
      <c r="B810" s="702"/>
      <c r="C810" s="702"/>
    </row>
    <row r="811" spans="1:3" ht="15.75" customHeight="1">
      <c r="A811" s="702"/>
      <c r="B811" s="702"/>
      <c r="C811" s="702"/>
    </row>
    <row r="812" spans="1:3" ht="15.75" customHeight="1">
      <c r="A812" s="702"/>
      <c r="B812" s="702"/>
      <c r="C812" s="702"/>
    </row>
    <row r="813" spans="1:3" ht="15.75" customHeight="1">
      <c r="A813" s="702"/>
      <c r="B813" s="702"/>
      <c r="C813" s="702"/>
    </row>
    <row r="814" spans="1:3" ht="15.75" customHeight="1">
      <c r="A814" s="702"/>
      <c r="B814" s="702"/>
      <c r="C814" s="702"/>
    </row>
    <row r="815" spans="1:3" ht="15.75" customHeight="1">
      <c r="A815" s="702"/>
      <c r="B815" s="702"/>
      <c r="C815" s="702"/>
    </row>
    <row r="816" spans="1:3" ht="15.75" customHeight="1">
      <c r="A816" s="702"/>
      <c r="B816" s="702"/>
      <c r="C816" s="702"/>
    </row>
    <row r="817" spans="1:3" ht="15.75" customHeight="1">
      <c r="A817" s="702"/>
      <c r="B817" s="702"/>
      <c r="C817" s="702"/>
    </row>
    <row r="818" spans="1:3" ht="15.75" customHeight="1">
      <c r="A818" s="702"/>
      <c r="B818" s="702"/>
      <c r="C818" s="702"/>
    </row>
    <row r="819" spans="1:3" ht="15.75" customHeight="1">
      <c r="A819" s="702"/>
      <c r="B819" s="702"/>
      <c r="C819" s="702"/>
    </row>
    <row r="820" spans="1:3" ht="15.75" customHeight="1">
      <c r="A820" s="702"/>
      <c r="B820" s="702"/>
      <c r="C820" s="702"/>
    </row>
    <row r="821" spans="1:3" ht="15.75" customHeight="1">
      <c r="A821" s="702"/>
      <c r="B821" s="702"/>
      <c r="C821" s="702"/>
    </row>
    <row r="822" spans="1:3" ht="15.75" customHeight="1">
      <c r="A822" s="702"/>
      <c r="B822" s="702"/>
      <c r="C822" s="702"/>
    </row>
    <row r="823" spans="1:3" ht="15.75" customHeight="1">
      <c r="A823" s="702"/>
      <c r="B823" s="702"/>
      <c r="C823" s="702"/>
    </row>
    <row r="824" spans="1:3" ht="15.75" customHeight="1">
      <c r="A824" s="702"/>
      <c r="B824" s="702"/>
      <c r="C824" s="702"/>
    </row>
    <row r="825" spans="1:3" ht="15.75" customHeight="1">
      <c r="A825" s="702"/>
      <c r="B825" s="702"/>
      <c r="C825" s="702"/>
    </row>
    <row r="826" spans="1:3" ht="15.75" customHeight="1">
      <c r="A826" s="702"/>
      <c r="B826" s="702"/>
      <c r="C826" s="702"/>
    </row>
    <row r="827" spans="1:3" ht="15.75" customHeight="1">
      <c r="A827" s="702"/>
      <c r="B827" s="702"/>
      <c r="C827" s="702"/>
    </row>
    <row r="828" spans="1:3" ht="15.75" customHeight="1">
      <c r="A828" s="702"/>
      <c r="B828" s="702"/>
      <c r="C828" s="702"/>
    </row>
    <row r="829" spans="1:3" ht="15.75" customHeight="1">
      <c r="A829" s="702"/>
      <c r="B829" s="702"/>
      <c r="C829" s="702"/>
    </row>
    <row r="830" spans="1:3" ht="15.75" customHeight="1">
      <c r="A830" s="702"/>
      <c r="B830" s="702"/>
      <c r="C830" s="702"/>
    </row>
    <row r="831" spans="1:3" ht="15.75" customHeight="1">
      <c r="A831" s="702"/>
      <c r="B831" s="702"/>
      <c r="C831" s="702"/>
    </row>
    <row r="832" spans="1:3" ht="15.75" customHeight="1">
      <c r="A832" s="702"/>
      <c r="B832" s="702"/>
      <c r="C832" s="702"/>
    </row>
    <row r="833" spans="1:3" ht="15.75" customHeight="1">
      <c r="A833" s="702"/>
      <c r="B833" s="702"/>
      <c r="C833" s="702"/>
    </row>
    <row r="834" spans="1:3" ht="15.75" customHeight="1">
      <c r="A834" s="702"/>
      <c r="B834" s="702"/>
      <c r="C834" s="702"/>
    </row>
    <row r="835" spans="1:3" ht="15.75" customHeight="1">
      <c r="A835" s="702"/>
      <c r="B835" s="702"/>
      <c r="C835" s="702"/>
    </row>
    <row r="836" spans="1:3" ht="15.75" customHeight="1">
      <c r="A836" s="702"/>
      <c r="B836" s="702"/>
      <c r="C836" s="702"/>
    </row>
    <row r="837" spans="1:3" ht="15.75" customHeight="1">
      <c r="A837" s="702"/>
      <c r="B837" s="702"/>
      <c r="C837" s="702"/>
    </row>
    <row r="838" spans="1:3" ht="15.75" customHeight="1">
      <c r="A838" s="702"/>
      <c r="B838" s="702"/>
      <c r="C838" s="702"/>
    </row>
    <row r="839" spans="1:3" ht="15.75" customHeight="1">
      <c r="A839" s="702"/>
      <c r="B839" s="702"/>
      <c r="C839" s="702"/>
    </row>
    <row r="840" spans="1:3" ht="15.75" customHeight="1">
      <c r="A840" s="702"/>
      <c r="B840" s="702"/>
      <c r="C840" s="702"/>
    </row>
    <row r="841" spans="1:3" ht="15.75" customHeight="1">
      <c r="A841" s="702"/>
      <c r="B841" s="702"/>
      <c r="C841" s="702"/>
    </row>
    <row r="842" spans="1:3" ht="15.75" customHeight="1">
      <c r="A842" s="702"/>
      <c r="B842" s="702"/>
      <c r="C842" s="702"/>
    </row>
    <row r="843" spans="1:3" ht="15.75" customHeight="1">
      <c r="A843" s="702"/>
      <c r="B843" s="702"/>
      <c r="C843" s="702"/>
    </row>
    <row r="844" spans="1:3" ht="15.75" customHeight="1">
      <c r="A844" s="702"/>
      <c r="B844" s="702"/>
      <c r="C844" s="702"/>
    </row>
    <row r="845" spans="1:3" ht="15.75" customHeight="1">
      <c r="A845" s="702"/>
      <c r="B845" s="702"/>
      <c r="C845" s="702"/>
    </row>
    <row r="846" spans="1:3" ht="15.75" customHeight="1">
      <c r="A846" s="702"/>
      <c r="B846" s="702"/>
      <c r="C846" s="702"/>
    </row>
    <row r="847" spans="1:3" ht="15.75" customHeight="1">
      <c r="A847" s="702"/>
      <c r="B847" s="702"/>
      <c r="C847" s="702"/>
    </row>
    <row r="848" spans="1:3" ht="15.75" customHeight="1">
      <c r="A848" s="702"/>
      <c r="B848" s="702"/>
      <c r="C848" s="702"/>
    </row>
    <row r="849" spans="1:3" ht="15.75" customHeight="1">
      <c r="A849" s="702"/>
      <c r="B849" s="702"/>
      <c r="C849" s="702"/>
    </row>
    <row r="850" spans="1:3" ht="15.75" customHeight="1">
      <c r="A850" s="702"/>
      <c r="B850" s="702"/>
      <c r="C850" s="702"/>
    </row>
    <row r="851" spans="1:3" ht="15.75" customHeight="1">
      <c r="A851" s="702"/>
      <c r="B851" s="702"/>
      <c r="C851" s="702"/>
    </row>
    <row r="852" spans="1:3" ht="15.75" customHeight="1">
      <c r="A852" s="702"/>
      <c r="B852" s="702"/>
      <c r="C852" s="702"/>
    </row>
    <row r="853" spans="1:3" ht="15.75" customHeight="1">
      <c r="A853" s="702"/>
      <c r="B853" s="702"/>
      <c r="C853" s="702"/>
    </row>
    <row r="854" spans="1:3" ht="15.75" customHeight="1">
      <c r="A854" s="702"/>
      <c r="B854" s="702"/>
      <c r="C854" s="702"/>
    </row>
    <row r="855" spans="1:3" ht="15.75" customHeight="1">
      <c r="A855" s="702"/>
      <c r="B855" s="702"/>
      <c r="C855" s="702"/>
    </row>
    <row r="856" spans="1:3" ht="15.75" customHeight="1">
      <c r="A856" s="702"/>
      <c r="B856" s="702"/>
      <c r="C856" s="702"/>
    </row>
    <row r="857" spans="1:3" ht="15.75" customHeight="1">
      <c r="A857" s="702"/>
      <c r="B857" s="702"/>
      <c r="C857" s="702"/>
    </row>
    <row r="858" spans="1:3" ht="15.75" customHeight="1">
      <c r="A858" s="702"/>
      <c r="B858" s="702"/>
      <c r="C858" s="702"/>
    </row>
    <row r="859" spans="1:3" ht="15.75" customHeight="1">
      <c r="A859" s="702"/>
      <c r="B859" s="702"/>
      <c r="C859" s="702"/>
    </row>
    <row r="860" spans="1:3" ht="15.75" customHeight="1">
      <c r="A860" s="702"/>
      <c r="B860" s="702"/>
      <c r="C860" s="702"/>
    </row>
    <row r="861" spans="1:3" ht="15.75" customHeight="1">
      <c r="A861" s="702"/>
      <c r="B861" s="702"/>
      <c r="C861" s="702"/>
    </row>
    <row r="862" spans="1:3" ht="15.75" customHeight="1">
      <c r="A862" s="702"/>
      <c r="B862" s="702"/>
      <c r="C862" s="702"/>
    </row>
    <row r="863" spans="1:3" ht="15.75" customHeight="1">
      <c r="A863" s="702"/>
      <c r="B863" s="702"/>
      <c r="C863" s="702"/>
    </row>
    <row r="864" spans="1:3" ht="15.75" customHeight="1">
      <c r="A864" s="702"/>
      <c r="B864" s="702"/>
      <c r="C864" s="702"/>
    </row>
    <row r="865" spans="1:3" ht="15.75" customHeight="1">
      <c r="A865" s="702"/>
      <c r="B865" s="702"/>
      <c r="C865" s="702"/>
    </row>
    <row r="866" spans="1:3" ht="15.75" customHeight="1">
      <c r="A866" s="702"/>
      <c r="B866" s="702"/>
      <c r="C866" s="702"/>
    </row>
    <row r="867" spans="1:3" ht="15.75" customHeight="1">
      <c r="A867" s="702"/>
      <c r="B867" s="702"/>
      <c r="C867" s="702"/>
    </row>
    <row r="868" spans="1:3" ht="15.75" customHeight="1">
      <c r="A868" s="702"/>
      <c r="B868" s="702"/>
      <c r="C868" s="702"/>
    </row>
    <row r="869" spans="1:3" ht="15.75" customHeight="1">
      <c r="A869" s="702"/>
      <c r="B869" s="702"/>
      <c r="C869" s="702"/>
    </row>
    <row r="870" spans="1:3" ht="15.75" customHeight="1">
      <c r="A870" s="702"/>
      <c r="B870" s="702"/>
      <c r="C870" s="702"/>
    </row>
    <row r="871" spans="1:3" ht="15.75" customHeight="1">
      <c r="A871" s="702"/>
      <c r="B871" s="702"/>
      <c r="C871" s="702"/>
    </row>
    <row r="872" spans="1:3" ht="15.75" customHeight="1">
      <c r="A872" s="702"/>
      <c r="B872" s="702"/>
      <c r="C872" s="702"/>
    </row>
    <row r="873" spans="1:3" ht="15.75" customHeight="1">
      <c r="A873" s="702"/>
      <c r="B873" s="702"/>
      <c r="C873" s="702"/>
    </row>
    <row r="874" spans="1:3" ht="15.75" customHeight="1">
      <c r="A874" s="702"/>
      <c r="B874" s="702"/>
      <c r="C874" s="702"/>
    </row>
    <row r="875" spans="1:3" ht="15.75" customHeight="1">
      <c r="A875" s="702"/>
      <c r="B875" s="702"/>
      <c r="C875" s="702"/>
    </row>
    <row r="876" spans="1:3" ht="15.75" customHeight="1">
      <c r="A876" s="702"/>
      <c r="B876" s="702"/>
      <c r="C876" s="702"/>
    </row>
    <row r="877" spans="1:3" ht="15.75" customHeight="1">
      <c r="A877" s="702"/>
      <c r="B877" s="702"/>
      <c r="C877" s="702"/>
    </row>
    <row r="878" spans="1:3" ht="15.75" customHeight="1">
      <c r="A878" s="702"/>
      <c r="B878" s="702"/>
      <c r="C878" s="702"/>
    </row>
    <row r="879" spans="1:3" ht="15.75" customHeight="1">
      <c r="A879" s="702"/>
      <c r="B879" s="702"/>
      <c r="C879" s="702"/>
    </row>
    <row r="880" spans="1:3" ht="15.75" customHeight="1">
      <c r="A880" s="702"/>
      <c r="B880" s="702"/>
      <c r="C880" s="702"/>
    </row>
    <row r="881" spans="1:3" ht="15.75" customHeight="1">
      <c r="A881" s="702"/>
      <c r="B881" s="702"/>
      <c r="C881" s="702"/>
    </row>
    <row r="882" spans="1:3" ht="15.75" customHeight="1">
      <c r="A882" s="702"/>
      <c r="B882" s="702"/>
      <c r="C882" s="702"/>
    </row>
    <row r="883" spans="1:3" ht="15.75" customHeight="1">
      <c r="A883" s="702"/>
      <c r="B883" s="702"/>
      <c r="C883" s="702"/>
    </row>
    <row r="884" spans="1:3" ht="15.75" customHeight="1">
      <c r="A884" s="702"/>
      <c r="B884" s="702"/>
      <c r="C884" s="702"/>
    </row>
    <row r="885" spans="1:3" ht="15.75" customHeight="1">
      <c r="A885" s="702"/>
      <c r="B885" s="702"/>
      <c r="C885" s="702"/>
    </row>
    <row r="886" spans="1:3" ht="15.75" customHeight="1">
      <c r="A886" s="702"/>
      <c r="B886" s="702"/>
      <c r="C886" s="702"/>
    </row>
    <row r="887" spans="1:3" ht="15.75" customHeight="1">
      <c r="A887" s="702"/>
      <c r="B887" s="702"/>
      <c r="C887" s="702"/>
    </row>
    <row r="888" spans="1:3" ht="15.75" customHeight="1">
      <c r="A888" s="702"/>
      <c r="B888" s="702"/>
      <c r="C888" s="702"/>
    </row>
    <row r="889" spans="1:3" ht="15.75" customHeight="1">
      <c r="A889" s="702"/>
      <c r="B889" s="702"/>
      <c r="C889" s="702"/>
    </row>
    <row r="890" spans="1:3" ht="15.75" customHeight="1">
      <c r="A890" s="702"/>
      <c r="B890" s="702"/>
      <c r="C890" s="702"/>
    </row>
    <row r="891" spans="1:3" ht="15.75" customHeight="1">
      <c r="A891" s="702"/>
      <c r="B891" s="702"/>
      <c r="C891" s="702"/>
    </row>
    <row r="892" spans="1:3" ht="15.75" customHeight="1">
      <c r="A892" s="702"/>
      <c r="B892" s="702"/>
      <c r="C892" s="702"/>
    </row>
    <row r="893" spans="1:3" ht="15.75" customHeight="1">
      <c r="A893" s="702"/>
      <c r="B893" s="702"/>
      <c r="C893" s="702"/>
    </row>
    <row r="894" spans="1:3" ht="15.75" customHeight="1">
      <c r="A894" s="702"/>
      <c r="B894" s="702"/>
      <c r="C894" s="702"/>
    </row>
    <row r="895" spans="1:3" ht="15.75" customHeight="1">
      <c r="A895" s="702"/>
      <c r="B895" s="702"/>
      <c r="C895" s="702"/>
    </row>
    <row r="896" spans="1:3" ht="15.75" customHeight="1">
      <c r="A896" s="702"/>
      <c r="B896" s="702"/>
      <c r="C896" s="702"/>
    </row>
    <row r="897" spans="1:3" ht="15.75" customHeight="1">
      <c r="A897" s="702"/>
      <c r="B897" s="702"/>
      <c r="C897" s="702"/>
    </row>
    <row r="898" spans="1:3" ht="15.75" customHeight="1">
      <c r="A898" s="702"/>
      <c r="B898" s="702"/>
      <c r="C898" s="702"/>
    </row>
    <row r="899" spans="1:3" ht="15.75" customHeight="1">
      <c r="A899" s="702"/>
      <c r="B899" s="702"/>
      <c r="C899" s="702"/>
    </row>
    <row r="900" spans="1:3" ht="15.75" customHeight="1">
      <c r="A900" s="702"/>
      <c r="B900" s="702"/>
      <c r="C900" s="702"/>
    </row>
    <row r="901" spans="1:3" ht="15.75" customHeight="1">
      <c r="A901" s="702"/>
      <c r="B901" s="702"/>
      <c r="C901" s="702"/>
    </row>
    <row r="902" spans="1:3" ht="15.75" customHeight="1">
      <c r="A902" s="702"/>
      <c r="B902" s="702"/>
      <c r="C902" s="702"/>
    </row>
    <row r="903" spans="1:3" ht="15.75" customHeight="1">
      <c r="A903" s="702"/>
      <c r="B903" s="702"/>
      <c r="C903" s="702"/>
    </row>
    <row r="904" spans="1:3" ht="15.75" customHeight="1">
      <c r="A904" s="702"/>
      <c r="B904" s="702"/>
      <c r="C904" s="702"/>
    </row>
    <row r="905" spans="1:3" ht="15.75" customHeight="1">
      <c r="A905" s="702"/>
      <c r="B905" s="702"/>
      <c r="C905" s="702"/>
    </row>
    <row r="906" spans="1:3" ht="15.75" customHeight="1">
      <c r="A906" s="702"/>
      <c r="B906" s="702"/>
      <c r="C906" s="702"/>
    </row>
    <row r="907" spans="1:3" ht="15.75" customHeight="1">
      <c r="A907" s="702"/>
      <c r="B907" s="702"/>
      <c r="C907" s="702"/>
    </row>
    <row r="908" spans="1:3" ht="15.75" customHeight="1">
      <c r="A908" s="702"/>
      <c r="B908" s="702"/>
      <c r="C908" s="702"/>
    </row>
    <row r="909" spans="1:3" ht="15.75" customHeight="1">
      <c r="A909" s="702"/>
      <c r="B909" s="702"/>
      <c r="C909" s="702"/>
    </row>
    <row r="910" spans="1:3" ht="15.75" customHeight="1">
      <c r="A910" s="702"/>
      <c r="B910" s="702"/>
      <c r="C910" s="702"/>
    </row>
    <row r="911" spans="1:3" ht="15.75" customHeight="1">
      <c r="A911" s="702"/>
      <c r="B911" s="702"/>
      <c r="C911" s="702"/>
    </row>
    <row r="912" spans="1:3" ht="15.75" customHeight="1">
      <c r="A912" s="702"/>
      <c r="B912" s="702"/>
      <c r="C912" s="702"/>
    </row>
    <row r="913" spans="1:3" ht="15.75" customHeight="1">
      <c r="A913" s="702"/>
      <c r="B913" s="702"/>
      <c r="C913" s="702"/>
    </row>
    <row r="914" spans="1:3" ht="15.75" customHeight="1">
      <c r="A914" s="702"/>
      <c r="B914" s="702"/>
      <c r="C914" s="702"/>
    </row>
    <row r="915" spans="1:3" ht="15.75" customHeight="1">
      <c r="A915" s="702"/>
      <c r="B915" s="702"/>
      <c r="C915" s="702"/>
    </row>
    <row r="916" spans="1:3" ht="15.75" customHeight="1">
      <c r="A916" s="702"/>
      <c r="B916" s="702"/>
      <c r="C916" s="702"/>
    </row>
    <row r="917" spans="1:3" ht="15.75" customHeight="1">
      <c r="A917" s="702"/>
      <c r="B917" s="702"/>
      <c r="C917" s="702"/>
    </row>
    <row r="918" spans="1:3" ht="15.75" customHeight="1">
      <c r="A918" s="702"/>
      <c r="B918" s="702"/>
      <c r="C918" s="702"/>
    </row>
    <row r="919" spans="1:3" ht="15.75" customHeight="1">
      <c r="A919" s="702"/>
      <c r="B919" s="702"/>
      <c r="C919" s="702"/>
    </row>
    <row r="920" spans="1:3" ht="15.75" customHeight="1">
      <c r="A920" s="702"/>
      <c r="B920" s="702"/>
      <c r="C920" s="702"/>
    </row>
    <row r="921" spans="1:3" ht="15.75" customHeight="1">
      <c r="A921" s="702"/>
      <c r="B921" s="702"/>
      <c r="C921" s="702"/>
    </row>
    <row r="922" spans="1:3" ht="15.75" customHeight="1">
      <c r="A922" s="702"/>
      <c r="B922" s="702"/>
      <c r="C922" s="702"/>
    </row>
    <row r="923" spans="1:3" ht="15.75" customHeight="1">
      <c r="A923" s="702"/>
      <c r="B923" s="702"/>
      <c r="C923" s="702"/>
    </row>
    <row r="924" spans="1:3" ht="15.75" customHeight="1">
      <c r="A924" s="702"/>
      <c r="B924" s="702"/>
      <c r="C924" s="702"/>
    </row>
    <row r="925" spans="1:3" ht="15.75" customHeight="1">
      <c r="A925" s="702"/>
      <c r="B925" s="702"/>
      <c r="C925" s="702"/>
    </row>
    <row r="926" spans="1:3" ht="15.75" customHeight="1">
      <c r="A926" s="702"/>
      <c r="B926" s="702"/>
      <c r="C926" s="702"/>
    </row>
    <row r="927" spans="1:3" ht="15.75" customHeight="1">
      <c r="A927" s="702"/>
      <c r="B927" s="702"/>
      <c r="C927" s="702"/>
    </row>
    <row r="928" spans="1:3" ht="15.75" customHeight="1">
      <c r="A928" s="702"/>
      <c r="B928" s="702"/>
      <c r="C928" s="702"/>
    </row>
    <row r="929" spans="1:3" ht="15.75" customHeight="1">
      <c r="A929" s="702"/>
      <c r="B929" s="702"/>
      <c r="C929" s="702"/>
    </row>
    <row r="930" spans="1:3" ht="15.75" customHeight="1">
      <c r="A930" s="702"/>
      <c r="B930" s="702"/>
      <c r="C930" s="702"/>
    </row>
    <row r="931" spans="1:3" ht="15.75" customHeight="1">
      <c r="A931" s="702"/>
      <c r="B931" s="702"/>
      <c r="C931" s="702"/>
    </row>
    <row r="932" spans="1:3" ht="15.75" customHeight="1">
      <c r="A932" s="702"/>
      <c r="B932" s="702"/>
      <c r="C932" s="702"/>
    </row>
    <row r="933" spans="1:3" ht="15.75" customHeight="1">
      <c r="A933" s="702"/>
      <c r="B933" s="702"/>
      <c r="C933" s="702"/>
    </row>
    <row r="934" spans="1:3" ht="15.75" customHeight="1">
      <c r="A934" s="702"/>
      <c r="B934" s="702"/>
      <c r="C934" s="702"/>
    </row>
    <row r="935" spans="1:3" ht="15.75" customHeight="1">
      <c r="A935" s="702"/>
      <c r="B935" s="702"/>
      <c r="C935" s="702"/>
    </row>
    <row r="936" spans="1:3" ht="15.75" customHeight="1">
      <c r="A936" s="702"/>
      <c r="B936" s="702"/>
      <c r="C936" s="702"/>
    </row>
    <row r="937" spans="1:3" ht="15.75" customHeight="1">
      <c r="A937" s="702"/>
      <c r="B937" s="702"/>
      <c r="C937" s="702"/>
    </row>
    <row r="938" spans="1:3" ht="15.75" customHeight="1">
      <c r="A938" s="702"/>
      <c r="B938" s="702"/>
      <c r="C938" s="702"/>
    </row>
    <row r="939" spans="1:3" ht="15.75" customHeight="1">
      <c r="A939" s="702"/>
      <c r="B939" s="702"/>
      <c r="C939" s="702"/>
    </row>
    <row r="940" spans="1:3" ht="15.75" customHeight="1">
      <c r="A940" s="702"/>
      <c r="B940" s="702"/>
      <c r="C940" s="702"/>
    </row>
    <row r="941" spans="1:3" ht="15.75" customHeight="1">
      <c r="A941" s="702"/>
      <c r="B941" s="702"/>
      <c r="C941" s="702"/>
    </row>
    <row r="942" spans="1:3" ht="15.75" customHeight="1">
      <c r="A942" s="702"/>
      <c r="B942" s="702"/>
      <c r="C942" s="702"/>
    </row>
    <row r="943" spans="1:3" ht="15.75" customHeight="1">
      <c r="A943" s="702"/>
      <c r="B943" s="702"/>
      <c r="C943" s="702"/>
    </row>
    <row r="944" spans="1:3" ht="15.75" customHeight="1">
      <c r="A944" s="702"/>
      <c r="B944" s="702"/>
      <c r="C944" s="702"/>
    </row>
    <row r="945" spans="1:3" ht="15.75" customHeight="1">
      <c r="A945" s="702"/>
      <c r="B945" s="702"/>
      <c r="C945" s="702"/>
    </row>
    <row r="946" spans="1:3" ht="15.75" customHeight="1">
      <c r="A946" s="702"/>
      <c r="B946" s="702"/>
      <c r="C946" s="702"/>
    </row>
    <row r="947" spans="1:3" ht="15.75" customHeight="1">
      <c r="A947" s="702"/>
      <c r="B947" s="702"/>
      <c r="C947" s="702"/>
    </row>
    <row r="948" spans="1:3" ht="15.75" customHeight="1">
      <c r="A948" s="702"/>
      <c r="B948" s="702"/>
      <c r="C948" s="702"/>
    </row>
    <row r="949" spans="1:3" ht="15.75" customHeight="1">
      <c r="A949" s="702"/>
      <c r="B949" s="702"/>
      <c r="C949" s="702"/>
    </row>
    <row r="950" spans="1:3" ht="15.75" customHeight="1">
      <c r="A950" s="702"/>
      <c r="B950" s="702"/>
      <c r="C950" s="702"/>
    </row>
    <row r="951" spans="1:3" ht="15.75" customHeight="1">
      <c r="A951" s="702"/>
      <c r="B951" s="702"/>
      <c r="C951" s="702"/>
    </row>
    <row r="952" spans="1:3" ht="15.75" customHeight="1">
      <c r="A952" s="702"/>
      <c r="B952" s="702"/>
      <c r="C952" s="702"/>
    </row>
    <row r="953" spans="1:3" ht="15.75" customHeight="1">
      <c r="A953" s="702"/>
      <c r="B953" s="702"/>
      <c r="C953" s="702"/>
    </row>
    <row r="954" spans="1:3" ht="15.75" customHeight="1">
      <c r="A954" s="702"/>
      <c r="B954" s="702"/>
      <c r="C954" s="702"/>
    </row>
    <row r="955" spans="1:3" ht="15.75" customHeight="1">
      <c r="A955" s="702"/>
      <c r="B955" s="702"/>
      <c r="C955" s="702"/>
    </row>
    <row r="956" spans="1:3" ht="15.75" customHeight="1">
      <c r="A956" s="702"/>
      <c r="B956" s="702"/>
      <c r="C956" s="702"/>
    </row>
    <row r="957" spans="1:3" ht="15.75" customHeight="1">
      <c r="A957" s="702"/>
      <c r="B957" s="702"/>
      <c r="C957" s="702"/>
    </row>
    <row r="958" spans="1:3" ht="15.75" customHeight="1">
      <c r="A958" s="702"/>
      <c r="B958" s="702"/>
      <c r="C958" s="702"/>
    </row>
    <row r="959" spans="1:3" ht="15.75" customHeight="1">
      <c r="A959" s="702"/>
      <c r="B959" s="702"/>
      <c r="C959" s="702"/>
    </row>
    <row r="960" spans="1:3" ht="15.75" customHeight="1">
      <c r="A960" s="702"/>
      <c r="B960" s="702"/>
      <c r="C960" s="702"/>
    </row>
    <row r="961" spans="1:3" ht="15.75" customHeight="1">
      <c r="A961" s="702"/>
      <c r="B961" s="702"/>
      <c r="C961" s="702"/>
    </row>
    <row r="962" spans="1:3" ht="15.75" customHeight="1">
      <c r="A962" s="702"/>
      <c r="B962" s="702"/>
      <c r="C962" s="702"/>
    </row>
    <row r="963" spans="1:3" ht="15.75" customHeight="1">
      <c r="A963" s="702"/>
      <c r="B963" s="702"/>
      <c r="C963" s="702"/>
    </row>
    <row r="964" spans="1:3" ht="15.75" customHeight="1">
      <c r="A964" s="702"/>
      <c r="B964" s="702"/>
      <c r="C964" s="702"/>
    </row>
    <row r="965" spans="1:3" ht="15.75" customHeight="1">
      <c r="A965" s="702"/>
      <c r="B965" s="702"/>
      <c r="C965" s="702"/>
    </row>
    <row r="966" spans="1:3" ht="15.75" customHeight="1">
      <c r="A966" s="702"/>
      <c r="B966" s="702"/>
      <c r="C966" s="702"/>
    </row>
    <row r="967" spans="1:3" ht="15.75" customHeight="1">
      <c r="A967" s="702"/>
      <c r="B967" s="702"/>
      <c r="C967" s="702"/>
    </row>
    <row r="968" spans="1:3" ht="15.75" customHeight="1">
      <c r="A968" s="702"/>
      <c r="B968" s="702"/>
      <c r="C968" s="702"/>
    </row>
    <row r="969" spans="1:3" ht="15.75" customHeight="1">
      <c r="A969" s="702"/>
      <c r="B969" s="702"/>
      <c r="C969" s="702"/>
    </row>
    <row r="970" spans="1:3" ht="15.75" customHeight="1">
      <c r="A970" s="702"/>
      <c r="B970" s="702"/>
      <c r="C970" s="702"/>
    </row>
    <row r="971" spans="1:3" ht="15.75" customHeight="1">
      <c r="A971" s="702"/>
      <c r="B971" s="702"/>
      <c r="C971" s="702"/>
    </row>
    <row r="972" spans="1:3" ht="15.75" customHeight="1">
      <c r="A972" s="702"/>
      <c r="B972" s="702"/>
      <c r="C972" s="702"/>
    </row>
    <row r="973" spans="1:3" ht="15.75" customHeight="1">
      <c r="A973" s="702"/>
      <c r="B973" s="702"/>
      <c r="C973" s="702"/>
    </row>
    <row r="974" spans="1:3" ht="15.75" customHeight="1">
      <c r="A974" s="702"/>
      <c r="B974" s="702"/>
      <c r="C974" s="702"/>
    </row>
    <row r="975" spans="1:3" ht="15.75" customHeight="1">
      <c r="A975" s="702"/>
      <c r="B975" s="702"/>
      <c r="C975" s="702"/>
    </row>
    <row r="976" spans="1:3" ht="15.75" customHeight="1">
      <c r="A976" s="702"/>
      <c r="B976" s="702"/>
      <c r="C976" s="702"/>
    </row>
    <row r="977" spans="1:3" ht="15.75" customHeight="1">
      <c r="A977" s="702"/>
      <c r="B977" s="702"/>
      <c r="C977" s="702"/>
    </row>
    <row r="978" spans="1:3" ht="15.75" customHeight="1">
      <c r="A978" s="702"/>
      <c r="B978" s="702"/>
      <c r="C978" s="702"/>
    </row>
    <row r="979" spans="1:3" ht="15.75" customHeight="1">
      <c r="A979" s="702"/>
      <c r="B979" s="702"/>
      <c r="C979" s="702"/>
    </row>
    <row r="980" spans="1:3" ht="15.75" customHeight="1">
      <c r="A980" s="702"/>
      <c r="B980" s="702"/>
      <c r="C980" s="702"/>
    </row>
    <row r="981" spans="1:3" ht="15.75" customHeight="1">
      <c r="A981" s="702"/>
      <c r="B981" s="702"/>
      <c r="C981" s="702"/>
    </row>
    <row r="982" spans="1:3" ht="15.75" customHeight="1">
      <c r="A982" s="702"/>
      <c r="B982" s="702"/>
      <c r="C982" s="702"/>
    </row>
    <row r="983" spans="1:3" ht="15.75" customHeight="1">
      <c r="A983" s="702"/>
      <c r="B983" s="702"/>
      <c r="C983" s="702"/>
    </row>
    <row r="984" spans="1:3" ht="15.75" customHeight="1">
      <c r="A984" s="702"/>
      <c r="B984" s="702"/>
      <c r="C984" s="702"/>
    </row>
    <row r="985" spans="1:3" ht="15.75" customHeight="1">
      <c r="A985" s="702"/>
      <c r="B985" s="702"/>
      <c r="C985" s="702"/>
    </row>
    <row r="986" spans="1:3" ht="15.75" customHeight="1">
      <c r="A986" s="702"/>
      <c r="B986" s="702"/>
      <c r="C986" s="702"/>
    </row>
    <row r="987" spans="1:3" ht="15.75" customHeight="1">
      <c r="A987" s="702"/>
      <c r="B987" s="702"/>
      <c r="C987" s="702"/>
    </row>
    <row r="988" spans="1:3" ht="15.75" customHeight="1">
      <c r="A988" s="702"/>
      <c r="B988" s="702"/>
      <c r="C988" s="702"/>
    </row>
    <row r="989" spans="1:3" ht="15.75" customHeight="1">
      <c r="A989" s="702"/>
      <c r="B989" s="702"/>
      <c r="C989" s="702"/>
    </row>
    <row r="990" spans="1:3" ht="15.75" customHeight="1">
      <c r="A990" s="702"/>
      <c r="B990" s="702"/>
      <c r="C990" s="702"/>
    </row>
    <row r="991" spans="1:3" ht="15.75" customHeight="1">
      <c r="A991" s="702"/>
      <c r="B991" s="702"/>
      <c r="C991" s="702"/>
    </row>
    <row r="992" spans="1:3" ht="15.75" customHeight="1">
      <c r="A992" s="702"/>
      <c r="B992" s="702"/>
      <c r="C992" s="702"/>
    </row>
    <row r="993" spans="1:3" ht="15.75" customHeight="1">
      <c r="A993" s="702"/>
      <c r="B993" s="702"/>
      <c r="C993" s="702"/>
    </row>
    <row r="994" spans="1:3" ht="15.75" customHeight="1">
      <c r="A994" s="702"/>
      <c r="B994" s="702"/>
      <c r="C994" s="702"/>
    </row>
    <row r="995" spans="1:3" ht="15.75" customHeight="1">
      <c r="A995" s="702"/>
      <c r="B995" s="702"/>
      <c r="C995" s="702"/>
    </row>
    <row r="996" spans="1:3" ht="15.75" customHeight="1">
      <c r="A996" s="702"/>
      <c r="B996" s="702"/>
      <c r="C996" s="702"/>
    </row>
    <row r="997" spans="1:3" ht="15.75" customHeight="1">
      <c r="A997" s="702"/>
      <c r="B997" s="702"/>
      <c r="C997" s="702"/>
    </row>
    <row r="998" spans="1:3" ht="15.75" customHeight="1">
      <c r="A998" s="702"/>
      <c r="B998" s="702"/>
      <c r="C998" s="702"/>
    </row>
    <row r="999" spans="1:3" ht="15.75" customHeight="1">
      <c r="A999" s="702"/>
      <c r="B999" s="702"/>
      <c r="C999" s="702"/>
    </row>
    <row r="1000" spans="1:3" ht="15.75" customHeight="1">
      <c r="A1000" s="702"/>
      <c r="B1000" s="702"/>
      <c r="C1000" s="702"/>
    </row>
    <row r="1001" spans="1:3" ht="15.75" customHeight="1">
      <c r="A1001" s="702"/>
      <c r="B1001" s="702"/>
      <c r="C1001" s="702"/>
    </row>
  </sheetData>
  <pageMargins left="0.7" right="0.7" top="0.75" bottom="0.75" header="0" footer="0"/>
  <pageSetup orientation="landscape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999"/>
  <sheetViews>
    <sheetView workbookViewId="0">
      <pane ySplit="1" topLeftCell="A2" activePane="bottomLeft" state="frozen"/>
      <selection pane="bottomLeft"/>
    </sheetView>
  </sheetViews>
  <sheetFormatPr defaultColWidth="12.625" defaultRowHeight="15" customHeight="1"/>
  <cols>
    <col min="1" max="1" width="16.75" customWidth="1"/>
    <col min="2" max="2" width="72.125" customWidth="1"/>
    <col min="3" max="4" width="15.875" customWidth="1"/>
    <col min="5" max="5" width="12" customWidth="1"/>
    <col min="6" max="6" width="12.875" customWidth="1"/>
    <col min="7" max="7" width="14.875" customWidth="1"/>
    <col min="8" max="8" width="15.25" customWidth="1"/>
    <col min="9" max="9" width="16.75" customWidth="1"/>
    <col min="10" max="24" width="8" customWidth="1"/>
  </cols>
  <sheetData>
    <row r="1" spans="1:24" ht="15.75">
      <c r="A1" s="61" t="s">
        <v>39</v>
      </c>
      <c r="B1" s="62" t="s">
        <v>40</v>
      </c>
      <c r="C1" s="62" t="s">
        <v>41</v>
      </c>
      <c r="D1" s="62" t="s">
        <v>42</v>
      </c>
      <c r="E1" s="63" t="s">
        <v>43</v>
      </c>
      <c r="F1" s="63" t="s">
        <v>44</v>
      </c>
      <c r="G1" s="64" t="s">
        <v>140</v>
      </c>
      <c r="H1" s="63" t="s">
        <v>46</v>
      </c>
      <c r="I1" s="65" t="s">
        <v>47</v>
      </c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ht="15.75">
      <c r="A2" s="501" t="s">
        <v>141</v>
      </c>
      <c r="B2" s="502"/>
      <c r="C2" s="503"/>
      <c r="D2" s="503"/>
      <c r="E2" s="504"/>
      <c r="F2" s="504"/>
      <c r="G2" s="505"/>
      <c r="H2" s="506"/>
      <c r="I2" s="507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</row>
    <row r="3" spans="1:24" ht="15.75">
      <c r="A3" s="874">
        <v>401510001</v>
      </c>
      <c r="B3" s="875" t="s">
        <v>142</v>
      </c>
      <c r="C3" s="881" t="s">
        <v>143</v>
      </c>
      <c r="D3" s="877">
        <v>139</v>
      </c>
      <c r="E3" s="877">
        <f t="shared" ref="E3:E8" si="0">D3*0.85</f>
        <v>118.14999999999999</v>
      </c>
      <c r="F3" s="877">
        <f>D3*Sheet1!$A$8</f>
        <v>73.67</v>
      </c>
      <c r="G3" s="878"/>
      <c r="H3" s="877">
        <f>SUM(F3*G3)</f>
        <v>0</v>
      </c>
      <c r="I3" s="879">
        <v>5060393704454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</row>
    <row r="4" spans="1:24" ht="15.75" customHeight="1">
      <c r="A4" s="874">
        <v>401510003</v>
      </c>
      <c r="B4" s="882" t="s">
        <v>144</v>
      </c>
      <c r="C4" s="883" t="s">
        <v>145</v>
      </c>
      <c r="D4" s="884">
        <v>149</v>
      </c>
      <c r="E4" s="877">
        <f t="shared" si="0"/>
        <v>126.64999999999999</v>
      </c>
      <c r="F4" s="877">
        <f>D4*Sheet1!$A$8</f>
        <v>78.97</v>
      </c>
      <c r="G4" s="885"/>
      <c r="H4" s="877">
        <f t="shared" ref="H4:H5" si="1">F4*G4</f>
        <v>0</v>
      </c>
      <c r="I4" s="879">
        <v>5060572506879</v>
      </c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46"/>
    </row>
    <row r="5" spans="1:24" ht="15.75" customHeight="1">
      <c r="A5" s="67">
        <v>771510003</v>
      </c>
      <c r="B5" s="73" t="s">
        <v>146</v>
      </c>
      <c r="C5" s="69" t="s">
        <v>143</v>
      </c>
      <c r="D5" s="75">
        <v>99</v>
      </c>
      <c r="E5" s="70">
        <f t="shared" si="0"/>
        <v>84.149999999999991</v>
      </c>
      <c r="F5" s="70">
        <f>D5*Sheet1!$A$8</f>
        <v>52.470000000000006</v>
      </c>
      <c r="G5" s="71"/>
      <c r="H5" s="70">
        <f t="shared" si="1"/>
        <v>0</v>
      </c>
      <c r="I5" s="77">
        <v>5060572506466</v>
      </c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46"/>
    </row>
    <row r="6" spans="1:24" ht="15.75">
      <c r="A6" s="67">
        <v>741510001</v>
      </c>
      <c r="B6" s="73" t="s">
        <v>147</v>
      </c>
      <c r="C6" s="69" t="s">
        <v>148</v>
      </c>
      <c r="D6" s="75">
        <v>120</v>
      </c>
      <c r="E6" s="70">
        <f t="shared" si="0"/>
        <v>102</v>
      </c>
      <c r="F6" s="70">
        <f>D6*Sheet1!$A$8</f>
        <v>63.6</v>
      </c>
      <c r="G6" s="78"/>
      <c r="H6" s="79">
        <f t="shared" ref="H6:H8" si="2">SUM(F6*G6)</f>
        <v>0</v>
      </c>
      <c r="I6" s="72">
        <v>5060572505926</v>
      </c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</row>
    <row r="7" spans="1:24" ht="15.75">
      <c r="A7" s="67">
        <v>791510001</v>
      </c>
      <c r="B7" s="73" t="s">
        <v>149</v>
      </c>
      <c r="C7" s="69" t="s">
        <v>143</v>
      </c>
      <c r="D7" s="75">
        <v>94</v>
      </c>
      <c r="E7" s="70">
        <f t="shared" si="0"/>
        <v>79.899999999999991</v>
      </c>
      <c r="F7" s="70">
        <f>D7*Sheet1!$A$8</f>
        <v>49.82</v>
      </c>
      <c r="G7" s="71"/>
      <c r="H7" s="70">
        <f t="shared" si="2"/>
        <v>0</v>
      </c>
      <c r="I7" s="72">
        <v>5060572505193</v>
      </c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</row>
    <row r="8" spans="1:24" ht="15.75">
      <c r="A8" s="80">
        <v>401010014</v>
      </c>
      <c r="B8" s="81" t="s">
        <v>150</v>
      </c>
      <c r="C8" s="74" t="s">
        <v>151</v>
      </c>
      <c r="D8" s="82">
        <v>85</v>
      </c>
      <c r="E8" s="82">
        <f t="shared" si="0"/>
        <v>72.25</v>
      </c>
      <c r="F8" s="74">
        <f>D8*Sheet1!$A$8</f>
        <v>45.050000000000004</v>
      </c>
      <c r="G8" s="83"/>
      <c r="H8" s="75">
        <f t="shared" si="2"/>
        <v>0</v>
      </c>
      <c r="I8" s="84">
        <v>5060572506749</v>
      </c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</row>
    <row r="9" spans="1:24" ht="15.75">
      <c r="A9" s="501" t="s">
        <v>152</v>
      </c>
      <c r="B9" s="502"/>
      <c r="C9" s="502"/>
      <c r="D9" s="506"/>
      <c r="E9" s="504"/>
      <c r="F9" s="504"/>
      <c r="G9" s="508"/>
      <c r="H9" s="504"/>
      <c r="I9" s="509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</row>
    <row r="10" spans="1:24" ht="15.75">
      <c r="A10" s="67">
        <v>402013012</v>
      </c>
      <c r="B10" s="73" t="s">
        <v>153</v>
      </c>
      <c r="C10" s="69" t="s">
        <v>83</v>
      </c>
      <c r="D10" s="75">
        <v>59</v>
      </c>
      <c r="E10" s="70">
        <f t="shared" ref="E10:E39" si="3">D10*0.85</f>
        <v>50.15</v>
      </c>
      <c r="F10" s="70">
        <f>D10*Sheet1!$A$8</f>
        <v>31.270000000000003</v>
      </c>
      <c r="G10" s="71"/>
      <c r="H10" s="70">
        <f t="shared" ref="H10:H38" si="4">SUM(F10*G10)</f>
        <v>0</v>
      </c>
      <c r="I10" s="72">
        <v>5060572500327</v>
      </c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</row>
    <row r="11" spans="1:24" ht="15.75" customHeight="1">
      <c r="A11" s="67">
        <v>402013101</v>
      </c>
      <c r="B11" s="73" t="s">
        <v>154</v>
      </c>
      <c r="C11" s="69" t="s">
        <v>155</v>
      </c>
      <c r="D11" s="75">
        <v>59</v>
      </c>
      <c r="E11" s="70">
        <f t="shared" si="3"/>
        <v>50.15</v>
      </c>
      <c r="F11" s="70">
        <f>D11*Sheet1!$A$8</f>
        <v>31.270000000000003</v>
      </c>
      <c r="G11" s="71"/>
      <c r="H11" s="70">
        <f t="shared" si="4"/>
        <v>0</v>
      </c>
      <c r="I11" s="72">
        <v>5060393704843</v>
      </c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</row>
    <row r="12" spans="1:24" ht="15.75" customHeight="1">
      <c r="A12" s="67">
        <v>402013005</v>
      </c>
      <c r="B12" s="73" t="s">
        <v>156</v>
      </c>
      <c r="C12" s="69" t="s">
        <v>83</v>
      </c>
      <c r="D12" s="75">
        <v>35</v>
      </c>
      <c r="E12" s="70">
        <f t="shared" si="3"/>
        <v>29.75</v>
      </c>
      <c r="F12" s="70">
        <f>D12*Sheet1!$A$8</f>
        <v>18.55</v>
      </c>
      <c r="G12" s="71"/>
      <c r="H12" s="70">
        <f t="shared" si="4"/>
        <v>0</v>
      </c>
      <c r="I12" s="72">
        <v>5060393702399</v>
      </c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</row>
    <row r="13" spans="1:24" ht="15.75" customHeight="1">
      <c r="A13" s="67">
        <v>402013006</v>
      </c>
      <c r="B13" s="73" t="s">
        <v>157</v>
      </c>
      <c r="C13" s="69" t="s">
        <v>83</v>
      </c>
      <c r="D13" s="75">
        <v>40</v>
      </c>
      <c r="E13" s="70">
        <f t="shared" si="3"/>
        <v>34</v>
      </c>
      <c r="F13" s="70">
        <f>D13*Sheet1!$A$8</f>
        <v>21.200000000000003</v>
      </c>
      <c r="G13" s="71"/>
      <c r="H13" s="70">
        <f t="shared" si="4"/>
        <v>0</v>
      </c>
      <c r="I13" s="72">
        <v>5060200849781</v>
      </c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</row>
    <row r="14" spans="1:24" ht="15.75" customHeight="1">
      <c r="A14" s="67">
        <v>402013004</v>
      </c>
      <c r="B14" s="85" t="s">
        <v>158</v>
      </c>
      <c r="C14" s="69" t="s">
        <v>155</v>
      </c>
      <c r="D14" s="75">
        <v>40</v>
      </c>
      <c r="E14" s="70">
        <f t="shared" si="3"/>
        <v>34</v>
      </c>
      <c r="F14" s="70">
        <f>D14*Sheet1!$A$8</f>
        <v>21.200000000000003</v>
      </c>
      <c r="G14" s="71"/>
      <c r="H14" s="70">
        <f t="shared" si="4"/>
        <v>0</v>
      </c>
      <c r="I14" s="72">
        <v>5060393704775</v>
      </c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</row>
    <row r="15" spans="1:24" ht="15.75" customHeight="1">
      <c r="A15" s="67">
        <v>402013010</v>
      </c>
      <c r="B15" s="85" t="s">
        <v>159</v>
      </c>
      <c r="C15" s="69" t="s">
        <v>83</v>
      </c>
      <c r="D15" s="75">
        <v>33.5</v>
      </c>
      <c r="E15" s="70">
        <f t="shared" si="3"/>
        <v>28.474999999999998</v>
      </c>
      <c r="F15" s="70">
        <f>D15*Sheet1!$A$8</f>
        <v>17.755000000000003</v>
      </c>
      <c r="G15" s="71"/>
      <c r="H15" s="70">
        <f t="shared" si="4"/>
        <v>0</v>
      </c>
      <c r="I15" s="72">
        <v>5060200845769</v>
      </c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</row>
    <row r="16" spans="1:24" ht="15.75" customHeight="1">
      <c r="A16" s="67">
        <v>402011020</v>
      </c>
      <c r="B16" s="73" t="s">
        <v>160</v>
      </c>
      <c r="C16" s="69" t="s">
        <v>83</v>
      </c>
      <c r="D16" s="75">
        <v>59</v>
      </c>
      <c r="E16" s="70">
        <f t="shared" si="3"/>
        <v>50.15</v>
      </c>
      <c r="F16" s="70">
        <f>D16*Sheet1!$A$8</f>
        <v>31.270000000000003</v>
      </c>
      <c r="G16" s="71"/>
      <c r="H16" s="70">
        <f t="shared" si="4"/>
        <v>0</v>
      </c>
      <c r="I16" s="72">
        <v>5060572507166</v>
      </c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</row>
    <row r="17" spans="1:24" ht="15.75" customHeight="1">
      <c r="A17" s="80">
        <v>402011022</v>
      </c>
      <c r="B17" s="86" t="s">
        <v>161</v>
      </c>
      <c r="C17" s="87" t="s">
        <v>162</v>
      </c>
      <c r="D17" s="75">
        <v>59</v>
      </c>
      <c r="E17" s="70">
        <f t="shared" si="3"/>
        <v>50.15</v>
      </c>
      <c r="F17" s="70">
        <f>D17*Sheet1!$A$8</f>
        <v>31.270000000000003</v>
      </c>
      <c r="G17" s="71"/>
      <c r="H17" s="70">
        <f t="shared" si="4"/>
        <v>0</v>
      </c>
      <c r="I17" s="72" t="s">
        <v>163</v>
      </c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</row>
    <row r="18" spans="1:24" ht="15.75" customHeight="1">
      <c r="A18" s="67">
        <v>402011009</v>
      </c>
      <c r="B18" s="73" t="s">
        <v>164</v>
      </c>
      <c r="C18" s="69" t="s">
        <v>83</v>
      </c>
      <c r="D18" s="75">
        <v>59</v>
      </c>
      <c r="E18" s="70">
        <f t="shared" si="3"/>
        <v>50.15</v>
      </c>
      <c r="F18" s="70">
        <f>D18*Sheet1!$A$8</f>
        <v>31.270000000000003</v>
      </c>
      <c r="G18" s="71"/>
      <c r="H18" s="70">
        <f t="shared" si="4"/>
        <v>0</v>
      </c>
      <c r="I18" s="72">
        <v>5060393706205</v>
      </c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</row>
    <row r="19" spans="1:24" ht="15.75" customHeight="1">
      <c r="A19" s="67">
        <v>402011015</v>
      </c>
      <c r="B19" s="73" t="s">
        <v>165</v>
      </c>
      <c r="C19" s="69" t="s">
        <v>83</v>
      </c>
      <c r="D19" s="75">
        <v>59</v>
      </c>
      <c r="E19" s="70">
        <f t="shared" si="3"/>
        <v>50.15</v>
      </c>
      <c r="F19" s="70">
        <f>D19*Sheet1!$A$8</f>
        <v>31.270000000000003</v>
      </c>
      <c r="G19" s="71"/>
      <c r="H19" s="70">
        <f t="shared" si="4"/>
        <v>0</v>
      </c>
      <c r="I19" s="72">
        <v>5060572501065</v>
      </c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</row>
    <row r="20" spans="1:24" ht="15.75" customHeight="1">
      <c r="A20" s="67">
        <v>402011002</v>
      </c>
      <c r="B20" s="73" t="s">
        <v>166</v>
      </c>
      <c r="C20" s="69" t="s">
        <v>83</v>
      </c>
      <c r="D20" s="75">
        <v>40</v>
      </c>
      <c r="E20" s="70">
        <f t="shared" si="3"/>
        <v>34</v>
      </c>
      <c r="F20" s="70">
        <f>D20*Sheet1!$A$8</f>
        <v>21.200000000000003</v>
      </c>
      <c r="G20" s="71"/>
      <c r="H20" s="70">
        <f t="shared" si="4"/>
        <v>0</v>
      </c>
      <c r="I20" s="72">
        <v>5060393704072</v>
      </c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</row>
    <row r="21" spans="1:24" ht="15.75" customHeight="1">
      <c r="A21" s="67">
        <v>402011008</v>
      </c>
      <c r="B21" s="73" t="s">
        <v>167</v>
      </c>
      <c r="C21" s="69" t="s">
        <v>83</v>
      </c>
      <c r="D21" s="75">
        <v>28</v>
      </c>
      <c r="E21" s="70">
        <f t="shared" si="3"/>
        <v>23.8</v>
      </c>
      <c r="F21" s="70">
        <f>D21*Sheet1!$A$8</f>
        <v>14.84</v>
      </c>
      <c r="G21" s="71"/>
      <c r="H21" s="70">
        <f t="shared" si="4"/>
        <v>0</v>
      </c>
      <c r="I21" s="72">
        <v>5060200849774</v>
      </c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</row>
    <row r="22" spans="1:24" ht="15.75" customHeight="1">
      <c r="A22" s="67">
        <v>402014003</v>
      </c>
      <c r="B22" s="73" t="s">
        <v>168</v>
      </c>
      <c r="C22" s="69" t="s">
        <v>83</v>
      </c>
      <c r="D22" s="75">
        <v>68</v>
      </c>
      <c r="E22" s="70">
        <f t="shared" si="3"/>
        <v>57.8</v>
      </c>
      <c r="F22" s="70">
        <f>D22*Sheet1!$A$8</f>
        <v>36.04</v>
      </c>
      <c r="G22" s="71"/>
      <c r="H22" s="70">
        <f t="shared" si="4"/>
        <v>0</v>
      </c>
      <c r="I22" s="72">
        <v>5060200844427</v>
      </c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</row>
    <row r="23" spans="1:24" ht="15.75" customHeight="1">
      <c r="A23" s="67">
        <v>402014001</v>
      </c>
      <c r="B23" s="73" t="s">
        <v>169</v>
      </c>
      <c r="C23" s="69" t="s">
        <v>83</v>
      </c>
      <c r="D23" s="75">
        <v>40</v>
      </c>
      <c r="E23" s="70">
        <f t="shared" si="3"/>
        <v>34</v>
      </c>
      <c r="F23" s="70">
        <f>D23*Sheet1!$A$8</f>
        <v>21.200000000000003</v>
      </c>
      <c r="G23" s="71"/>
      <c r="H23" s="70">
        <f t="shared" si="4"/>
        <v>0</v>
      </c>
      <c r="I23" s="72">
        <v>5060393705697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</row>
    <row r="24" spans="1:24" ht="15.75" customHeight="1">
      <c r="A24" s="67">
        <v>402014004</v>
      </c>
      <c r="B24" s="73" t="s">
        <v>170</v>
      </c>
      <c r="C24" s="69" t="s">
        <v>83</v>
      </c>
      <c r="D24" s="75">
        <v>40</v>
      </c>
      <c r="E24" s="70">
        <f t="shared" si="3"/>
        <v>34</v>
      </c>
      <c r="F24" s="70">
        <f>D24*Sheet1!$A$8</f>
        <v>21.200000000000003</v>
      </c>
      <c r="G24" s="71"/>
      <c r="H24" s="70">
        <f t="shared" si="4"/>
        <v>0</v>
      </c>
      <c r="I24" s="72">
        <v>5060572500174</v>
      </c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</row>
    <row r="25" spans="1:24" ht="15.75" customHeight="1">
      <c r="A25" s="67" t="s">
        <v>171</v>
      </c>
      <c r="B25" s="85" t="s">
        <v>172</v>
      </c>
      <c r="C25" s="69" t="s">
        <v>83</v>
      </c>
      <c r="D25" s="75">
        <v>59</v>
      </c>
      <c r="E25" s="70">
        <f t="shared" si="3"/>
        <v>50.15</v>
      </c>
      <c r="F25" s="70">
        <f>D25*Sheet1!$A$8</f>
        <v>31.270000000000003</v>
      </c>
      <c r="G25" s="71"/>
      <c r="H25" s="70">
        <f t="shared" si="4"/>
        <v>0</v>
      </c>
      <c r="I25" s="72">
        <v>5060393701804</v>
      </c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</row>
    <row r="26" spans="1:24" ht="15.75" customHeight="1">
      <c r="A26" s="67">
        <v>402012101</v>
      </c>
      <c r="B26" s="73" t="s">
        <v>173</v>
      </c>
      <c r="C26" s="69" t="s">
        <v>155</v>
      </c>
      <c r="D26" s="75">
        <v>59</v>
      </c>
      <c r="E26" s="70">
        <f t="shared" si="3"/>
        <v>50.15</v>
      </c>
      <c r="F26" s="70">
        <f>D26*Sheet1!$A$8</f>
        <v>31.270000000000003</v>
      </c>
      <c r="G26" s="71"/>
      <c r="H26" s="70">
        <f t="shared" si="4"/>
        <v>0</v>
      </c>
      <c r="I26" s="72">
        <v>5060393709992</v>
      </c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</row>
    <row r="27" spans="1:24" ht="15.75" customHeight="1">
      <c r="A27" s="67" t="s">
        <v>174</v>
      </c>
      <c r="B27" s="73" t="s">
        <v>175</v>
      </c>
      <c r="C27" s="69" t="s">
        <v>83</v>
      </c>
      <c r="D27" s="75">
        <v>59</v>
      </c>
      <c r="E27" s="70">
        <f t="shared" si="3"/>
        <v>50.15</v>
      </c>
      <c r="F27" s="70">
        <f>D27*Sheet1!$A$8</f>
        <v>31.270000000000003</v>
      </c>
      <c r="G27" s="71"/>
      <c r="H27" s="70">
        <f t="shared" si="4"/>
        <v>0</v>
      </c>
      <c r="I27" s="72">
        <v>5060393702252</v>
      </c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</row>
    <row r="28" spans="1:24" ht="15.75" customHeight="1">
      <c r="A28" s="67">
        <v>402012030</v>
      </c>
      <c r="B28" s="73" t="s">
        <v>176</v>
      </c>
      <c r="C28" s="69" t="s">
        <v>83</v>
      </c>
      <c r="D28" s="75">
        <v>59</v>
      </c>
      <c r="E28" s="70">
        <f t="shared" si="3"/>
        <v>50.15</v>
      </c>
      <c r="F28" s="70">
        <f>D28*Sheet1!$A$8</f>
        <v>31.270000000000003</v>
      </c>
      <c r="G28" s="71"/>
      <c r="H28" s="70">
        <f t="shared" si="4"/>
        <v>0</v>
      </c>
      <c r="I28" s="72">
        <v>5060572501072</v>
      </c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</row>
    <row r="29" spans="1:24" ht="15.75" customHeight="1">
      <c r="A29" s="67">
        <v>402012003</v>
      </c>
      <c r="B29" s="73" t="s">
        <v>177</v>
      </c>
      <c r="C29" s="69" t="s">
        <v>83</v>
      </c>
      <c r="D29" s="75">
        <v>33.5</v>
      </c>
      <c r="E29" s="70">
        <f t="shared" si="3"/>
        <v>28.474999999999998</v>
      </c>
      <c r="F29" s="70">
        <f>D29*Sheet1!$A$8</f>
        <v>17.755000000000003</v>
      </c>
      <c r="G29" s="71"/>
      <c r="H29" s="70">
        <f t="shared" si="4"/>
        <v>0</v>
      </c>
      <c r="I29" s="72">
        <v>5060393702016</v>
      </c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</row>
    <row r="30" spans="1:24" ht="15.75" customHeight="1">
      <c r="A30" s="67">
        <v>402012052</v>
      </c>
      <c r="B30" s="68" t="s">
        <v>178</v>
      </c>
      <c r="C30" s="88" t="s">
        <v>83</v>
      </c>
      <c r="D30" s="89">
        <v>35</v>
      </c>
      <c r="E30" s="89">
        <f t="shared" si="3"/>
        <v>29.75</v>
      </c>
      <c r="F30" s="88">
        <f>D30*Sheet1!$A$8</f>
        <v>18.55</v>
      </c>
      <c r="G30" s="90"/>
      <c r="H30" s="70">
        <f t="shared" si="4"/>
        <v>0</v>
      </c>
      <c r="I30" s="72">
        <v>5060917990639</v>
      </c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</row>
    <row r="31" spans="1:24" ht="15.75" customHeight="1">
      <c r="A31" s="67">
        <v>402012004</v>
      </c>
      <c r="B31" s="73" t="s">
        <v>179</v>
      </c>
      <c r="C31" s="69" t="s">
        <v>83</v>
      </c>
      <c r="D31" s="75">
        <v>35</v>
      </c>
      <c r="E31" s="70">
        <f t="shared" si="3"/>
        <v>29.75</v>
      </c>
      <c r="F31" s="70">
        <f>D31*Sheet1!$A$8</f>
        <v>18.55</v>
      </c>
      <c r="G31" s="71"/>
      <c r="H31" s="70">
        <f t="shared" si="4"/>
        <v>0</v>
      </c>
      <c r="I31" s="72">
        <v>5060200846032</v>
      </c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</row>
    <row r="32" spans="1:24" ht="15.75" customHeight="1">
      <c r="A32" s="67">
        <v>402012007</v>
      </c>
      <c r="B32" s="73" t="s">
        <v>180</v>
      </c>
      <c r="C32" s="69" t="s">
        <v>83</v>
      </c>
      <c r="D32" s="75">
        <v>40</v>
      </c>
      <c r="E32" s="70">
        <f t="shared" si="3"/>
        <v>34</v>
      </c>
      <c r="F32" s="70">
        <f>D32*Sheet1!$A$8</f>
        <v>21.200000000000003</v>
      </c>
      <c r="G32" s="71"/>
      <c r="H32" s="70">
        <f t="shared" si="4"/>
        <v>0</v>
      </c>
      <c r="I32" s="72">
        <v>5060200849743</v>
      </c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</row>
    <row r="33" spans="1:24" ht="15.75" customHeight="1">
      <c r="A33" s="67">
        <v>402012010</v>
      </c>
      <c r="B33" s="73" t="s">
        <v>181</v>
      </c>
      <c r="C33" s="69" t="s">
        <v>83</v>
      </c>
      <c r="D33" s="75">
        <v>35</v>
      </c>
      <c r="E33" s="70">
        <f t="shared" si="3"/>
        <v>29.75</v>
      </c>
      <c r="F33" s="70">
        <f>D33*Sheet1!$A$8</f>
        <v>18.55</v>
      </c>
      <c r="G33" s="71"/>
      <c r="H33" s="70">
        <f t="shared" si="4"/>
        <v>0</v>
      </c>
      <c r="I33" s="72" t="s">
        <v>182</v>
      </c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</row>
    <row r="34" spans="1:24" ht="15.75" customHeight="1">
      <c r="A34" s="67">
        <v>402012015</v>
      </c>
      <c r="B34" s="73" t="s">
        <v>183</v>
      </c>
      <c r="C34" s="69" t="s">
        <v>83</v>
      </c>
      <c r="D34" s="75">
        <v>40</v>
      </c>
      <c r="E34" s="70">
        <f t="shared" si="3"/>
        <v>34</v>
      </c>
      <c r="F34" s="70">
        <f>D34*Sheet1!$A$8</f>
        <v>21.200000000000003</v>
      </c>
      <c r="G34" s="71"/>
      <c r="H34" s="70">
        <f t="shared" si="4"/>
        <v>0</v>
      </c>
      <c r="I34" s="72" t="s">
        <v>184</v>
      </c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</row>
    <row r="35" spans="1:24" ht="15.75" customHeight="1">
      <c r="A35" s="67">
        <v>402012018</v>
      </c>
      <c r="B35" s="73" t="s">
        <v>185</v>
      </c>
      <c r="C35" s="69" t="s">
        <v>155</v>
      </c>
      <c r="D35" s="75">
        <v>35</v>
      </c>
      <c r="E35" s="70">
        <f t="shared" si="3"/>
        <v>29.75</v>
      </c>
      <c r="F35" s="70">
        <f>D35*Sheet1!$A$8</f>
        <v>18.55</v>
      </c>
      <c r="G35" s="71"/>
      <c r="H35" s="70">
        <f t="shared" si="4"/>
        <v>0</v>
      </c>
      <c r="I35" s="72">
        <v>5060393707608</v>
      </c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</row>
    <row r="36" spans="1:24" ht="15.75" customHeight="1">
      <c r="A36" s="67">
        <v>402012009</v>
      </c>
      <c r="B36" s="73" t="s">
        <v>186</v>
      </c>
      <c r="C36" s="69" t="s">
        <v>83</v>
      </c>
      <c r="D36" s="75">
        <v>35</v>
      </c>
      <c r="E36" s="70">
        <f t="shared" si="3"/>
        <v>29.75</v>
      </c>
      <c r="F36" s="70">
        <f>D36*Sheet1!$A$8</f>
        <v>18.55</v>
      </c>
      <c r="G36" s="71"/>
      <c r="H36" s="70">
        <f t="shared" si="4"/>
        <v>0</v>
      </c>
      <c r="I36" s="88" t="s">
        <v>187</v>
      </c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</row>
    <row r="37" spans="1:24" ht="15.75" customHeight="1">
      <c r="A37" s="67" t="s">
        <v>188</v>
      </c>
      <c r="B37" s="85" t="s">
        <v>189</v>
      </c>
      <c r="C37" s="69" t="s">
        <v>83</v>
      </c>
      <c r="D37" s="75">
        <v>59</v>
      </c>
      <c r="E37" s="70">
        <f t="shared" si="3"/>
        <v>50.15</v>
      </c>
      <c r="F37" s="70">
        <f>D37*Sheet1!$A$8</f>
        <v>31.270000000000003</v>
      </c>
      <c r="G37" s="71"/>
      <c r="H37" s="70">
        <f t="shared" si="4"/>
        <v>0</v>
      </c>
      <c r="I37" s="72">
        <v>5060200845370</v>
      </c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</row>
    <row r="38" spans="1:24" ht="15.75" customHeight="1">
      <c r="A38" s="67">
        <v>402016002</v>
      </c>
      <c r="B38" s="68" t="s">
        <v>190</v>
      </c>
      <c r="C38" s="88" t="s">
        <v>83</v>
      </c>
      <c r="D38" s="70">
        <v>40</v>
      </c>
      <c r="E38" s="70">
        <f t="shared" si="3"/>
        <v>34</v>
      </c>
      <c r="F38" s="70">
        <f>D38*Sheet1!$A$8</f>
        <v>21.200000000000003</v>
      </c>
      <c r="G38" s="76"/>
      <c r="H38" s="70">
        <f t="shared" si="4"/>
        <v>0</v>
      </c>
      <c r="I38" s="72">
        <v>5060393706083</v>
      </c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</row>
    <row r="39" spans="1:24" ht="15.75" customHeight="1">
      <c r="A39" s="67">
        <v>402015801</v>
      </c>
      <c r="B39" s="73" t="s">
        <v>191</v>
      </c>
      <c r="C39" s="69" t="s">
        <v>83</v>
      </c>
      <c r="D39" s="75">
        <v>59</v>
      </c>
      <c r="E39" s="70">
        <f t="shared" si="3"/>
        <v>50.15</v>
      </c>
      <c r="F39" s="70">
        <f>D39*Sheet1!$A$8</f>
        <v>31.270000000000003</v>
      </c>
      <c r="G39" s="71"/>
      <c r="H39" s="70">
        <v>0</v>
      </c>
      <c r="I39" s="72">
        <v>5060917990103</v>
      </c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</row>
    <row r="40" spans="1:24" ht="15.75" customHeight="1">
      <c r="A40" s="501" t="s">
        <v>192</v>
      </c>
      <c r="B40" s="502"/>
      <c r="C40" s="503"/>
      <c r="D40" s="504"/>
      <c r="E40" s="507"/>
      <c r="F40" s="510"/>
      <c r="G40" s="505"/>
      <c r="H40" s="504"/>
      <c r="I40" s="509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</row>
    <row r="41" spans="1:24" ht="15.75">
      <c r="A41" s="67">
        <v>311511001</v>
      </c>
      <c r="B41" s="73" t="s">
        <v>193</v>
      </c>
      <c r="C41" s="69" t="s">
        <v>143</v>
      </c>
      <c r="D41" s="75">
        <v>186</v>
      </c>
      <c r="E41" s="70">
        <f t="shared" ref="E41:E44" si="5">D41*0.85</f>
        <v>158.1</v>
      </c>
      <c r="F41" s="70">
        <f>D41*Sheet1!$A$8</f>
        <v>98.58</v>
      </c>
      <c r="G41" s="71"/>
      <c r="H41" s="70">
        <f t="shared" ref="H41:H44" si="6">SUM(F41*G41)</f>
        <v>0</v>
      </c>
      <c r="I41" s="72">
        <v>5060572509863</v>
      </c>
      <c r="J41" s="66"/>
      <c r="K41" s="66"/>
      <c r="L41" s="33"/>
      <c r="M41" s="33"/>
      <c r="N41" s="33"/>
      <c r="O41" s="33"/>
      <c r="P41" s="33"/>
      <c r="Q41" s="33"/>
      <c r="R41" s="33"/>
      <c r="S41" s="46"/>
      <c r="T41" s="46"/>
      <c r="U41" s="46"/>
      <c r="V41" s="46"/>
      <c r="W41" s="46"/>
      <c r="X41" s="46"/>
    </row>
    <row r="42" spans="1:24" ht="15.75">
      <c r="A42" s="67">
        <v>311512001</v>
      </c>
      <c r="B42" s="73" t="s">
        <v>194</v>
      </c>
      <c r="C42" s="69" t="s">
        <v>143</v>
      </c>
      <c r="D42" s="75">
        <v>186</v>
      </c>
      <c r="E42" s="70">
        <f t="shared" si="5"/>
        <v>158.1</v>
      </c>
      <c r="F42" s="70">
        <f>D42*Sheet1!$A$8</f>
        <v>98.58</v>
      </c>
      <c r="G42" s="71"/>
      <c r="H42" s="70">
        <f t="shared" si="6"/>
        <v>0</v>
      </c>
      <c r="I42" s="72">
        <v>5060572509870</v>
      </c>
      <c r="J42" s="66"/>
      <c r="K42" s="66"/>
      <c r="L42" s="33"/>
      <c r="M42" s="33"/>
      <c r="N42" s="33"/>
      <c r="O42" s="33"/>
      <c r="P42" s="33"/>
      <c r="Q42" s="33"/>
      <c r="R42" s="33"/>
      <c r="S42" s="46"/>
      <c r="T42" s="46"/>
      <c r="U42" s="46"/>
      <c r="V42" s="46"/>
      <c r="W42" s="46"/>
      <c r="X42" s="46"/>
    </row>
    <row r="43" spans="1:24" ht="15.75">
      <c r="A43" s="87">
        <v>312004004</v>
      </c>
      <c r="B43" s="91" t="s">
        <v>195</v>
      </c>
      <c r="C43" s="87" t="s">
        <v>83</v>
      </c>
      <c r="D43" s="92">
        <v>142</v>
      </c>
      <c r="E43" s="82">
        <f t="shared" si="5"/>
        <v>120.7</v>
      </c>
      <c r="F43" s="82">
        <f>D43*Sheet1!$A$8</f>
        <v>75.260000000000005</v>
      </c>
      <c r="G43" s="93"/>
      <c r="H43" s="82">
        <f t="shared" si="6"/>
        <v>0</v>
      </c>
      <c r="I43" s="84">
        <v>5060917991445</v>
      </c>
      <c r="J43" s="66"/>
      <c r="K43" s="66"/>
      <c r="L43" s="33"/>
      <c r="M43" s="33"/>
      <c r="N43" s="33"/>
      <c r="O43" s="33"/>
      <c r="P43" s="33"/>
      <c r="Q43" s="33"/>
      <c r="R43" s="33"/>
      <c r="S43" s="46"/>
      <c r="T43" s="46"/>
      <c r="U43" s="46"/>
      <c r="V43" s="46"/>
      <c r="W43" s="46"/>
      <c r="X43" s="46"/>
    </row>
    <row r="44" spans="1:24" ht="15.75">
      <c r="A44" s="94">
        <v>212010002</v>
      </c>
      <c r="B44" s="95" t="s">
        <v>196</v>
      </c>
      <c r="C44" s="96" t="s">
        <v>83</v>
      </c>
      <c r="D44" s="97">
        <v>235</v>
      </c>
      <c r="E44" s="98">
        <f t="shared" si="5"/>
        <v>199.75</v>
      </c>
      <c r="F44" s="98">
        <f>D44*Sheet1!$A$8</f>
        <v>124.55000000000001</v>
      </c>
      <c r="G44" s="99"/>
      <c r="H44" s="98">
        <f t="shared" si="6"/>
        <v>0</v>
      </c>
      <c r="I44" s="77">
        <v>5060917991636</v>
      </c>
      <c r="J44" s="66"/>
      <c r="K44" s="66"/>
      <c r="L44" s="33"/>
      <c r="M44" s="33"/>
      <c r="N44" s="33"/>
      <c r="O44" s="33"/>
      <c r="P44" s="33"/>
      <c r="Q44" s="33"/>
      <c r="R44" s="33"/>
      <c r="S44" s="46"/>
      <c r="T44" s="46"/>
      <c r="U44" s="46"/>
      <c r="V44" s="46"/>
      <c r="W44" s="46"/>
      <c r="X44" s="46"/>
    </row>
    <row r="45" spans="1:24" ht="15.75" customHeight="1">
      <c r="A45" s="100"/>
      <c r="B45" s="101"/>
      <c r="C45" s="100"/>
      <c r="D45" s="100"/>
      <c r="E45" s="102"/>
      <c r="F45" s="102"/>
      <c r="G45" s="103"/>
      <c r="H45" s="102"/>
      <c r="I45" s="104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</row>
    <row r="46" spans="1:24" ht="15.75" customHeight="1">
      <c r="A46" s="100"/>
      <c r="B46" s="100"/>
      <c r="C46" s="100"/>
      <c r="D46" s="100"/>
      <c r="E46" s="102"/>
      <c r="F46" s="102"/>
      <c r="G46" s="103"/>
      <c r="H46" s="102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</row>
    <row r="47" spans="1:24" ht="15.75" customHeight="1">
      <c r="A47" s="100"/>
      <c r="B47" s="100"/>
      <c r="C47" s="100"/>
      <c r="D47" s="100"/>
      <c r="E47" s="102"/>
      <c r="F47" s="511" t="s">
        <v>132</v>
      </c>
      <c r="G47" s="512"/>
      <c r="H47" s="511">
        <f>SUM(H3:H44)</f>
        <v>0</v>
      </c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</row>
    <row r="48" spans="1:24" ht="15.75" customHeight="1">
      <c r="A48" s="100"/>
      <c r="B48" s="100"/>
      <c r="C48" s="100"/>
      <c r="D48" s="100"/>
      <c r="E48" s="102"/>
      <c r="F48" s="102"/>
      <c r="G48" s="103"/>
      <c r="H48" s="102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</row>
    <row r="49" spans="1:24" ht="15.75" customHeight="1">
      <c r="A49" s="100"/>
      <c r="B49" s="100"/>
      <c r="C49" s="100"/>
      <c r="D49" s="100"/>
      <c r="E49" s="102"/>
      <c r="F49" s="102"/>
      <c r="G49" s="103"/>
      <c r="H49" s="102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</row>
    <row r="50" spans="1:24" ht="15.75" customHeight="1">
      <c r="A50" s="100"/>
      <c r="B50" s="100"/>
      <c r="C50" s="100"/>
      <c r="D50" s="100"/>
      <c r="E50" s="102"/>
      <c r="F50" s="102"/>
      <c r="G50" s="103"/>
      <c r="H50" s="102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</row>
    <row r="51" spans="1:24" ht="15.75" customHeight="1">
      <c r="A51" s="100"/>
      <c r="B51" s="100"/>
      <c r="C51" s="100"/>
      <c r="D51" s="100"/>
      <c r="E51" s="102"/>
      <c r="F51" s="102"/>
      <c r="G51" s="103"/>
      <c r="H51" s="102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</row>
    <row r="52" spans="1:24" ht="15.75" customHeight="1">
      <c r="A52" s="100"/>
      <c r="B52" s="100"/>
      <c r="C52" s="100"/>
      <c r="D52" s="100"/>
      <c r="E52" s="102"/>
      <c r="F52" s="102"/>
      <c r="G52" s="103"/>
      <c r="H52" s="102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</row>
    <row r="53" spans="1:24" ht="15.75" customHeight="1">
      <c r="A53" s="100"/>
      <c r="B53" s="100"/>
      <c r="C53" s="100"/>
      <c r="D53" s="100"/>
      <c r="E53" s="102"/>
      <c r="F53" s="102"/>
      <c r="G53" s="103"/>
      <c r="H53" s="102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</row>
    <row r="54" spans="1:24" ht="15.75" customHeight="1">
      <c r="A54" s="100"/>
      <c r="B54" s="100"/>
      <c r="C54" s="100"/>
      <c r="D54" s="100"/>
      <c r="E54" s="102"/>
      <c r="F54" s="102"/>
      <c r="G54" s="103"/>
      <c r="H54" s="102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</row>
    <row r="55" spans="1:24" ht="15.75" customHeight="1">
      <c r="A55" s="100"/>
      <c r="B55" s="100"/>
      <c r="C55" s="100"/>
      <c r="D55" s="100"/>
      <c r="E55" s="102"/>
      <c r="F55" s="102"/>
      <c r="G55" s="103"/>
      <c r="H55" s="102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</row>
    <row r="56" spans="1:24" ht="15.75" customHeight="1">
      <c r="A56" s="100"/>
      <c r="B56" s="100"/>
      <c r="C56" s="100"/>
      <c r="D56" s="100"/>
      <c r="E56" s="102"/>
      <c r="F56" s="102"/>
      <c r="G56" s="103"/>
      <c r="H56" s="102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</row>
    <row r="57" spans="1:24" ht="15.75" customHeight="1">
      <c r="A57" s="100"/>
      <c r="B57" s="100"/>
      <c r="C57" s="100"/>
      <c r="D57" s="100"/>
      <c r="E57" s="102"/>
      <c r="F57" s="102"/>
      <c r="G57" s="103"/>
      <c r="H57" s="102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</row>
    <row r="58" spans="1:24" ht="15.75" customHeight="1">
      <c r="A58" s="100"/>
      <c r="B58" s="100"/>
      <c r="C58" s="100"/>
      <c r="D58" s="100"/>
      <c r="E58" s="102"/>
      <c r="F58" s="102"/>
      <c r="G58" s="103"/>
      <c r="H58" s="102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</row>
    <row r="59" spans="1:24" ht="15.75" customHeight="1">
      <c r="A59" s="100"/>
      <c r="B59" s="100"/>
      <c r="C59" s="100"/>
      <c r="D59" s="100"/>
      <c r="E59" s="102"/>
      <c r="F59" s="102"/>
      <c r="G59" s="103"/>
      <c r="H59" s="102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</row>
    <row r="60" spans="1:24" ht="15.75" customHeight="1">
      <c r="A60" s="100"/>
      <c r="B60" s="100"/>
      <c r="C60" s="100"/>
      <c r="D60" s="100"/>
      <c r="E60" s="102"/>
      <c r="F60" s="102"/>
      <c r="G60" s="103"/>
      <c r="H60" s="102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</row>
    <row r="61" spans="1:24" ht="15.75" customHeight="1">
      <c r="A61" s="100"/>
      <c r="B61" s="100"/>
      <c r="C61" s="100"/>
      <c r="D61" s="100"/>
      <c r="E61" s="102"/>
      <c r="F61" s="102"/>
      <c r="G61" s="103"/>
      <c r="H61" s="102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</row>
    <row r="62" spans="1:24" ht="15.75" customHeight="1">
      <c r="A62" s="100"/>
      <c r="B62" s="100"/>
      <c r="C62" s="100"/>
      <c r="D62" s="100"/>
      <c r="E62" s="102"/>
      <c r="F62" s="102"/>
      <c r="G62" s="103"/>
      <c r="H62" s="102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</row>
    <row r="63" spans="1:24" ht="15.75" customHeight="1">
      <c r="A63" s="100"/>
      <c r="B63" s="100"/>
      <c r="C63" s="100"/>
      <c r="D63" s="100"/>
      <c r="E63" s="102"/>
      <c r="F63" s="102"/>
      <c r="G63" s="103"/>
      <c r="H63" s="102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</row>
    <row r="64" spans="1:24" ht="15.75" customHeight="1">
      <c r="A64" s="100"/>
      <c r="B64" s="100"/>
      <c r="C64" s="100"/>
      <c r="D64" s="100"/>
      <c r="E64" s="102"/>
      <c r="F64" s="102"/>
      <c r="G64" s="103"/>
      <c r="H64" s="102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</row>
    <row r="65" spans="1:24" ht="15.75" customHeight="1">
      <c r="A65" s="100"/>
      <c r="B65" s="100"/>
      <c r="C65" s="100"/>
      <c r="D65" s="100"/>
      <c r="E65" s="102"/>
      <c r="F65" s="102"/>
      <c r="G65" s="103"/>
      <c r="H65" s="102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</row>
    <row r="66" spans="1:24" ht="15.75" customHeight="1">
      <c r="A66" s="100"/>
      <c r="B66" s="100"/>
      <c r="C66" s="100"/>
      <c r="D66" s="100"/>
      <c r="E66" s="102"/>
      <c r="F66" s="102"/>
      <c r="G66" s="103"/>
      <c r="H66" s="102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</row>
    <row r="67" spans="1:24" ht="15.75" customHeight="1">
      <c r="A67" s="100"/>
      <c r="B67" s="100"/>
      <c r="C67" s="100"/>
      <c r="D67" s="100"/>
      <c r="E67" s="102"/>
      <c r="F67" s="102"/>
      <c r="G67" s="103"/>
      <c r="H67" s="102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</row>
    <row r="68" spans="1:24" ht="15.75" customHeight="1">
      <c r="A68" s="100"/>
      <c r="B68" s="100"/>
      <c r="C68" s="100"/>
      <c r="D68" s="100"/>
      <c r="E68" s="102"/>
      <c r="F68" s="102"/>
      <c r="G68" s="103"/>
      <c r="H68" s="102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</row>
    <row r="69" spans="1:24" ht="15.75" customHeight="1">
      <c r="A69" s="100"/>
      <c r="B69" s="100"/>
      <c r="C69" s="100"/>
      <c r="D69" s="100"/>
      <c r="E69" s="102"/>
      <c r="F69" s="102"/>
      <c r="G69" s="103"/>
      <c r="H69" s="102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</row>
    <row r="70" spans="1:24" ht="15.75" customHeight="1">
      <c r="A70" s="100"/>
      <c r="B70" s="100"/>
      <c r="C70" s="100"/>
      <c r="D70" s="100"/>
      <c r="E70" s="102"/>
      <c r="F70" s="102"/>
      <c r="G70" s="103"/>
      <c r="H70" s="102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</row>
    <row r="71" spans="1:24" ht="15.75" customHeight="1">
      <c r="A71" s="100"/>
      <c r="B71" s="100"/>
      <c r="C71" s="100"/>
      <c r="D71" s="100"/>
      <c r="E71" s="102"/>
      <c r="F71" s="102"/>
      <c r="G71" s="103"/>
      <c r="H71" s="102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</row>
    <row r="72" spans="1:24" ht="15.75" customHeight="1">
      <c r="A72" s="100"/>
      <c r="B72" s="100"/>
      <c r="C72" s="100"/>
      <c r="D72" s="100"/>
      <c r="E72" s="102"/>
      <c r="F72" s="102"/>
      <c r="G72" s="103"/>
      <c r="H72" s="102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</row>
    <row r="73" spans="1:24" ht="15.75" customHeight="1">
      <c r="A73" s="100"/>
      <c r="B73" s="100"/>
      <c r="C73" s="100"/>
      <c r="D73" s="100"/>
      <c r="E73" s="102"/>
      <c r="F73" s="102"/>
      <c r="G73" s="103"/>
      <c r="H73" s="102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</row>
    <row r="74" spans="1:24" ht="15.75" customHeight="1">
      <c r="A74" s="100"/>
      <c r="B74" s="100"/>
      <c r="C74" s="100"/>
      <c r="D74" s="100"/>
      <c r="E74" s="102"/>
      <c r="F74" s="102"/>
      <c r="G74" s="103"/>
      <c r="H74" s="102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</row>
    <row r="75" spans="1:24" ht="15.75" customHeight="1">
      <c r="A75" s="100"/>
      <c r="B75" s="100"/>
      <c r="C75" s="100"/>
      <c r="D75" s="100"/>
      <c r="E75" s="102"/>
      <c r="F75" s="102"/>
      <c r="G75" s="103"/>
      <c r="H75" s="102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</row>
    <row r="76" spans="1:24" ht="15.75" customHeight="1">
      <c r="A76" s="100"/>
      <c r="B76" s="100"/>
      <c r="C76" s="100"/>
      <c r="D76" s="100"/>
      <c r="E76" s="102"/>
      <c r="F76" s="102"/>
      <c r="G76" s="103"/>
      <c r="H76" s="102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</row>
    <row r="77" spans="1:24" ht="15.75" customHeight="1">
      <c r="A77" s="100"/>
      <c r="B77" s="100"/>
      <c r="C77" s="100"/>
      <c r="D77" s="100"/>
      <c r="E77" s="102"/>
      <c r="F77" s="102"/>
      <c r="G77" s="103"/>
      <c r="H77" s="102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</row>
    <row r="78" spans="1:24" ht="15.75" customHeight="1">
      <c r="A78" s="100"/>
      <c r="B78" s="100"/>
      <c r="C78" s="100"/>
      <c r="D78" s="100"/>
      <c r="E78" s="102"/>
      <c r="F78" s="102"/>
      <c r="G78" s="103"/>
      <c r="H78" s="102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</row>
    <row r="79" spans="1:24" ht="15.75" customHeight="1">
      <c r="A79" s="100"/>
      <c r="B79" s="100"/>
      <c r="C79" s="100"/>
      <c r="D79" s="100"/>
      <c r="E79" s="102"/>
      <c r="F79" s="102"/>
      <c r="G79" s="103"/>
      <c r="H79" s="102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</row>
    <row r="80" spans="1:24" ht="15.75" customHeight="1">
      <c r="A80" s="100"/>
      <c r="B80" s="100"/>
      <c r="C80" s="100"/>
      <c r="D80" s="100"/>
      <c r="E80" s="102"/>
      <c r="F80" s="102"/>
      <c r="G80" s="103"/>
      <c r="H80" s="102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</row>
    <row r="81" spans="1:24" ht="15.75" customHeight="1">
      <c r="A81" s="100"/>
      <c r="B81" s="100"/>
      <c r="C81" s="100"/>
      <c r="D81" s="100"/>
      <c r="E81" s="102"/>
      <c r="F81" s="102"/>
      <c r="G81" s="103"/>
      <c r="H81" s="102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</row>
    <row r="82" spans="1:24" ht="15.75" customHeight="1">
      <c r="A82" s="100"/>
      <c r="B82" s="100"/>
      <c r="C82" s="100"/>
      <c r="D82" s="100"/>
      <c r="E82" s="102"/>
      <c r="F82" s="102"/>
      <c r="G82" s="103"/>
      <c r="H82" s="102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</row>
    <row r="83" spans="1:24" ht="15.75" customHeight="1">
      <c r="A83" s="100"/>
      <c r="B83" s="100"/>
      <c r="C83" s="100"/>
      <c r="D83" s="100"/>
      <c r="E83" s="102"/>
      <c r="F83" s="102"/>
      <c r="G83" s="103"/>
      <c r="H83" s="102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</row>
    <row r="84" spans="1:24" ht="15.75" customHeight="1">
      <c r="A84" s="100"/>
      <c r="B84" s="100"/>
      <c r="C84" s="100"/>
      <c r="D84" s="100"/>
      <c r="E84" s="102"/>
      <c r="F84" s="102"/>
      <c r="G84" s="103"/>
      <c r="H84" s="102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</row>
    <row r="85" spans="1:24" ht="15.75" customHeight="1">
      <c r="A85" s="100"/>
      <c r="B85" s="100"/>
      <c r="C85" s="100"/>
      <c r="D85" s="100"/>
      <c r="E85" s="102"/>
      <c r="F85" s="102"/>
      <c r="G85" s="103"/>
      <c r="H85" s="102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</row>
    <row r="86" spans="1:24" ht="15.75" customHeight="1">
      <c r="A86" s="100"/>
      <c r="B86" s="100"/>
      <c r="C86" s="100"/>
      <c r="D86" s="100"/>
      <c r="E86" s="102"/>
      <c r="F86" s="102"/>
      <c r="G86" s="103"/>
      <c r="H86" s="102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</row>
    <row r="87" spans="1:24" ht="15.75" customHeight="1">
      <c r="A87" s="100"/>
      <c r="B87" s="100"/>
      <c r="C87" s="100"/>
      <c r="D87" s="100"/>
      <c r="E87" s="102"/>
      <c r="F87" s="102"/>
      <c r="G87" s="103"/>
      <c r="H87" s="102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</row>
    <row r="88" spans="1:24" ht="15.75" customHeight="1">
      <c r="A88" s="100"/>
      <c r="B88" s="100"/>
      <c r="C88" s="100"/>
      <c r="D88" s="100"/>
      <c r="E88" s="102"/>
      <c r="F88" s="102"/>
      <c r="G88" s="103"/>
      <c r="H88" s="102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</row>
    <row r="89" spans="1:24" ht="15.75" customHeight="1">
      <c r="A89" s="100"/>
      <c r="B89" s="100"/>
      <c r="C89" s="100"/>
      <c r="D89" s="100"/>
      <c r="E89" s="102"/>
      <c r="F89" s="102"/>
      <c r="G89" s="103"/>
      <c r="H89" s="102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</row>
    <row r="90" spans="1:24" ht="15.75" customHeight="1">
      <c r="A90" s="100"/>
      <c r="B90" s="100"/>
      <c r="C90" s="100"/>
      <c r="D90" s="100"/>
      <c r="E90" s="102"/>
      <c r="F90" s="102"/>
      <c r="G90" s="103"/>
      <c r="H90" s="102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</row>
    <row r="91" spans="1:24" ht="15.75" customHeight="1">
      <c r="A91" s="100"/>
      <c r="B91" s="100"/>
      <c r="C91" s="100"/>
      <c r="D91" s="100"/>
      <c r="E91" s="102"/>
      <c r="F91" s="102"/>
      <c r="G91" s="103"/>
      <c r="H91" s="102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</row>
    <row r="92" spans="1:24" ht="15.75" customHeight="1">
      <c r="A92" s="100"/>
      <c r="B92" s="100"/>
      <c r="C92" s="100"/>
      <c r="D92" s="100"/>
      <c r="E92" s="102"/>
      <c r="F92" s="102"/>
      <c r="G92" s="103"/>
      <c r="H92" s="102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</row>
    <row r="93" spans="1:24" ht="15.75" customHeight="1">
      <c r="A93" s="100"/>
      <c r="B93" s="100"/>
      <c r="C93" s="100"/>
      <c r="D93" s="100"/>
      <c r="E93" s="102"/>
      <c r="F93" s="102"/>
      <c r="G93" s="103"/>
      <c r="H93" s="102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</row>
    <row r="94" spans="1:24" ht="15.75" customHeight="1">
      <c r="A94" s="100"/>
      <c r="B94" s="100"/>
      <c r="C94" s="100"/>
      <c r="D94" s="100"/>
      <c r="E94" s="102"/>
      <c r="F94" s="102"/>
      <c r="G94" s="103"/>
      <c r="H94" s="102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</row>
    <row r="95" spans="1:24" ht="15.75" customHeight="1">
      <c r="A95" s="100"/>
      <c r="B95" s="100"/>
      <c r="C95" s="100"/>
      <c r="D95" s="100"/>
      <c r="E95" s="102"/>
      <c r="F95" s="102"/>
      <c r="G95" s="103"/>
      <c r="H95" s="102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</row>
    <row r="96" spans="1:24" ht="15.75" customHeight="1">
      <c r="A96" s="100"/>
      <c r="B96" s="100"/>
      <c r="C96" s="100"/>
      <c r="D96" s="100"/>
      <c r="E96" s="102"/>
      <c r="F96" s="102"/>
      <c r="G96" s="103"/>
      <c r="H96" s="102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</row>
    <row r="97" spans="1:24" ht="15.75" customHeight="1">
      <c r="A97" s="100"/>
      <c r="B97" s="100"/>
      <c r="C97" s="100"/>
      <c r="D97" s="100"/>
      <c r="E97" s="102"/>
      <c r="F97" s="102"/>
      <c r="G97" s="103"/>
      <c r="H97" s="102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</row>
    <row r="98" spans="1:24" ht="15.75" customHeight="1">
      <c r="A98" s="100"/>
      <c r="B98" s="100"/>
      <c r="C98" s="100"/>
      <c r="D98" s="100"/>
      <c r="E98" s="102"/>
      <c r="F98" s="102"/>
      <c r="G98" s="103"/>
      <c r="H98" s="102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</row>
    <row r="99" spans="1:24" ht="15.75" customHeight="1">
      <c r="A99" s="100"/>
      <c r="B99" s="100"/>
      <c r="C99" s="100"/>
      <c r="D99" s="100"/>
      <c r="E99" s="102"/>
      <c r="F99" s="102"/>
      <c r="G99" s="103"/>
      <c r="H99" s="102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</row>
    <row r="100" spans="1:24" ht="15.75" customHeight="1">
      <c r="A100" s="100"/>
      <c r="B100" s="100"/>
      <c r="C100" s="100"/>
      <c r="D100" s="100"/>
      <c r="E100" s="102"/>
      <c r="F100" s="102"/>
      <c r="G100" s="103"/>
      <c r="H100" s="102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</row>
    <row r="101" spans="1:24" ht="15.75" customHeight="1">
      <c r="A101" s="100"/>
      <c r="B101" s="100"/>
      <c r="C101" s="100"/>
      <c r="D101" s="100"/>
      <c r="E101" s="102"/>
      <c r="F101" s="102"/>
      <c r="G101" s="103"/>
      <c r="H101" s="102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</row>
    <row r="102" spans="1:24" ht="15.75" customHeight="1">
      <c r="A102" s="100"/>
      <c r="B102" s="100"/>
      <c r="C102" s="100"/>
      <c r="D102" s="100"/>
      <c r="E102" s="102"/>
      <c r="F102" s="102"/>
      <c r="G102" s="103"/>
      <c r="H102" s="102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</row>
    <row r="103" spans="1:24" ht="15.75" customHeight="1">
      <c r="A103" s="100"/>
      <c r="B103" s="100"/>
      <c r="C103" s="100"/>
      <c r="D103" s="100"/>
      <c r="E103" s="102"/>
      <c r="F103" s="102"/>
      <c r="G103" s="103"/>
      <c r="H103" s="102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</row>
    <row r="104" spans="1:24" ht="15.75" customHeight="1">
      <c r="A104" s="100"/>
      <c r="B104" s="100"/>
      <c r="C104" s="100"/>
      <c r="D104" s="100"/>
      <c r="E104" s="102"/>
      <c r="F104" s="102"/>
      <c r="G104" s="103"/>
      <c r="H104" s="102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</row>
    <row r="105" spans="1:24" ht="15.75" customHeight="1">
      <c r="A105" s="100"/>
      <c r="B105" s="100"/>
      <c r="C105" s="100"/>
      <c r="D105" s="100"/>
      <c r="E105" s="102"/>
      <c r="F105" s="102"/>
      <c r="G105" s="103"/>
      <c r="H105" s="102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</row>
    <row r="106" spans="1:24" ht="15.75" customHeight="1">
      <c r="A106" s="100"/>
      <c r="B106" s="100"/>
      <c r="C106" s="100"/>
      <c r="D106" s="100"/>
      <c r="E106" s="102"/>
      <c r="F106" s="102"/>
      <c r="G106" s="103"/>
      <c r="H106" s="102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</row>
    <row r="107" spans="1:24" ht="15.75" customHeight="1">
      <c r="A107" s="100"/>
      <c r="B107" s="100"/>
      <c r="C107" s="100"/>
      <c r="D107" s="100"/>
      <c r="E107" s="102"/>
      <c r="F107" s="102"/>
      <c r="G107" s="103"/>
      <c r="H107" s="102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</row>
    <row r="108" spans="1:24" ht="15.75" customHeight="1">
      <c r="A108" s="100"/>
      <c r="B108" s="100"/>
      <c r="C108" s="100"/>
      <c r="D108" s="100"/>
      <c r="E108" s="102"/>
      <c r="F108" s="102"/>
      <c r="G108" s="103"/>
      <c r="H108" s="102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</row>
    <row r="109" spans="1:24" ht="15.75" customHeight="1">
      <c r="A109" s="100"/>
      <c r="B109" s="100"/>
      <c r="C109" s="100"/>
      <c r="D109" s="100"/>
      <c r="E109" s="102"/>
      <c r="F109" s="102"/>
      <c r="G109" s="103"/>
      <c r="H109" s="102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</row>
    <row r="110" spans="1:24" ht="15.75" customHeight="1">
      <c r="A110" s="100"/>
      <c r="B110" s="100"/>
      <c r="C110" s="100"/>
      <c r="D110" s="100"/>
      <c r="E110" s="102"/>
      <c r="F110" s="102"/>
      <c r="G110" s="103"/>
      <c r="H110" s="102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</row>
    <row r="111" spans="1:24" ht="15.75" customHeight="1">
      <c r="A111" s="100"/>
      <c r="B111" s="100"/>
      <c r="C111" s="100"/>
      <c r="D111" s="100"/>
      <c r="E111" s="102"/>
      <c r="F111" s="102"/>
      <c r="G111" s="103"/>
      <c r="H111" s="102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</row>
    <row r="112" spans="1:24" ht="15.75" customHeight="1">
      <c r="A112" s="100"/>
      <c r="B112" s="100"/>
      <c r="C112" s="100"/>
      <c r="D112" s="100"/>
      <c r="E112" s="102"/>
      <c r="F112" s="102"/>
      <c r="G112" s="103"/>
      <c r="H112" s="102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</row>
    <row r="113" spans="1:24" ht="15.75" customHeight="1">
      <c r="A113" s="100"/>
      <c r="B113" s="100"/>
      <c r="C113" s="100"/>
      <c r="D113" s="100"/>
      <c r="E113" s="102"/>
      <c r="F113" s="102"/>
      <c r="G113" s="103"/>
      <c r="H113" s="102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</row>
    <row r="114" spans="1:24" ht="15.75" customHeight="1">
      <c r="A114" s="100"/>
      <c r="B114" s="100"/>
      <c r="C114" s="100"/>
      <c r="D114" s="100"/>
      <c r="E114" s="102"/>
      <c r="F114" s="102"/>
      <c r="G114" s="103"/>
      <c r="H114" s="102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</row>
    <row r="115" spans="1:24" ht="15.75" customHeight="1">
      <c r="A115" s="100"/>
      <c r="B115" s="100"/>
      <c r="C115" s="100"/>
      <c r="D115" s="100"/>
      <c r="E115" s="102"/>
      <c r="F115" s="102"/>
      <c r="G115" s="103"/>
      <c r="H115" s="102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</row>
    <row r="116" spans="1:24" ht="15.75" customHeight="1">
      <c r="A116" s="100"/>
      <c r="B116" s="100"/>
      <c r="C116" s="100"/>
      <c r="D116" s="100"/>
      <c r="E116" s="102"/>
      <c r="F116" s="102"/>
      <c r="G116" s="103"/>
      <c r="H116" s="102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</row>
    <row r="117" spans="1:24" ht="15.75" customHeight="1">
      <c r="A117" s="100"/>
      <c r="B117" s="100"/>
      <c r="C117" s="100"/>
      <c r="D117" s="100"/>
      <c r="E117" s="102"/>
      <c r="F117" s="102"/>
      <c r="G117" s="103"/>
      <c r="H117" s="102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</row>
    <row r="118" spans="1:24" ht="15.75" customHeight="1">
      <c r="A118" s="100"/>
      <c r="B118" s="100"/>
      <c r="C118" s="100"/>
      <c r="D118" s="100"/>
      <c r="E118" s="102"/>
      <c r="F118" s="102"/>
      <c r="G118" s="103"/>
      <c r="H118" s="102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</row>
    <row r="119" spans="1:24" ht="15.75" customHeight="1">
      <c r="A119" s="100"/>
      <c r="B119" s="100"/>
      <c r="C119" s="100"/>
      <c r="D119" s="100"/>
      <c r="E119" s="102"/>
      <c r="F119" s="102"/>
      <c r="G119" s="103"/>
      <c r="H119" s="102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</row>
    <row r="120" spans="1:24" ht="15.75" customHeight="1">
      <c r="A120" s="100"/>
      <c r="B120" s="100"/>
      <c r="C120" s="100"/>
      <c r="D120" s="100"/>
      <c r="E120" s="102"/>
      <c r="F120" s="102"/>
      <c r="G120" s="103"/>
      <c r="H120" s="102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</row>
    <row r="121" spans="1:24" ht="15.75" customHeight="1">
      <c r="A121" s="100"/>
      <c r="B121" s="100"/>
      <c r="C121" s="100"/>
      <c r="D121" s="100"/>
      <c r="E121" s="102"/>
      <c r="F121" s="102"/>
      <c r="G121" s="103"/>
      <c r="H121" s="102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</row>
    <row r="122" spans="1:24" ht="15.75" customHeight="1">
      <c r="A122" s="100"/>
      <c r="B122" s="100"/>
      <c r="C122" s="100"/>
      <c r="D122" s="100"/>
      <c r="E122" s="102"/>
      <c r="F122" s="102"/>
      <c r="G122" s="103"/>
      <c r="H122" s="102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</row>
    <row r="123" spans="1:24" ht="15.75" customHeight="1">
      <c r="A123" s="100"/>
      <c r="B123" s="100"/>
      <c r="C123" s="100"/>
      <c r="D123" s="100"/>
      <c r="E123" s="102"/>
      <c r="F123" s="102"/>
      <c r="G123" s="103"/>
      <c r="H123" s="102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</row>
    <row r="124" spans="1:24" ht="15.75" customHeight="1">
      <c r="A124" s="100"/>
      <c r="B124" s="100"/>
      <c r="C124" s="100"/>
      <c r="D124" s="100"/>
      <c r="E124" s="102"/>
      <c r="F124" s="102"/>
      <c r="G124" s="103"/>
      <c r="H124" s="102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</row>
    <row r="125" spans="1:24" ht="15.75" customHeight="1">
      <c r="A125" s="100"/>
      <c r="B125" s="100"/>
      <c r="C125" s="100"/>
      <c r="D125" s="100"/>
      <c r="E125" s="102"/>
      <c r="F125" s="102"/>
      <c r="G125" s="103"/>
      <c r="H125" s="102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</row>
    <row r="126" spans="1:24" ht="15.75" customHeight="1">
      <c r="A126" s="100"/>
      <c r="B126" s="100"/>
      <c r="C126" s="100"/>
      <c r="D126" s="100"/>
      <c r="E126" s="102"/>
      <c r="F126" s="102"/>
      <c r="G126" s="103"/>
      <c r="H126" s="102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</row>
    <row r="127" spans="1:24" ht="15.75" customHeight="1">
      <c r="A127" s="100"/>
      <c r="B127" s="100"/>
      <c r="C127" s="100"/>
      <c r="D127" s="100"/>
      <c r="E127" s="102"/>
      <c r="F127" s="102"/>
      <c r="G127" s="103"/>
      <c r="H127" s="102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</row>
    <row r="128" spans="1:24" ht="15.75" customHeight="1">
      <c r="A128" s="100"/>
      <c r="B128" s="100"/>
      <c r="C128" s="100"/>
      <c r="D128" s="100"/>
      <c r="E128" s="102"/>
      <c r="F128" s="102"/>
      <c r="G128" s="103"/>
      <c r="H128" s="102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</row>
    <row r="129" spans="1:24" ht="15.75" customHeight="1">
      <c r="A129" s="100"/>
      <c r="B129" s="100"/>
      <c r="C129" s="100"/>
      <c r="D129" s="100"/>
      <c r="E129" s="102"/>
      <c r="F129" s="102"/>
      <c r="G129" s="103"/>
      <c r="H129" s="102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</row>
    <row r="130" spans="1:24" ht="15.75" customHeight="1">
      <c r="A130" s="100"/>
      <c r="B130" s="100"/>
      <c r="C130" s="100"/>
      <c r="D130" s="100"/>
      <c r="E130" s="102"/>
      <c r="F130" s="102"/>
      <c r="G130" s="103"/>
      <c r="H130" s="102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</row>
    <row r="131" spans="1:24" ht="15.75" customHeight="1">
      <c r="A131" s="100"/>
      <c r="B131" s="100"/>
      <c r="C131" s="100"/>
      <c r="D131" s="100"/>
      <c r="E131" s="102"/>
      <c r="F131" s="102"/>
      <c r="G131" s="103"/>
      <c r="H131" s="102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</row>
    <row r="132" spans="1:24" ht="15.75" customHeight="1">
      <c r="A132" s="100"/>
      <c r="B132" s="100"/>
      <c r="C132" s="100"/>
      <c r="D132" s="100"/>
      <c r="E132" s="102"/>
      <c r="F132" s="102"/>
      <c r="G132" s="103"/>
      <c r="H132" s="102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</row>
    <row r="133" spans="1:24" ht="15.75" customHeight="1">
      <c r="A133" s="100"/>
      <c r="B133" s="100"/>
      <c r="C133" s="100"/>
      <c r="D133" s="100"/>
      <c r="E133" s="102"/>
      <c r="F133" s="102"/>
      <c r="G133" s="103"/>
      <c r="H133" s="102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</row>
    <row r="134" spans="1:24" ht="15.75" customHeight="1">
      <c r="A134" s="100"/>
      <c r="B134" s="100"/>
      <c r="C134" s="100"/>
      <c r="D134" s="100"/>
      <c r="E134" s="102"/>
      <c r="F134" s="102"/>
      <c r="G134" s="103"/>
      <c r="H134" s="102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</row>
    <row r="135" spans="1:24" ht="15.75" customHeight="1">
      <c r="A135" s="100"/>
      <c r="B135" s="100"/>
      <c r="C135" s="100"/>
      <c r="D135" s="100"/>
      <c r="E135" s="102"/>
      <c r="F135" s="102"/>
      <c r="G135" s="103"/>
      <c r="H135" s="102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</row>
    <row r="136" spans="1:24" ht="15.75" customHeight="1">
      <c r="A136" s="100"/>
      <c r="B136" s="100"/>
      <c r="C136" s="100"/>
      <c r="D136" s="100"/>
      <c r="E136" s="102"/>
      <c r="F136" s="102"/>
      <c r="G136" s="103"/>
      <c r="H136" s="102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</row>
    <row r="137" spans="1:24" ht="15.75" customHeight="1">
      <c r="A137" s="100"/>
      <c r="B137" s="100"/>
      <c r="C137" s="100"/>
      <c r="D137" s="100"/>
      <c r="E137" s="102"/>
      <c r="F137" s="102"/>
      <c r="G137" s="103"/>
      <c r="H137" s="102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</row>
    <row r="138" spans="1:24" ht="15.75" customHeight="1">
      <c r="A138" s="100"/>
      <c r="B138" s="100"/>
      <c r="C138" s="100"/>
      <c r="D138" s="100"/>
      <c r="E138" s="102"/>
      <c r="F138" s="102"/>
      <c r="G138" s="103"/>
      <c r="H138" s="102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</row>
    <row r="139" spans="1:24" ht="15.75" customHeight="1">
      <c r="A139" s="100"/>
      <c r="B139" s="100"/>
      <c r="C139" s="100"/>
      <c r="D139" s="100"/>
      <c r="E139" s="102"/>
      <c r="F139" s="102"/>
      <c r="G139" s="103"/>
      <c r="H139" s="102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</row>
    <row r="140" spans="1:24" ht="15.75" customHeight="1">
      <c r="A140" s="100"/>
      <c r="B140" s="100"/>
      <c r="C140" s="100"/>
      <c r="D140" s="100"/>
      <c r="E140" s="102"/>
      <c r="F140" s="102"/>
      <c r="G140" s="103"/>
      <c r="H140" s="102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</row>
    <row r="141" spans="1:24" ht="15.75" customHeight="1">
      <c r="A141" s="100"/>
      <c r="B141" s="100"/>
      <c r="C141" s="100"/>
      <c r="D141" s="100"/>
      <c r="E141" s="102"/>
      <c r="F141" s="102"/>
      <c r="G141" s="103"/>
      <c r="H141" s="102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</row>
    <row r="142" spans="1:24" ht="15.75" customHeight="1">
      <c r="A142" s="100"/>
      <c r="B142" s="100"/>
      <c r="C142" s="100"/>
      <c r="D142" s="100"/>
      <c r="E142" s="102"/>
      <c r="F142" s="102"/>
      <c r="G142" s="103"/>
      <c r="H142" s="102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</row>
    <row r="143" spans="1:24" ht="15.75" customHeight="1">
      <c r="A143" s="100"/>
      <c r="B143" s="100"/>
      <c r="C143" s="100"/>
      <c r="D143" s="100"/>
      <c r="E143" s="102"/>
      <c r="F143" s="102"/>
      <c r="G143" s="103"/>
      <c r="H143" s="102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</row>
    <row r="144" spans="1:24" ht="15.75" customHeight="1">
      <c r="A144" s="100"/>
      <c r="B144" s="100"/>
      <c r="C144" s="100"/>
      <c r="D144" s="100"/>
      <c r="E144" s="102"/>
      <c r="F144" s="102"/>
      <c r="G144" s="103"/>
      <c r="H144" s="102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</row>
    <row r="145" spans="1:24" ht="15.75" customHeight="1">
      <c r="A145" s="100"/>
      <c r="B145" s="100"/>
      <c r="C145" s="100"/>
      <c r="D145" s="100"/>
      <c r="E145" s="102"/>
      <c r="F145" s="102"/>
      <c r="G145" s="103"/>
      <c r="H145" s="102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</row>
    <row r="146" spans="1:24" ht="15.75" customHeight="1">
      <c r="A146" s="100"/>
      <c r="B146" s="100"/>
      <c r="C146" s="100"/>
      <c r="D146" s="100"/>
      <c r="E146" s="102"/>
      <c r="F146" s="102"/>
      <c r="G146" s="103"/>
      <c r="H146" s="102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</row>
    <row r="147" spans="1:24" ht="15.75" customHeight="1">
      <c r="A147" s="100"/>
      <c r="B147" s="100"/>
      <c r="C147" s="100"/>
      <c r="D147" s="100"/>
      <c r="E147" s="102"/>
      <c r="F147" s="102"/>
      <c r="G147" s="103"/>
      <c r="H147" s="102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</row>
    <row r="148" spans="1:24" ht="15.75" customHeight="1">
      <c r="A148" s="100"/>
      <c r="B148" s="100"/>
      <c r="C148" s="100"/>
      <c r="D148" s="100"/>
      <c r="E148" s="102"/>
      <c r="F148" s="102"/>
      <c r="G148" s="103"/>
      <c r="H148" s="102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</row>
    <row r="149" spans="1:24" ht="15.75" customHeight="1">
      <c r="A149" s="100"/>
      <c r="B149" s="100"/>
      <c r="C149" s="100"/>
      <c r="D149" s="100"/>
      <c r="E149" s="102"/>
      <c r="F149" s="102"/>
      <c r="G149" s="103"/>
      <c r="H149" s="102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</row>
    <row r="150" spans="1:24" ht="15.75" customHeight="1">
      <c r="A150" s="100"/>
      <c r="B150" s="100"/>
      <c r="C150" s="100"/>
      <c r="D150" s="100"/>
      <c r="E150" s="102"/>
      <c r="F150" s="102"/>
      <c r="G150" s="103"/>
      <c r="H150" s="102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</row>
    <row r="151" spans="1:24" ht="15.75" customHeight="1">
      <c r="A151" s="100"/>
      <c r="B151" s="100"/>
      <c r="C151" s="100"/>
      <c r="D151" s="100"/>
      <c r="E151" s="102"/>
      <c r="F151" s="102"/>
      <c r="G151" s="103"/>
      <c r="H151" s="102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</row>
    <row r="152" spans="1:24" ht="15.75" customHeight="1">
      <c r="A152" s="100"/>
      <c r="B152" s="100"/>
      <c r="C152" s="100"/>
      <c r="D152" s="100"/>
      <c r="E152" s="102"/>
      <c r="F152" s="102"/>
      <c r="G152" s="103"/>
      <c r="H152" s="102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</row>
    <row r="153" spans="1:24" ht="15.75" customHeight="1">
      <c r="A153" s="100"/>
      <c r="B153" s="100"/>
      <c r="C153" s="100"/>
      <c r="D153" s="100"/>
      <c r="E153" s="102"/>
      <c r="F153" s="102"/>
      <c r="G153" s="103"/>
      <c r="H153" s="102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</row>
    <row r="154" spans="1:24" ht="15.75" customHeight="1">
      <c r="A154" s="100"/>
      <c r="B154" s="100"/>
      <c r="C154" s="100"/>
      <c r="D154" s="100"/>
      <c r="E154" s="102"/>
      <c r="F154" s="102"/>
      <c r="G154" s="103"/>
      <c r="H154" s="102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</row>
    <row r="155" spans="1:24" ht="15.75" customHeight="1">
      <c r="A155" s="100"/>
      <c r="B155" s="100"/>
      <c r="C155" s="100"/>
      <c r="D155" s="100"/>
      <c r="E155" s="102"/>
      <c r="F155" s="102"/>
      <c r="G155" s="103"/>
      <c r="H155" s="102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</row>
    <row r="156" spans="1:24" ht="15.75" customHeight="1">
      <c r="A156" s="100"/>
      <c r="B156" s="100"/>
      <c r="C156" s="100"/>
      <c r="D156" s="100"/>
      <c r="E156" s="102"/>
      <c r="F156" s="102"/>
      <c r="G156" s="103"/>
      <c r="H156" s="102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</row>
    <row r="157" spans="1:24" ht="15.75" customHeight="1">
      <c r="A157" s="100"/>
      <c r="B157" s="100"/>
      <c r="C157" s="100"/>
      <c r="D157" s="100"/>
      <c r="E157" s="102"/>
      <c r="F157" s="102"/>
      <c r="G157" s="103"/>
      <c r="H157" s="102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</row>
    <row r="158" spans="1:24" ht="15.75" customHeight="1">
      <c r="A158" s="100"/>
      <c r="B158" s="100"/>
      <c r="C158" s="100"/>
      <c r="D158" s="100"/>
      <c r="E158" s="102"/>
      <c r="F158" s="102"/>
      <c r="G158" s="103"/>
      <c r="H158" s="102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</row>
    <row r="159" spans="1:24" ht="15.75" customHeight="1">
      <c r="A159" s="100"/>
      <c r="B159" s="100"/>
      <c r="C159" s="100"/>
      <c r="D159" s="100"/>
      <c r="E159" s="102"/>
      <c r="F159" s="102"/>
      <c r="G159" s="103"/>
      <c r="H159" s="102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</row>
    <row r="160" spans="1:24" ht="15.75" customHeight="1">
      <c r="A160" s="100"/>
      <c r="B160" s="100"/>
      <c r="C160" s="100"/>
      <c r="D160" s="100"/>
      <c r="E160" s="102"/>
      <c r="F160" s="102"/>
      <c r="G160" s="103"/>
      <c r="H160" s="102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</row>
    <row r="161" spans="1:24" ht="15.75" customHeight="1">
      <c r="A161" s="100"/>
      <c r="B161" s="100"/>
      <c r="C161" s="100"/>
      <c r="D161" s="100"/>
      <c r="E161" s="102"/>
      <c r="F161" s="102"/>
      <c r="G161" s="103"/>
      <c r="H161" s="102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</row>
    <row r="162" spans="1:24" ht="15.75" customHeight="1">
      <c r="A162" s="100"/>
      <c r="B162" s="100"/>
      <c r="C162" s="100"/>
      <c r="D162" s="100"/>
      <c r="E162" s="102"/>
      <c r="F162" s="102"/>
      <c r="G162" s="103"/>
      <c r="H162" s="102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</row>
    <row r="163" spans="1:24" ht="15.75" customHeight="1">
      <c r="A163" s="100"/>
      <c r="B163" s="100"/>
      <c r="C163" s="100"/>
      <c r="D163" s="100"/>
      <c r="E163" s="102"/>
      <c r="F163" s="102"/>
      <c r="G163" s="103"/>
      <c r="H163" s="102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</row>
    <row r="164" spans="1:24" ht="15.75" customHeight="1">
      <c r="A164" s="100"/>
      <c r="B164" s="100"/>
      <c r="C164" s="100"/>
      <c r="D164" s="100"/>
      <c r="E164" s="102"/>
      <c r="F164" s="102"/>
      <c r="G164" s="103"/>
      <c r="H164" s="102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</row>
    <row r="165" spans="1:24" ht="15.75" customHeight="1">
      <c r="A165" s="100"/>
      <c r="B165" s="100"/>
      <c r="C165" s="100"/>
      <c r="D165" s="100"/>
      <c r="E165" s="102"/>
      <c r="F165" s="102"/>
      <c r="G165" s="103"/>
      <c r="H165" s="102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</row>
    <row r="166" spans="1:24" ht="15.75" customHeight="1">
      <c r="A166" s="100"/>
      <c r="B166" s="100"/>
      <c r="C166" s="100"/>
      <c r="D166" s="100"/>
      <c r="E166" s="102"/>
      <c r="F166" s="102"/>
      <c r="G166" s="103"/>
      <c r="H166" s="102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</row>
    <row r="167" spans="1:24" ht="15.75" customHeight="1">
      <c r="A167" s="100"/>
      <c r="B167" s="100"/>
      <c r="C167" s="100"/>
      <c r="D167" s="100"/>
      <c r="E167" s="102"/>
      <c r="F167" s="102"/>
      <c r="G167" s="103"/>
      <c r="H167" s="102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</row>
    <row r="168" spans="1:24" ht="15.75" customHeight="1">
      <c r="A168" s="100"/>
      <c r="B168" s="100"/>
      <c r="C168" s="100"/>
      <c r="D168" s="100"/>
      <c r="E168" s="102"/>
      <c r="F168" s="102"/>
      <c r="G168" s="103"/>
      <c r="H168" s="102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</row>
    <row r="169" spans="1:24" ht="15.75" customHeight="1">
      <c r="A169" s="100"/>
      <c r="B169" s="100"/>
      <c r="C169" s="100"/>
      <c r="D169" s="100"/>
      <c r="E169" s="102"/>
      <c r="F169" s="102"/>
      <c r="G169" s="103"/>
      <c r="H169" s="102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</row>
    <row r="170" spans="1:24" ht="15.75" customHeight="1">
      <c r="A170" s="100"/>
      <c r="B170" s="100"/>
      <c r="C170" s="100"/>
      <c r="D170" s="100"/>
      <c r="E170" s="102"/>
      <c r="F170" s="102"/>
      <c r="G170" s="103"/>
      <c r="H170" s="102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</row>
    <row r="171" spans="1:24" ht="15.75" customHeight="1">
      <c r="A171" s="100"/>
      <c r="B171" s="100"/>
      <c r="C171" s="100"/>
      <c r="D171" s="100"/>
      <c r="E171" s="102"/>
      <c r="F171" s="102"/>
      <c r="G171" s="103"/>
      <c r="H171" s="102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</row>
    <row r="172" spans="1:24" ht="15.75" customHeight="1">
      <c r="A172" s="100"/>
      <c r="B172" s="100"/>
      <c r="C172" s="100"/>
      <c r="D172" s="100"/>
      <c r="E172" s="102"/>
      <c r="F172" s="102"/>
      <c r="G172" s="103"/>
      <c r="H172" s="102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</row>
    <row r="173" spans="1:24" ht="15.75" customHeight="1">
      <c r="A173" s="100"/>
      <c r="B173" s="100"/>
      <c r="C173" s="100"/>
      <c r="D173" s="100"/>
      <c r="E173" s="102"/>
      <c r="F173" s="102"/>
      <c r="G173" s="103"/>
      <c r="H173" s="102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</row>
    <row r="174" spans="1:24" ht="15.75" customHeight="1">
      <c r="A174" s="100"/>
      <c r="B174" s="100"/>
      <c r="C174" s="100"/>
      <c r="D174" s="100"/>
      <c r="E174" s="102"/>
      <c r="F174" s="102"/>
      <c r="G174" s="103"/>
      <c r="H174" s="102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</row>
    <row r="175" spans="1:24" ht="15.75" customHeight="1">
      <c r="A175" s="100"/>
      <c r="B175" s="100"/>
      <c r="C175" s="100"/>
      <c r="D175" s="100"/>
      <c r="E175" s="102"/>
      <c r="F175" s="102"/>
      <c r="G175" s="103"/>
      <c r="H175" s="102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</row>
    <row r="176" spans="1:24" ht="15.75" customHeight="1">
      <c r="A176" s="100"/>
      <c r="B176" s="100"/>
      <c r="C176" s="100"/>
      <c r="D176" s="100"/>
      <c r="E176" s="102"/>
      <c r="F176" s="102"/>
      <c r="G176" s="103"/>
      <c r="H176" s="102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</row>
    <row r="177" spans="1:24" ht="15.75" customHeight="1">
      <c r="A177" s="100"/>
      <c r="B177" s="100"/>
      <c r="C177" s="100"/>
      <c r="D177" s="100"/>
      <c r="E177" s="102"/>
      <c r="F177" s="102"/>
      <c r="G177" s="103"/>
      <c r="H177" s="102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</row>
    <row r="178" spans="1:24" ht="15.75" customHeight="1">
      <c r="A178" s="100"/>
      <c r="B178" s="100"/>
      <c r="C178" s="100"/>
      <c r="D178" s="100"/>
      <c r="E178" s="102"/>
      <c r="F178" s="102"/>
      <c r="G178" s="103"/>
      <c r="H178" s="102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</row>
    <row r="179" spans="1:24" ht="15.75" customHeight="1">
      <c r="A179" s="100"/>
      <c r="B179" s="100"/>
      <c r="C179" s="100"/>
      <c r="D179" s="100"/>
      <c r="E179" s="102"/>
      <c r="F179" s="102"/>
      <c r="G179" s="103"/>
      <c r="H179" s="102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</row>
    <row r="180" spans="1:24" ht="15.75" customHeight="1">
      <c r="A180" s="100"/>
      <c r="B180" s="100"/>
      <c r="C180" s="100"/>
      <c r="D180" s="100"/>
      <c r="E180" s="102"/>
      <c r="F180" s="102"/>
      <c r="G180" s="103"/>
      <c r="H180" s="102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</row>
    <row r="181" spans="1:24" ht="15.75" customHeight="1">
      <c r="A181" s="100"/>
      <c r="B181" s="100"/>
      <c r="C181" s="100"/>
      <c r="D181" s="100"/>
      <c r="E181" s="102"/>
      <c r="F181" s="102"/>
      <c r="G181" s="103"/>
      <c r="H181" s="102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</row>
    <row r="182" spans="1:24" ht="15.75" customHeight="1">
      <c r="A182" s="100"/>
      <c r="B182" s="100"/>
      <c r="C182" s="100"/>
      <c r="D182" s="100"/>
      <c r="E182" s="102"/>
      <c r="F182" s="102"/>
      <c r="G182" s="103"/>
      <c r="H182" s="102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</row>
    <row r="183" spans="1:24" ht="15.75" customHeight="1">
      <c r="A183" s="100"/>
      <c r="B183" s="100"/>
      <c r="C183" s="100"/>
      <c r="D183" s="100"/>
      <c r="E183" s="102"/>
      <c r="F183" s="102"/>
      <c r="G183" s="103"/>
      <c r="H183" s="102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</row>
    <row r="184" spans="1:24" ht="15.75" customHeight="1">
      <c r="A184" s="100"/>
      <c r="B184" s="100"/>
      <c r="C184" s="100"/>
      <c r="D184" s="100"/>
      <c r="E184" s="102"/>
      <c r="F184" s="102"/>
      <c r="G184" s="103"/>
      <c r="H184" s="102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</row>
    <row r="185" spans="1:24" ht="15.75" customHeight="1">
      <c r="A185" s="100"/>
      <c r="B185" s="100"/>
      <c r="C185" s="100"/>
      <c r="D185" s="100"/>
      <c r="E185" s="102"/>
      <c r="F185" s="102"/>
      <c r="G185" s="103"/>
      <c r="H185" s="102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</row>
    <row r="186" spans="1:24" ht="15.75" customHeight="1">
      <c r="A186" s="100"/>
      <c r="B186" s="100"/>
      <c r="C186" s="100"/>
      <c r="D186" s="100"/>
      <c r="E186" s="102"/>
      <c r="F186" s="102"/>
      <c r="G186" s="103"/>
      <c r="H186" s="102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</row>
    <row r="187" spans="1:24" ht="15.75" customHeight="1">
      <c r="A187" s="100"/>
      <c r="B187" s="100"/>
      <c r="C187" s="100"/>
      <c r="D187" s="100"/>
      <c r="E187" s="102"/>
      <c r="F187" s="102"/>
      <c r="G187" s="103"/>
      <c r="H187" s="102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</row>
    <row r="188" spans="1:24" ht="15.75" customHeight="1">
      <c r="A188" s="100"/>
      <c r="B188" s="100"/>
      <c r="C188" s="100"/>
      <c r="D188" s="100"/>
      <c r="E188" s="102"/>
      <c r="F188" s="102"/>
      <c r="G188" s="103"/>
      <c r="H188" s="102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</row>
    <row r="189" spans="1:24" ht="15.75" customHeight="1">
      <c r="A189" s="100"/>
      <c r="B189" s="100"/>
      <c r="C189" s="100"/>
      <c r="D189" s="100"/>
      <c r="E189" s="102"/>
      <c r="F189" s="102"/>
      <c r="G189" s="103"/>
      <c r="H189" s="102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</row>
    <row r="190" spans="1:24" ht="15.75" customHeight="1">
      <c r="A190" s="100"/>
      <c r="B190" s="100"/>
      <c r="C190" s="100"/>
      <c r="D190" s="100"/>
      <c r="E190" s="102"/>
      <c r="F190" s="102"/>
      <c r="G190" s="103"/>
      <c r="H190" s="102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</row>
    <row r="191" spans="1:24" ht="15.75" customHeight="1">
      <c r="A191" s="100"/>
      <c r="B191" s="100"/>
      <c r="C191" s="100"/>
      <c r="D191" s="100"/>
      <c r="E191" s="102"/>
      <c r="F191" s="102"/>
      <c r="G191" s="103"/>
      <c r="H191" s="102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</row>
    <row r="192" spans="1:24" ht="15.75" customHeight="1">
      <c r="A192" s="100"/>
      <c r="B192" s="100"/>
      <c r="C192" s="100"/>
      <c r="D192" s="100"/>
      <c r="E192" s="102"/>
      <c r="F192" s="102"/>
      <c r="G192" s="103"/>
      <c r="H192" s="102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</row>
    <row r="193" spans="1:24" ht="15.75" customHeight="1">
      <c r="A193" s="100"/>
      <c r="B193" s="100"/>
      <c r="C193" s="100"/>
      <c r="D193" s="100"/>
      <c r="E193" s="102"/>
      <c r="F193" s="102"/>
      <c r="G193" s="103"/>
      <c r="H193" s="102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</row>
    <row r="194" spans="1:24" ht="15.75" customHeight="1">
      <c r="A194" s="100"/>
      <c r="B194" s="100"/>
      <c r="C194" s="100"/>
      <c r="D194" s="100"/>
      <c r="E194" s="102"/>
      <c r="F194" s="102"/>
      <c r="G194" s="103"/>
      <c r="H194" s="102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</row>
    <row r="195" spans="1:24" ht="15.75" customHeight="1">
      <c r="A195" s="100"/>
      <c r="B195" s="100"/>
      <c r="C195" s="100"/>
      <c r="D195" s="100"/>
      <c r="E195" s="102"/>
      <c r="F195" s="102"/>
      <c r="G195" s="103"/>
      <c r="H195" s="102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</row>
    <row r="196" spans="1:24" ht="15.75" customHeight="1">
      <c r="A196" s="100"/>
      <c r="B196" s="100"/>
      <c r="C196" s="100"/>
      <c r="D196" s="100"/>
      <c r="E196" s="102"/>
      <c r="F196" s="102"/>
      <c r="G196" s="103"/>
      <c r="H196" s="102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</row>
    <row r="197" spans="1:24" ht="15.75" customHeight="1">
      <c r="A197" s="100"/>
      <c r="B197" s="100"/>
      <c r="C197" s="100"/>
      <c r="D197" s="100"/>
      <c r="E197" s="102"/>
      <c r="F197" s="102"/>
      <c r="G197" s="103"/>
      <c r="H197" s="102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</row>
    <row r="198" spans="1:24" ht="15.75" customHeight="1">
      <c r="A198" s="100"/>
      <c r="B198" s="100"/>
      <c r="C198" s="100"/>
      <c r="D198" s="100"/>
      <c r="E198" s="102"/>
      <c r="F198" s="102"/>
      <c r="G198" s="103"/>
      <c r="H198" s="102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</row>
    <row r="199" spans="1:24" ht="15.75" customHeight="1">
      <c r="A199" s="100"/>
      <c r="B199" s="100"/>
      <c r="C199" s="100"/>
      <c r="D199" s="100"/>
      <c r="E199" s="102"/>
      <c r="F199" s="102"/>
      <c r="G199" s="103"/>
      <c r="H199" s="102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</row>
    <row r="200" spans="1:24" ht="15.75" customHeight="1">
      <c r="A200" s="100"/>
      <c r="B200" s="100"/>
      <c r="C200" s="100"/>
      <c r="D200" s="100"/>
      <c r="E200" s="102"/>
      <c r="F200" s="102"/>
      <c r="G200" s="103"/>
      <c r="H200" s="102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</row>
    <row r="201" spans="1:24" ht="15.75" customHeight="1">
      <c r="A201" s="100"/>
      <c r="B201" s="100"/>
      <c r="C201" s="100"/>
      <c r="D201" s="100"/>
      <c r="E201" s="102"/>
      <c r="F201" s="102"/>
      <c r="G201" s="103"/>
      <c r="H201" s="102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</row>
    <row r="202" spans="1:24" ht="15.75" customHeight="1">
      <c r="A202" s="100"/>
      <c r="B202" s="100"/>
      <c r="C202" s="100"/>
      <c r="D202" s="100"/>
      <c r="E202" s="102"/>
      <c r="F202" s="102"/>
      <c r="G202" s="103"/>
      <c r="H202" s="102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</row>
    <row r="203" spans="1:24" ht="15.75" customHeight="1">
      <c r="A203" s="100"/>
      <c r="B203" s="100"/>
      <c r="C203" s="100"/>
      <c r="D203" s="100"/>
      <c r="E203" s="102"/>
      <c r="F203" s="102"/>
      <c r="G203" s="103"/>
      <c r="H203" s="102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</row>
    <row r="204" spans="1:24" ht="15.75" customHeight="1">
      <c r="A204" s="100"/>
      <c r="B204" s="100"/>
      <c r="C204" s="100"/>
      <c r="D204" s="100"/>
      <c r="E204" s="102"/>
      <c r="F204" s="102"/>
      <c r="G204" s="103"/>
      <c r="H204" s="102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</row>
    <row r="205" spans="1:24" ht="15.75" customHeight="1">
      <c r="A205" s="100"/>
      <c r="B205" s="100"/>
      <c r="C205" s="100"/>
      <c r="D205" s="100"/>
      <c r="E205" s="102"/>
      <c r="F205" s="102"/>
      <c r="G205" s="103"/>
      <c r="H205" s="102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</row>
    <row r="206" spans="1:24" ht="15.75" customHeight="1">
      <c r="A206" s="100"/>
      <c r="B206" s="100"/>
      <c r="C206" s="100"/>
      <c r="D206" s="100"/>
      <c r="E206" s="102"/>
      <c r="F206" s="102"/>
      <c r="G206" s="103"/>
      <c r="H206" s="102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</row>
    <row r="207" spans="1:24" ht="15.75" customHeight="1">
      <c r="A207" s="100"/>
      <c r="B207" s="100"/>
      <c r="C207" s="100"/>
      <c r="D207" s="100"/>
      <c r="E207" s="102"/>
      <c r="F207" s="102"/>
      <c r="G207" s="103"/>
      <c r="H207" s="102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</row>
    <row r="208" spans="1:24" ht="15.75" customHeight="1">
      <c r="A208" s="100"/>
      <c r="B208" s="100"/>
      <c r="C208" s="100"/>
      <c r="D208" s="100"/>
      <c r="E208" s="102"/>
      <c r="F208" s="102"/>
      <c r="G208" s="103"/>
      <c r="H208" s="102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</row>
    <row r="209" spans="1:24" ht="15.75" customHeight="1">
      <c r="A209" s="100"/>
      <c r="B209" s="100"/>
      <c r="C209" s="100"/>
      <c r="D209" s="100"/>
      <c r="E209" s="102"/>
      <c r="F209" s="102"/>
      <c r="G209" s="103"/>
      <c r="H209" s="102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</row>
    <row r="210" spans="1:24" ht="15.75" customHeight="1">
      <c r="A210" s="100"/>
      <c r="B210" s="100"/>
      <c r="C210" s="100"/>
      <c r="D210" s="100"/>
      <c r="E210" s="102"/>
      <c r="F210" s="102"/>
      <c r="G210" s="103"/>
      <c r="H210" s="102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</row>
    <row r="211" spans="1:24" ht="15.75" customHeight="1">
      <c r="A211" s="100"/>
      <c r="B211" s="100"/>
      <c r="C211" s="100"/>
      <c r="D211" s="100"/>
      <c r="E211" s="102"/>
      <c r="F211" s="102"/>
      <c r="G211" s="103"/>
      <c r="H211" s="102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</row>
    <row r="212" spans="1:24" ht="15.75" customHeight="1">
      <c r="A212" s="100"/>
      <c r="B212" s="100"/>
      <c r="C212" s="100"/>
      <c r="D212" s="100"/>
      <c r="E212" s="102"/>
      <c r="F212" s="102"/>
      <c r="G212" s="103"/>
      <c r="H212" s="102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</row>
    <row r="213" spans="1:24" ht="15.75" customHeight="1">
      <c r="A213" s="100"/>
      <c r="B213" s="100"/>
      <c r="C213" s="100"/>
      <c r="D213" s="100"/>
      <c r="E213" s="102"/>
      <c r="F213" s="102"/>
      <c r="G213" s="103"/>
      <c r="H213" s="102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</row>
    <row r="214" spans="1:24" ht="15.75" customHeight="1">
      <c r="A214" s="100"/>
      <c r="B214" s="100"/>
      <c r="C214" s="100"/>
      <c r="D214" s="100"/>
      <c r="E214" s="102"/>
      <c r="F214" s="102"/>
      <c r="G214" s="103"/>
      <c r="H214" s="102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</row>
    <row r="215" spans="1:24" ht="15.75" customHeight="1">
      <c r="A215" s="100"/>
      <c r="B215" s="100"/>
      <c r="C215" s="100"/>
      <c r="D215" s="100"/>
      <c r="E215" s="102"/>
      <c r="F215" s="102"/>
      <c r="G215" s="103"/>
      <c r="H215" s="102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</row>
    <row r="216" spans="1:24" ht="15.75" customHeight="1">
      <c r="A216" s="100"/>
      <c r="B216" s="100"/>
      <c r="C216" s="100"/>
      <c r="D216" s="100"/>
      <c r="E216" s="102"/>
      <c r="F216" s="102"/>
      <c r="G216" s="103"/>
      <c r="H216" s="102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</row>
    <row r="217" spans="1:24" ht="15.75" customHeight="1">
      <c r="A217" s="100"/>
      <c r="B217" s="100"/>
      <c r="C217" s="100"/>
      <c r="D217" s="100"/>
      <c r="E217" s="102"/>
      <c r="F217" s="102"/>
      <c r="G217" s="103"/>
      <c r="H217" s="102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</row>
    <row r="218" spans="1:24" ht="15.75" customHeight="1">
      <c r="A218" s="100"/>
      <c r="B218" s="100"/>
      <c r="C218" s="100"/>
      <c r="D218" s="100"/>
      <c r="E218" s="102"/>
      <c r="F218" s="102"/>
      <c r="G218" s="103"/>
      <c r="H218" s="102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</row>
    <row r="219" spans="1:24" ht="15.75" customHeight="1">
      <c r="A219" s="100"/>
      <c r="B219" s="100"/>
      <c r="C219" s="100"/>
      <c r="D219" s="100"/>
      <c r="E219" s="102"/>
      <c r="F219" s="102"/>
      <c r="G219" s="103"/>
      <c r="H219" s="102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</row>
    <row r="220" spans="1:24" ht="15.75" customHeight="1">
      <c r="A220" s="100"/>
      <c r="B220" s="100"/>
      <c r="C220" s="100"/>
      <c r="D220" s="100"/>
      <c r="E220" s="102"/>
      <c r="F220" s="102"/>
      <c r="G220" s="103"/>
      <c r="H220" s="102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</row>
    <row r="221" spans="1:24" ht="15.75" customHeight="1">
      <c r="A221" s="100"/>
      <c r="B221" s="100"/>
      <c r="C221" s="100"/>
      <c r="D221" s="100"/>
      <c r="E221" s="102"/>
      <c r="F221" s="102"/>
      <c r="G221" s="103"/>
      <c r="H221" s="102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</row>
    <row r="222" spans="1:24" ht="15.75" customHeight="1">
      <c r="A222" s="100"/>
      <c r="B222" s="100"/>
      <c r="C222" s="100"/>
      <c r="D222" s="100"/>
      <c r="E222" s="102"/>
      <c r="F222" s="102"/>
      <c r="G222" s="103"/>
      <c r="H222" s="102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</row>
    <row r="223" spans="1:24" ht="15.75" customHeight="1">
      <c r="A223" s="100"/>
      <c r="B223" s="100"/>
      <c r="C223" s="100"/>
      <c r="D223" s="100"/>
      <c r="E223" s="102"/>
      <c r="F223" s="102"/>
      <c r="G223" s="103"/>
      <c r="H223" s="102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</row>
    <row r="224" spans="1:24" ht="15.75" customHeight="1">
      <c r="A224" s="100"/>
      <c r="B224" s="100"/>
      <c r="C224" s="100"/>
      <c r="D224" s="100"/>
      <c r="E224" s="102"/>
      <c r="F224" s="102"/>
      <c r="G224" s="103"/>
      <c r="H224" s="102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</row>
    <row r="225" spans="1:24" ht="15.75" customHeight="1">
      <c r="A225" s="100"/>
      <c r="B225" s="100"/>
      <c r="C225" s="100"/>
      <c r="D225" s="100"/>
      <c r="E225" s="102"/>
      <c r="F225" s="102"/>
      <c r="G225" s="103"/>
      <c r="H225" s="102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</row>
    <row r="226" spans="1:24" ht="15.75" customHeight="1">
      <c r="A226" s="100"/>
      <c r="B226" s="100"/>
      <c r="C226" s="100"/>
      <c r="D226" s="100"/>
      <c r="E226" s="102"/>
      <c r="F226" s="102"/>
      <c r="G226" s="103"/>
      <c r="H226" s="102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</row>
    <row r="227" spans="1:24" ht="15.75" customHeight="1">
      <c r="A227" s="100"/>
      <c r="B227" s="100"/>
      <c r="C227" s="100"/>
      <c r="D227" s="100"/>
      <c r="E227" s="102"/>
      <c r="F227" s="102"/>
      <c r="G227" s="103"/>
      <c r="H227" s="102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</row>
    <row r="228" spans="1:24" ht="15.75" customHeight="1">
      <c r="A228" s="100"/>
      <c r="B228" s="100"/>
      <c r="C228" s="100"/>
      <c r="D228" s="100"/>
      <c r="E228" s="102"/>
      <c r="F228" s="102"/>
      <c r="G228" s="103"/>
      <c r="H228" s="102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</row>
    <row r="229" spans="1:24" ht="15.75" customHeight="1">
      <c r="A229" s="100"/>
      <c r="B229" s="100"/>
      <c r="C229" s="100"/>
      <c r="D229" s="100"/>
      <c r="E229" s="102"/>
      <c r="F229" s="102"/>
      <c r="G229" s="103"/>
      <c r="H229" s="102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</row>
    <row r="230" spans="1:24" ht="15.75" customHeight="1">
      <c r="A230" s="100"/>
      <c r="B230" s="100"/>
      <c r="C230" s="100"/>
      <c r="D230" s="100"/>
      <c r="E230" s="102"/>
      <c r="F230" s="102"/>
      <c r="G230" s="103"/>
      <c r="H230" s="102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</row>
    <row r="231" spans="1:24" ht="15.75" customHeight="1">
      <c r="A231" s="100"/>
      <c r="B231" s="100"/>
      <c r="C231" s="100"/>
      <c r="D231" s="100"/>
      <c r="E231" s="102"/>
      <c r="F231" s="102"/>
      <c r="G231" s="103"/>
      <c r="H231" s="102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</row>
    <row r="232" spans="1:24" ht="15.75" customHeight="1">
      <c r="A232" s="100"/>
      <c r="B232" s="100"/>
      <c r="C232" s="100"/>
      <c r="D232" s="100"/>
      <c r="E232" s="102"/>
      <c r="F232" s="102"/>
      <c r="G232" s="103"/>
      <c r="H232" s="102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</row>
    <row r="233" spans="1:24" ht="15.75" customHeight="1">
      <c r="A233" s="100"/>
      <c r="B233" s="100"/>
      <c r="C233" s="100"/>
      <c r="D233" s="100"/>
      <c r="E233" s="102"/>
      <c r="F233" s="102"/>
      <c r="G233" s="103"/>
      <c r="H233" s="102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</row>
    <row r="234" spans="1:24" ht="15.75" customHeight="1">
      <c r="A234" s="100"/>
      <c r="B234" s="100"/>
      <c r="C234" s="100"/>
      <c r="D234" s="100"/>
      <c r="E234" s="102"/>
      <c r="F234" s="102"/>
      <c r="G234" s="103"/>
      <c r="H234" s="102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</row>
    <row r="235" spans="1:24" ht="15.75" customHeight="1">
      <c r="A235" s="100"/>
      <c r="B235" s="100"/>
      <c r="C235" s="100"/>
      <c r="D235" s="100"/>
      <c r="E235" s="102"/>
      <c r="F235" s="102"/>
      <c r="G235" s="103"/>
      <c r="H235" s="102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</row>
    <row r="236" spans="1:24" ht="15.75" customHeight="1">
      <c r="A236" s="100"/>
      <c r="B236" s="100"/>
      <c r="C236" s="100"/>
      <c r="D236" s="100"/>
      <c r="E236" s="102"/>
      <c r="F236" s="102"/>
      <c r="G236" s="103"/>
      <c r="H236" s="102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</row>
    <row r="237" spans="1:24" ht="15.75" customHeight="1">
      <c r="A237" s="100"/>
      <c r="B237" s="100"/>
      <c r="C237" s="100"/>
      <c r="D237" s="100"/>
      <c r="E237" s="102"/>
      <c r="F237" s="102"/>
      <c r="G237" s="103"/>
      <c r="H237" s="102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</row>
    <row r="238" spans="1:24" ht="15.75" customHeight="1">
      <c r="A238" s="100"/>
      <c r="B238" s="100"/>
      <c r="C238" s="100"/>
      <c r="D238" s="100"/>
      <c r="E238" s="102"/>
      <c r="F238" s="102"/>
      <c r="G238" s="103"/>
      <c r="H238" s="102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</row>
    <row r="239" spans="1:24" ht="15.75" customHeight="1">
      <c r="A239" s="100"/>
      <c r="B239" s="100"/>
      <c r="C239" s="100"/>
      <c r="D239" s="100"/>
      <c r="E239" s="102"/>
      <c r="F239" s="102"/>
      <c r="G239" s="103"/>
      <c r="H239" s="102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</row>
    <row r="240" spans="1:24" ht="15.75" customHeight="1">
      <c r="A240" s="100"/>
      <c r="B240" s="100"/>
      <c r="C240" s="100"/>
      <c r="D240" s="100"/>
      <c r="E240" s="102"/>
      <c r="F240" s="102"/>
      <c r="G240" s="103"/>
      <c r="H240" s="102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</row>
    <row r="241" spans="1:24" ht="15.75" customHeight="1">
      <c r="A241" s="100"/>
      <c r="B241" s="100"/>
      <c r="C241" s="100"/>
      <c r="D241" s="100"/>
      <c r="E241" s="102"/>
      <c r="F241" s="102"/>
      <c r="G241" s="103"/>
      <c r="H241" s="102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</row>
    <row r="242" spans="1:24" ht="15.75" customHeight="1">
      <c r="A242" s="100"/>
      <c r="B242" s="100"/>
      <c r="C242" s="100"/>
      <c r="D242" s="100"/>
      <c r="E242" s="102"/>
      <c r="F242" s="102"/>
      <c r="G242" s="103"/>
      <c r="H242" s="102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</row>
    <row r="243" spans="1:24" ht="15.75" customHeight="1">
      <c r="A243" s="100"/>
      <c r="B243" s="100"/>
      <c r="C243" s="100"/>
      <c r="D243" s="100"/>
      <c r="E243" s="102"/>
      <c r="F243" s="102"/>
      <c r="G243" s="103"/>
      <c r="H243" s="102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</row>
    <row r="244" spans="1:24" ht="15.75" customHeight="1">
      <c r="A244" s="100"/>
      <c r="B244" s="100"/>
      <c r="C244" s="100"/>
      <c r="D244" s="100"/>
      <c r="E244" s="102"/>
      <c r="F244" s="102"/>
      <c r="G244" s="103"/>
      <c r="H244" s="102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</row>
    <row r="245" spans="1:24" ht="15.75" customHeight="1">
      <c r="A245" s="100"/>
      <c r="B245" s="100"/>
      <c r="C245" s="100"/>
      <c r="D245" s="100"/>
      <c r="E245" s="102"/>
      <c r="F245" s="102"/>
      <c r="G245" s="103"/>
      <c r="H245" s="102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</row>
    <row r="246" spans="1:24" ht="15.75" customHeight="1">
      <c r="A246" s="100"/>
      <c r="B246" s="100"/>
      <c r="C246" s="100"/>
      <c r="D246" s="100"/>
      <c r="E246" s="102"/>
      <c r="F246" s="102"/>
      <c r="G246" s="103"/>
      <c r="H246" s="102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</row>
    <row r="247" spans="1:24" ht="15.75" customHeight="1">
      <c r="A247" s="100"/>
      <c r="B247" s="100"/>
      <c r="C247" s="100"/>
      <c r="D247" s="100"/>
      <c r="E247" s="102"/>
      <c r="F247" s="102"/>
      <c r="G247" s="103"/>
      <c r="H247" s="102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</row>
    <row r="248" spans="1:24" ht="15.75" customHeight="1">
      <c r="A248" s="16"/>
      <c r="B248" s="16"/>
      <c r="C248" s="16"/>
      <c r="D248" s="16"/>
      <c r="E248" s="105"/>
      <c r="F248" s="105"/>
      <c r="G248" s="106"/>
      <c r="H248" s="105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</row>
    <row r="249" spans="1:24" ht="15.75" customHeight="1">
      <c r="A249" s="16"/>
      <c r="B249" s="16"/>
      <c r="C249" s="16"/>
      <c r="D249" s="16"/>
      <c r="E249" s="105"/>
      <c r="F249" s="105"/>
      <c r="G249" s="106"/>
      <c r="H249" s="105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</row>
    <row r="250" spans="1:24" ht="15.75" customHeight="1">
      <c r="A250" s="16"/>
      <c r="B250" s="16"/>
      <c r="C250" s="16"/>
      <c r="D250" s="16"/>
      <c r="E250" s="105"/>
      <c r="F250" s="105"/>
      <c r="G250" s="106"/>
      <c r="H250" s="105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</row>
    <row r="251" spans="1:24" ht="15.75" customHeight="1">
      <c r="A251" s="16"/>
      <c r="B251" s="16"/>
      <c r="C251" s="16"/>
      <c r="D251" s="16"/>
      <c r="E251" s="105"/>
      <c r="F251" s="105"/>
      <c r="G251" s="106"/>
      <c r="H251" s="105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</row>
    <row r="252" spans="1:24" ht="15.75" customHeight="1">
      <c r="A252" s="16"/>
      <c r="B252" s="16"/>
      <c r="C252" s="16"/>
      <c r="D252" s="16"/>
      <c r="E252" s="105"/>
      <c r="F252" s="105"/>
      <c r="G252" s="106"/>
      <c r="H252" s="105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</row>
    <row r="253" spans="1:24" ht="15.75" customHeight="1">
      <c r="A253" s="16"/>
      <c r="B253" s="16"/>
      <c r="C253" s="16"/>
      <c r="D253" s="16"/>
      <c r="E253" s="105"/>
      <c r="F253" s="105"/>
      <c r="G253" s="106"/>
      <c r="H253" s="105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</row>
    <row r="254" spans="1:24" ht="15.75" customHeight="1">
      <c r="A254" s="16"/>
      <c r="B254" s="16"/>
      <c r="C254" s="16"/>
      <c r="D254" s="16"/>
      <c r="E254" s="105"/>
      <c r="F254" s="105"/>
      <c r="G254" s="106"/>
      <c r="H254" s="105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</row>
    <row r="255" spans="1:24" ht="15.75" customHeight="1">
      <c r="A255" s="16"/>
      <c r="B255" s="16"/>
      <c r="C255" s="16"/>
      <c r="D255" s="16"/>
      <c r="E255" s="105"/>
      <c r="F255" s="105"/>
      <c r="G255" s="106"/>
      <c r="H255" s="105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</row>
    <row r="256" spans="1:24" ht="15.75" customHeight="1">
      <c r="A256" s="16"/>
      <c r="B256" s="16"/>
      <c r="C256" s="16"/>
      <c r="D256" s="16"/>
      <c r="E256" s="105"/>
      <c r="F256" s="105"/>
      <c r="G256" s="106"/>
      <c r="H256" s="105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</row>
    <row r="257" spans="1:24" ht="15.75" customHeight="1">
      <c r="A257" s="16"/>
      <c r="B257" s="16"/>
      <c r="C257" s="16"/>
      <c r="D257" s="16"/>
      <c r="E257" s="105"/>
      <c r="F257" s="105"/>
      <c r="G257" s="106"/>
      <c r="H257" s="105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</row>
    <row r="258" spans="1:24" ht="15.75" customHeight="1">
      <c r="A258" s="16"/>
      <c r="B258" s="16"/>
      <c r="C258" s="16"/>
      <c r="D258" s="16"/>
      <c r="E258" s="105"/>
      <c r="F258" s="105"/>
      <c r="G258" s="106"/>
      <c r="H258" s="105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</row>
    <row r="259" spans="1:24" ht="15.75" customHeight="1">
      <c r="A259" s="16"/>
      <c r="B259" s="16"/>
      <c r="C259" s="16"/>
      <c r="D259" s="16"/>
      <c r="E259" s="105"/>
      <c r="F259" s="105"/>
      <c r="G259" s="106"/>
      <c r="H259" s="105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</row>
    <row r="260" spans="1:24" ht="15.75" customHeight="1">
      <c r="A260" s="16"/>
      <c r="B260" s="16"/>
      <c r="C260" s="16"/>
      <c r="D260" s="16"/>
      <c r="E260" s="105"/>
      <c r="F260" s="105"/>
      <c r="G260" s="106"/>
      <c r="H260" s="105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</row>
    <row r="261" spans="1:24" ht="15.75" customHeight="1">
      <c r="A261" s="16"/>
      <c r="B261" s="16"/>
      <c r="C261" s="16"/>
      <c r="D261" s="16"/>
      <c r="E261" s="105"/>
      <c r="F261" s="105"/>
      <c r="G261" s="106"/>
      <c r="H261" s="105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</row>
    <row r="262" spans="1:24" ht="15.75" customHeight="1">
      <c r="A262" s="16"/>
      <c r="B262" s="16"/>
      <c r="C262" s="16"/>
      <c r="D262" s="16"/>
      <c r="E262" s="105"/>
      <c r="F262" s="105"/>
      <c r="G262" s="106"/>
      <c r="H262" s="105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</row>
    <row r="263" spans="1:24" ht="15.75" customHeight="1">
      <c r="A263" s="16"/>
      <c r="B263" s="16"/>
      <c r="C263" s="16"/>
      <c r="D263" s="16"/>
      <c r="E263" s="105"/>
      <c r="F263" s="105"/>
      <c r="G263" s="106"/>
      <c r="H263" s="105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</row>
    <row r="264" spans="1:24" ht="15.75" customHeight="1">
      <c r="A264" s="16"/>
      <c r="B264" s="16"/>
      <c r="C264" s="16"/>
      <c r="D264" s="16"/>
      <c r="E264" s="105"/>
      <c r="F264" s="105"/>
      <c r="G264" s="106"/>
      <c r="H264" s="105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</row>
    <row r="265" spans="1:24" ht="15.75" customHeight="1">
      <c r="A265" s="16"/>
      <c r="B265" s="16"/>
      <c r="C265" s="16"/>
      <c r="D265" s="16"/>
      <c r="E265" s="105"/>
      <c r="F265" s="105"/>
      <c r="G265" s="106"/>
      <c r="H265" s="105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</row>
    <row r="266" spans="1:24" ht="15.75" customHeight="1">
      <c r="A266" s="16"/>
      <c r="B266" s="16"/>
      <c r="C266" s="16"/>
      <c r="D266" s="16"/>
      <c r="E266" s="105"/>
      <c r="F266" s="105"/>
      <c r="G266" s="106"/>
      <c r="H266" s="105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</row>
    <row r="267" spans="1:24" ht="15.75" customHeight="1">
      <c r="A267" s="16"/>
      <c r="B267" s="16"/>
      <c r="C267" s="16"/>
      <c r="D267" s="16"/>
      <c r="E267" s="105"/>
      <c r="F267" s="105"/>
      <c r="G267" s="106"/>
      <c r="H267" s="105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</row>
    <row r="268" spans="1:24" ht="15.75" customHeight="1">
      <c r="A268" s="16"/>
      <c r="B268" s="16"/>
      <c r="C268" s="16"/>
      <c r="D268" s="16"/>
      <c r="E268" s="105"/>
      <c r="F268" s="105"/>
      <c r="G268" s="106"/>
      <c r="H268" s="105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</row>
    <row r="269" spans="1:24" ht="15.75" customHeight="1">
      <c r="A269" s="16"/>
      <c r="B269" s="16"/>
      <c r="C269" s="16"/>
      <c r="D269" s="16"/>
      <c r="E269" s="105"/>
      <c r="F269" s="105"/>
      <c r="G269" s="106"/>
      <c r="H269" s="105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</row>
    <row r="270" spans="1:24" ht="15.75" customHeight="1">
      <c r="A270" s="16"/>
      <c r="B270" s="16"/>
      <c r="C270" s="16"/>
      <c r="D270" s="16"/>
      <c r="E270" s="105"/>
      <c r="F270" s="105"/>
      <c r="G270" s="106"/>
      <c r="H270" s="105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</row>
    <row r="271" spans="1:24" ht="15.75" customHeight="1">
      <c r="A271" s="16"/>
      <c r="B271" s="16"/>
      <c r="C271" s="16"/>
      <c r="D271" s="16"/>
      <c r="E271" s="105"/>
      <c r="F271" s="105"/>
      <c r="G271" s="106"/>
      <c r="H271" s="105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</row>
    <row r="272" spans="1:24" ht="15.75" customHeight="1">
      <c r="A272" s="16"/>
      <c r="B272" s="16"/>
      <c r="C272" s="16"/>
      <c r="D272" s="16"/>
      <c r="E272" s="105"/>
      <c r="F272" s="105"/>
      <c r="G272" s="106"/>
      <c r="H272" s="105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</row>
    <row r="273" spans="1:24" ht="15.75" customHeight="1">
      <c r="A273" s="16"/>
      <c r="B273" s="16"/>
      <c r="C273" s="16"/>
      <c r="D273" s="16"/>
      <c r="E273" s="105"/>
      <c r="F273" s="105"/>
      <c r="G273" s="106"/>
      <c r="H273" s="105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</row>
    <row r="274" spans="1:24" ht="15.75" customHeight="1">
      <c r="A274" s="16"/>
      <c r="B274" s="16"/>
      <c r="C274" s="16"/>
      <c r="D274" s="16"/>
      <c r="E274" s="105"/>
      <c r="F274" s="105"/>
      <c r="G274" s="106"/>
      <c r="H274" s="105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</row>
    <row r="275" spans="1:24" ht="15.75" customHeight="1">
      <c r="A275" s="16"/>
      <c r="B275" s="16"/>
      <c r="C275" s="16"/>
      <c r="D275" s="16"/>
      <c r="E275" s="105"/>
      <c r="F275" s="105"/>
      <c r="G275" s="106"/>
      <c r="H275" s="105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</row>
    <row r="276" spans="1:24" ht="15.75" customHeight="1">
      <c r="A276" s="16"/>
      <c r="B276" s="16"/>
      <c r="C276" s="16"/>
      <c r="D276" s="16"/>
      <c r="E276" s="105"/>
      <c r="F276" s="105"/>
      <c r="G276" s="106"/>
      <c r="H276" s="105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</row>
    <row r="277" spans="1:24" ht="15.75" customHeight="1">
      <c r="A277" s="16"/>
      <c r="B277" s="16"/>
      <c r="C277" s="16"/>
      <c r="D277" s="16"/>
      <c r="E277" s="105"/>
      <c r="F277" s="105"/>
      <c r="G277" s="106"/>
      <c r="H277" s="105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</row>
    <row r="278" spans="1:24" ht="15.75" customHeight="1">
      <c r="A278" s="16"/>
      <c r="B278" s="16"/>
      <c r="C278" s="16"/>
      <c r="D278" s="16"/>
      <c r="E278" s="105"/>
      <c r="F278" s="105"/>
      <c r="G278" s="106"/>
      <c r="H278" s="105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</row>
    <row r="279" spans="1:24" ht="15.75" customHeight="1">
      <c r="A279" s="16"/>
      <c r="B279" s="16"/>
      <c r="C279" s="16"/>
      <c r="D279" s="16"/>
      <c r="E279" s="105"/>
      <c r="F279" s="105"/>
      <c r="G279" s="106"/>
      <c r="H279" s="105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</row>
    <row r="280" spans="1:24" ht="15.75" customHeight="1">
      <c r="A280" s="16"/>
      <c r="B280" s="16"/>
      <c r="C280" s="16"/>
      <c r="D280" s="16"/>
      <c r="E280" s="105"/>
      <c r="F280" s="105"/>
      <c r="G280" s="106"/>
      <c r="H280" s="105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</row>
    <row r="281" spans="1:24" ht="15.75" customHeight="1">
      <c r="A281" s="16"/>
      <c r="B281" s="16"/>
      <c r="C281" s="16"/>
      <c r="D281" s="16"/>
      <c r="E281" s="105"/>
      <c r="F281" s="105"/>
      <c r="G281" s="106"/>
      <c r="H281" s="105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</row>
    <row r="282" spans="1:24" ht="15.75" customHeight="1">
      <c r="A282" s="16"/>
      <c r="B282" s="16"/>
      <c r="C282" s="16"/>
      <c r="D282" s="16"/>
      <c r="E282" s="105"/>
      <c r="F282" s="105"/>
      <c r="G282" s="106"/>
      <c r="H282" s="105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</row>
    <row r="283" spans="1:24" ht="15.75" customHeight="1">
      <c r="A283" s="16"/>
      <c r="B283" s="16"/>
      <c r="C283" s="16"/>
      <c r="D283" s="16"/>
      <c r="E283" s="105"/>
      <c r="F283" s="105"/>
      <c r="G283" s="106"/>
      <c r="H283" s="105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</row>
    <row r="284" spans="1:24" ht="15.75" customHeight="1">
      <c r="A284" s="16"/>
      <c r="B284" s="16"/>
      <c r="C284" s="16"/>
      <c r="D284" s="16"/>
      <c r="E284" s="105"/>
      <c r="F284" s="105"/>
      <c r="G284" s="106"/>
      <c r="H284" s="105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</row>
    <row r="285" spans="1:24" ht="15.75" customHeight="1">
      <c r="A285" s="16"/>
      <c r="B285" s="16"/>
      <c r="C285" s="16"/>
      <c r="D285" s="16"/>
      <c r="E285" s="105"/>
      <c r="F285" s="105"/>
      <c r="G285" s="106"/>
      <c r="H285" s="105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</row>
    <row r="286" spans="1:24" ht="15.75" customHeight="1">
      <c r="A286" s="16"/>
      <c r="B286" s="16"/>
      <c r="C286" s="16"/>
      <c r="D286" s="16"/>
      <c r="E286" s="105"/>
      <c r="F286" s="105"/>
      <c r="G286" s="106"/>
      <c r="H286" s="105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</row>
    <row r="287" spans="1:24" ht="15.75" customHeight="1">
      <c r="A287" s="16"/>
      <c r="B287" s="16"/>
      <c r="C287" s="16"/>
      <c r="D287" s="16"/>
      <c r="E287" s="105"/>
      <c r="F287" s="105"/>
      <c r="G287" s="106"/>
      <c r="H287" s="105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</row>
    <row r="288" spans="1:24" ht="15.75" customHeight="1">
      <c r="A288" s="16"/>
      <c r="B288" s="16"/>
      <c r="C288" s="16"/>
      <c r="D288" s="16"/>
      <c r="E288" s="105"/>
      <c r="F288" s="105"/>
      <c r="G288" s="106"/>
      <c r="H288" s="105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</row>
    <row r="289" spans="1:24" ht="15.75" customHeight="1">
      <c r="A289" s="16"/>
      <c r="B289" s="16"/>
      <c r="C289" s="16"/>
      <c r="D289" s="16"/>
      <c r="E289" s="105"/>
      <c r="F289" s="105"/>
      <c r="G289" s="106"/>
      <c r="H289" s="105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</row>
    <row r="290" spans="1:24" ht="15.75" customHeight="1">
      <c r="A290" s="16"/>
      <c r="B290" s="16"/>
      <c r="C290" s="16"/>
      <c r="D290" s="16"/>
      <c r="E290" s="105"/>
      <c r="F290" s="105"/>
      <c r="G290" s="106"/>
      <c r="H290" s="105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</row>
    <row r="291" spans="1:24" ht="15.75" customHeight="1">
      <c r="A291" s="16"/>
      <c r="B291" s="16"/>
      <c r="C291" s="16"/>
      <c r="D291" s="16"/>
      <c r="E291" s="105"/>
      <c r="F291" s="105"/>
      <c r="G291" s="106"/>
      <c r="H291" s="105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</row>
    <row r="292" spans="1:24" ht="15.75" customHeight="1">
      <c r="A292" s="16"/>
      <c r="B292" s="16"/>
      <c r="C292" s="16"/>
      <c r="D292" s="16"/>
      <c r="E292" s="105"/>
      <c r="F292" s="105"/>
      <c r="G292" s="106"/>
      <c r="H292" s="105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</row>
    <row r="293" spans="1:24" ht="15.75" customHeight="1">
      <c r="A293" s="16"/>
      <c r="B293" s="16"/>
      <c r="C293" s="16"/>
      <c r="D293" s="16"/>
      <c r="E293" s="105"/>
      <c r="F293" s="105"/>
      <c r="G293" s="106"/>
      <c r="H293" s="105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</row>
    <row r="294" spans="1:24" ht="15.75" customHeight="1">
      <c r="A294" s="16"/>
      <c r="B294" s="16"/>
      <c r="C294" s="16"/>
      <c r="D294" s="16"/>
      <c r="E294" s="105"/>
      <c r="F294" s="105"/>
      <c r="G294" s="106"/>
      <c r="H294" s="105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</row>
    <row r="295" spans="1:24" ht="15.75" customHeight="1">
      <c r="A295" s="16"/>
      <c r="B295" s="16"/>
      <c r="C295" s="16"/>
      <c r="D295" s="16"/>
      <c r="E295" s="105"/>
      <c r="F295" s="105"/>
      <c r="G295" s="106"/>
      <c r="H295" s="105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</row>
    <row r="296" spans="1:24" ht="15.75" customHeight="1">
      <c r="A296" s="16"/>
      <c r="B296" s="16"/>
      <c r="C296" s="16"/>
      <c r="D296" s="16"/>
      <c r="E296" s="105"/>
      <c r="F296" s="105"/>
      <c r="G296" s="106"/>
      <c r="H296" s="105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</row>
    <row r="297" spans="1:24" ht="15.75" customHeight="1">
      <c r="A297" s="16"/>
      <c r="B297" s="16"/>
      <c r="C297" s="16"/>
      <c r="D297" s="16"/>
      <c r="E297" s="105"/>
      <c r="F297" s="105"/>
      <c r="G297" s="106"/>
      <c r="H297" s="105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</row>
    <row r="298" spans="1:24" ht="15.75" customHeight="1">
      <c r="A298" s="16"/>
      <c r="B298" s="16"/>
      <c r="C298" s="16"/>
      <c r="D298" s="16"/>
      <c r="E298" s="105"/>
      <c r="F298" s="105"/>
      <c r="G298" s="106"/>
      <c r="H298" s="105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</row>
    <row r="299" spans="1:24" ht="15.75" customHeight="1">
      <c r="A299" s="16"/>
      <c r="B299" s="16"/>
      <c r="C299" s="16"/>
      <c r="D299" s="16"/>
      <c r="E299" s="105"/>
      <c r="F299" s="105"/>
      <c r="G299" s="106"/>
      <c r="H299" s="105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</row>
    <row r="300" spans="1:24" ht="15.75" customHeight="1">
      <c r="A300" s="16"/>
      <c r="B300" s="16"/>
      <c r="C300" s="16"/>
      <c r="D300" s="16"/>
      <c r="E300" s="105"/>
      <c r="F300" s="105"/>
      <c r="G300" s="106"/>
      <c r="H300" s="105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</row>
    <row r="301" spans="1:24" ht="15.75" customHeight="1">
      <c r="A301" s="16"/>
      <c r="B301" s="16"/>
      <c r="C301" s="16"/>
      <c r="D301" s="16"/>
      <c r="E301" s="105"/>
      <c r="F301" s="105"/>
      <c r="G301" s="106"/>
      <c r="H301" s="105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</row>
    <row r="302" spans="1:24" ht="15.75" customHeight="1">
      <c r="A302" s="16"/>
      <c r="B302" s="16"/>
      <c r="C302" s="16"/>
      <c r="D302" s="16"/>
      <c r="E302" s="105"/>
      <c r="F302" s="105"/>
      <c r="G302" s="106"/>
      <c r="H302" s="105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</row>
    <row r="303" spans="1:24" ht="15.75" customHeight="1">
      <c r="A303" s="16"/>
      <c r="B303" s="16"/>
      <c r="C303" s="16"/>
      <c r="D303" s="16"/>
      <c r="E303" s="105"/>
      <c r="F303" s="105"/>
      <c r="G303" s="106"/>
      <c r="H303" s="105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</row>
    <row r="304" spans="1:24" ht="15.75" customHeight="1">
      <c r="A304" s="16"/>
      <c r="B304" s="16"/>
      <c r="C304" s="16"/>
      <c r="D304" s="16"/>
      <c r="E304" s="105"/>
      <c r="F304" s="105"/>
      <c r="G304" s="106"/>
      <c r="H304" s="105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</row>
    <row r="305" spans="1:24" ht="15.75" customHeight="1">
      <c r="A305" s="16"/>
      <c r="B305" s="16"/>
      <c r="C305" s="16"/>
      <c r="D305" s="16"/>
      <c r="E305" s="105"/>
      <c r="F305" s="105"/>
      <c r="G305" s="106"/>
      <c r="H305" s="105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</row>
    <row r="306" spans="1:24" ht="15.75" customHeight="1">
      <c r="A306" s="16"/>
      <c r="B306" s="16"/>
      <c r="C306" s="16"/>
      <c r="D306" s="16"/>
      <c r="E306" s="105"/>
      <c r="F306" s="105"/>
      <c r="G306" s="106"/>
      <c r="H306" s="105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</row>
    <row r="307" spans="1:24" ht="15.75" customHeight="1">
      <c r="A307" s="16"/>
      <c r="B307" s="16"/>
      <c r="C307" s="16"/>
      <c r="D307" s="16"/>
      <c r="E307" s="105"/>
      <c r="F307" s="105"/>
      <c r="G307" s="106"/>
      <c r="H307" s="105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</row>
    <row r="308" spans="1:24" ht="15.75" customHeight="1">
      <c r="A308" s="16"/>
      <c r="B308" s="16"/>
      <c r="C308" s="16"/>
      <c r="D308" s="16"/>
      <c r="E308" s="105"/>
      <c r="F308" s="105"/>
      <c r="G308" s="106"/>
      <c r="H308" s="105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</row>
    <row r="309" spans="1:24" ht="15.75" customHeight="1">
      <c r="A309" s="16"/>
      <c r="B309" s="16"/>
      <c r="C309" s="16"/>
      <c r="D309" s="16"/>
      <c r="E309" s="105"/>
      <c r="F309" s="105"/>
      <c r="G309" s="106"/>
      <c r="H309" s="105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</row>
    <row r="310" spans="1:24" ht="15.75" customHeight="1">
      <c r="A310" s="16"/>
      <c r="B310" s="16"/>
      <c r="C310" s="16"/>
      <c r="D310" s="16"/>
      <c r="E310" s="105"/>
      <c r="F310" s="105"/>
      <c r="G310" s="106"/>
      <c r="H310" s="105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</row>
    <row r="311" spans="1:24" ht="15.75" customHeight="1">
      <c r="A311" s="16"/>
      <c r="B311" s="16"/>
      <c r="C311" s="16"/>
      <c r="D311" s="16"/>
      <c r="E311" s="105"/>
      <c r="F311" s="105"/>
      <c r="G311" s="106"/>
      <c r="H311" s="105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</row>
    <row r="312" spans="1:24" ht="15.75" customHeight="1">
      <c r="A312" s="16"/>
      <c r="B312" s="16"/>
      <c r="C312" s="16"/>
      <c r="D312" s="16"/>
      <c r="E312" s="105"/>
      <c r="F312" s="105"/>
      <c r="G312" s="106"/>
      <c r="H312" s="105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</row>
    <row r="313" spans="1:24" ht="15.75" customHeight="1">
      <c r="A313" s="16"/>
      <c r="B313" s="16"/>
      <c r="C313" s="16"/>
      <c r="D313" s="16"/>
      <c r="E313" s="105"/>
      <c r="F313" s="105"/>
      <c r="G313" s="106"/>
      <c r="H313" s="105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</row>
    <row r="314" spans="1:24" ht="15.75" customHeight="1">
      <c r="A314" s="16"/>
      <c r="B314" s="16"/>
      <c r="C314" s="16"/>
      <c r="D314" s="16"/>
      <c r="E314" s="105"/>
      <c r="F314" s="105"/>
      <c r="G314" s="106"/>
      <c r="H314" s="105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</row>
    <row r="315" spans="1:24" ht="15.75" customHeight="1">
      <c r="A315" s="16"/>
      <c r="B315" s="16"/>
      <c r="C315" s="16"/>
      <c r="D315" s="16"/>
      <c r="E315" s="105"/>
      <c r="F315" s="105"/>
      <c r="G315" s="106"/>
      <c r="H315" s="105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</row>
    <row r="316" spans="1:24" ht="15.75" customHeight="1">
      <c r="A316" s="16"/>
      <c r="B316" s="16"/>
      <c r="C316" s="16"/>
      <c r="D316" s="16"/>
      <c r="E316" s="105"/>
      <c r="F316" s="105"/>
      <c r="G316" s="106"/>
      <c r="H316" s="105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</row>
    <row r="317" spans="1:24" ht="15.75" customHeight="1">
      <c r="A317" s="16"/>
      <c r="B317" s="16"/>
      <c r="C317" s="16"/>
      <c r="D317" s="16"/>
      <c r="E317" s="105"/>
      <c r="F317" s="105"/>
      <c r="G317" s="106"/>
      <c r="H317" s="105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</row>
    <row r="318" spans="1:24" ht="15.75" customHeight="1">
      <c r="A318" s="16"/>
      <c r="B318" s="16"/>
      <c r="C318" s="16"/>
      <c r="D318" s="16"/>
      <c r="E318" s="105"/>
      <c r="F318" s="105"/>
      <c r="G318" s="106"/>
      <c r="H318" s="105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</row>
    <row r="319" spans="1:24" ht="15.75" customHeight="1">
      <c r="A319" s="16"/>
      <c r="B319" s="16"/>
      <c r="C319" s="16"/>
      <c r="D319" s="16"/>
      <c r="E319" s="105"/>
      <c r="F319" s="105"/>
      <c r="G319" s="106"/>
      <c r="H319" s="105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</row>
    <row r="320" spans="1:24" ht="15.75" customHeight="1">
      <c r="A320" s="16"/>
      <c r="B320" s="16"/>
      <c r="C320" s="16"/>
      <c r="D320" s="16"/>
      <c r="E320" s="105"/>
      <c r="F320" s="105"/>
      <c r="G320" s="106"/>
      <c r="H320" s="105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</row>
    <row r="321" spans="1:24" ht="15.75" customHeight="1">
      <c r="A321" s="16"/>
      <c r="B321" s="16"/>
      <c r="C321" s="16"/>
      <c r="D321" s="16"/>
      <c r="E321" s="105"/>
      <c r="F321" s="105"/>
      <c r="G321" s="106"/>
      <c r="H321" s="105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</row>
    <row r="322" spans="1:24" ht="15.75" customHeight="1">
      <c r="A322" s="16"/>
      <c r="B322" s="16"/>
      <c r="C322" s="16"/>
      <c r="D322" s="16"/>
      <c r="E322" s="105"/>
      <c r="F322" s="105"/>
      <c r="G322" s="106"/>
      <c r="H322" s="105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</row>
    <row r="323" spans="1:24" ht="15.75" customHeight="1">
      <c r="A323" s="16"/>
      <c r="B323" s="16"/>
      <c r="C323" s="16"/>
      <c r="D323" s="16"/>
      <c r="E323" s="105"/>
      <c r="F323" s="105"/>
      <c r="G323" s="106"/>
      <c r="H323" s="105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</row>
    <row r="324" spans="1:24" ht="15.75" customHeight="1">
      <c r="A324" s="16"/>
      <c r="B324" s="16"/>
      <c r="C324" s="16"/>
      <c r="D324" s="16"/>
      <c r="E324" s="105"/>
      <c r="F324" s="105"/>
      <c r="G324" s="106"/>
      <c r="H324" s="105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</row>
    <row r="325" spans="1:24" ht="15.75" customHeight="1">
      <c r="A325" s="16"/>
      <c r="B325" s="16"/>
      <c r="C325" s="16"/>
      <c r="D325" s="16"/>
      <c r="E325" s="105"/>
      <c r="F325" s="105"/>
      <c r="G325" s="106"/>
      <c r="H325" s="105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</row>
    <row r="326" spans="1:24" ht="15.75" customHeight="1">
      <c r="A326" s="16"/>
      <c r="B326" s="16"/>
      <c r="C326" s="16"/>
      <c r="D326" s="16"/>
      <c r="E326" s="105"/>
      <c r="F326" s="105"/>
      <c r="G326" s="106"/>
      <c r="H326" s="105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</row>
    <row r="327" spans="1:24" ht="15.75" customHeight="1">
      <c r="A327" s="16"/>
      <c r="B327" s="16"/>
      <c r="C327" s="16"/>
      <c r="D327" s="16"/>
      <c r="E327" s="105"/>
      <c r="F327" s="105"/>
      <c r="G327" s="106"/>
      <c r="H327" s="105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</row>
    <row r="328" spans="1:24" ht="15.75" customHeight="1">
      <c r="A328" s="16"/>
      <c r="B328" s="16"/>
      <c r="C328" s="16"/>
      <c r="D328" s="16"/>
      <c r="E328" s="105"/>
      <c r="F328" s="105"/>
      <c r="G328" s="106"/>
      <c r="H328" s="105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</row>
    <row r="329" spans="1:24" ht="15.75" customHeight="1">
      <c r="A329" s="16"/>
      <c r="B329" s="16"/>
      <c r="C329" s="16"/>
      <c r="D329" s="16"/>
      <c r="E329" s="105"/>
      <c r="F329" s="105"/>
      <c r="G329" s="106"/>
      <c r="H329" s="105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</row>
    <row r="330" spans="1:24" ht="15.75" customHeight="1">
      <c r="A330" s="16"/>
      <c r="B330" s="16"/>
      <c r="C330" s="16"/>
      <c r="D330" s="16"/>
      <c r="E330" s="105"/>
      <c r="F330" s="105"/>
      <c r="G330" s="106"/>
      <c r="H330" s="105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</row>
    <row r="331" spans="1:24" ht="15.75" customHeight="1">
      <c r="A331" s="16"/>
      <c r="B331" s="16"/>
      <c r="C331" s="16"/>
      <c r="D331" s="16"/>
      <c r="E331" s="105"/>
      <c r="F331" s="105"/>
      <c r="G331" s="106"/>
      <c r="H331" s="105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</row>
    <row r="332" spans="1:24" ht="15.75" customHeight="1">
      <c r="A332" s="16"/>
      <c r="B332" s="16"/>
      <c r="C332" s="16"/>
      <c r="D332" s="16"/>
      <c r="E332" s="105"/>
      <c r="F332" s="105"/>
      <c r="G332" s="106"/>
      <c r="H332" s="105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</row>
    <row r="333" spans="1:24" ht="15.75" customHeight="1">
      <c r="A333" s="16"/>
      <c r="B333" s="16"/>
      <c r="C333" s="16"/>
      <c r="D333" s="16"/>
      <c r="E333" s="105"/>
      <c r="F333" s="105"/>
      <c r="G333" s="106"/>
      <c r="H333" s="105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</row>
    <row r="334" spans="1:24" ht="15.75" customHeight="1">
      <c r="A334" s="16"/>
      <c r="B334" s="16"/>
      <c r="C334" s="16"/>
      <c r="D334" s="16"/>
      <c r="E334" s="105"/>
      <c r="F334" s="105"/>
      <c r="G334" s="106"/>
      <c r="H334" s="105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</row>
    <row r="335" spans="1:24" ht="15.75" customHeight="1">
      <c r="A335" s="16"/>
      <c r="B335" s="16"/>
      <c r="C335" s="16"/>
      <c r="D335" s="16"/>
      <c r="E335" s="105"/>
      <c r="F335" s="105"/>
      <c r="G335" s="106"/>
      <c r="H335" s="105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</row>
    <row r="336" spans="1:24" ht="15.75" customHeight="1">
      <c r="A336" s="16"/>
      <c r="B336" s="16"/>
      <c r="C336" s="16"/>
      <c r="D336" s="16"/>
      <c r="E336" s="105"/>
      <c r="F336" s="105"/>
      <c r="G336" s="106"/>
      <c r="H336" s="105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</row>
    <row r="337" spans="1:24" ht="15.75" customHeight="1">
      <c r="A337" s="16"/>
      <c r="B337" s="16"/>
      <c r="C337" s="16"/>
      <c r="D337" s="16"/>
      <c r="E337" s="105"/>
      <c r="F337" s="105"/>
      <c r="G337" s="106"/>
      <c r="H337" s="105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</row>
    <row r="338" spans="1:24" ht="15.75" customHeight="1">
      <c r="A338" s="16"/>
      <c r="B338" s="16"/>
      <c r="C338" s="16"/>
      <c r="D338" s="16"/>
      <c r="E338" s="105"/>
      <c r="F338" s="105"/>
      <c r="G338" s="106"/>
      <c r="H338" s="105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</row>
    <row r="339" spans="1:24" ht="15.75" customHeight="1">
      <c r="A339" s="16"/>
      <c r="B339" s="16"/>
      <c r="C339" s="16"/>
      <c r="D339" s="16"/>
      <c r="E339" s="105"/>
      <c r="F339" s="105"/>
      <c r="G339" s="106"/>
      <c r="H339" s="105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</row>
    <row r="340" spans="1:24" ht="15.75" customHeight="1">
      <c r="A340" s="16"/>
      <c r="B340" s="16"/>
      <c r="C340" s="16"/>
      <c r="D340" s="16"/>
      <c r="E340" s="105"/>
      <c r="F340" s="105"/>
      <c r="G340" s="106"/>
      <c r="H340" s="105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</row>
    <row r="341" spans="1:24" ht="15.75" customHeight="1">
      <c r="A341" s="16"/>
      <c r="B341" s="16"/>
      <c r="C341" s="16"/>
      <c r="D341" s="16"/>
      <c r="E341" s="105"/>
      <c r="F341" s="105"/>
      <c r="G341" s="106"/>
      <c r="H341" s="105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</row>
    <row r="342" spans="1:24" ht="15.75" customHeight="1">
      <c r="A342" s="16"/>
      <c r="B342" s="16"/>
      <c r="C342" s="16"/>
      <c r="D342" s="16"/>
      <c r="E342" s="105"/>
      <c r="F342" s="105"/>
      <c r="G342" s="106"/>
      <c r="H342" s="105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</row>
    <row r="343" spans="1:24" ht="15.75" customHeight="1">
      <c r="A343" s="16"/>
      <c r="B343" s="16"/>
      <c r="C343" s="16"/>
      <c r="D343" s="16"/>
      <c r="E343" s="105"/>
      <c r="F343" s="105"/>
      <c r="G343" s="106"/>
      <c r="H343" s="105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</row>
    <row r="344" spans="1:24" ht="15.75" customHeight="1">
      <c r="A344" s="16"/>
      <c r="B344" s="16"/>
      <c r="C344" s="16"/>
      <c r="D344" s="16"/>
      <c r="E344" s="105"/>
      <c r="F344" s="105"/>
      <c r="G344" s="106"/>
      <c r="H344" s="105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</row>
    <row r="345" spans="1:24" ht="15.75" customHeight="1">
      <c r="A345" s="16"/>
      <c r="B345" s="16"/>
      <c r="C345" s="16"/>
      <c r="D345" s="16"/>
      <c r="E345" s="105"/>
      <c r="F345" s="105"/>
      <c r="G345" s="106"/>
      <c r="H345" s="105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</row>
    <row r="346" spans="1:24" ht="15.75" customHeight="1">
      <c r="A346" s="16"/>
      <c r="B346" s="16"/>
      <c r="C346" s="16"/>
      <c r="D346" s="16"/>
      <c r="E346" s="105"/>
      <c r="F346" s="105"/>
      <c r="G346" s="106"/>
      <c r="H346" s="105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</row>
    <row r="347" spans="1:24" ht="15.75" customHeight="1">
      <c r="A347" s="16"/>
      <c r="B347" s="16"/>
      <c r="C347" s="16"/>
      <c r="D347" s="16"/>
      <c r="E347" s="105"/>
      <c r="F347" s="105"/>
      <c r="G347" s="106"/>
      <c r="H347" s="105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</row>
    <row r="348" spans="1:24" ht="15.75" customHeight="1">
      <c r="A348" s="16"/>
      <c r="B348" s="16"/>
      <c r="C348" s="16"/>
      <c r="D348" s="16"/>
      <c r="E348" s="105"/>
      <c r="F348" s="105"/>
      <c r="G348" s="106"/>
      <c r="H348" s="105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</row>
    <row r="349" spans="1:24" ht="15.75" customHeight="1">
      <c r="A349" s="16"/>
      <c r="B349" s="16"/>
      <c r="C349" s="16"/>
      <c r="D349" s="16"/>
      <c r="E349" s="105"/>
      <c r="F349" s="105"/>
      <c r="G349" s="106"/>
      <c r="H349" s="105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</row>
    <row r="350" spans="1:24" ht="15.75" customHeight="1">
      <c r="A350" s="16"/>
      <c r="B350" s="16"/>
      <c r="C350" s="16"/>
      <c r="D350" s="16"/>
      <c r="E350" s="105"/>
      <c r="F350" s="105"/>
      <c r="G350" s="106"/>
      <c r="H350" s="105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</row>
    <row r="351" spans="1:24" ht="15.75" customHeight="1">
      <c r="A351" s="16"/>
      <c r="B351" s="16"/>
      <c r="C351" s="16"/>
      <c r="D351" s="16"/>
      <c r="E351" s="105"/>
      <c r="F351" s="105"/>
      <c r="G351" s="106"/>
      <c r="H351" s="105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</row>
    <row r="352" spans="1:24" ht="15.75" customHeight="1">
      <c r="A352" s="16"/>
      <c r="B352" s="16"/>
      <c r="C352" s="16"/>
      <c r="D352" s="16"/>
      <c r="E352" s="105"/>
      <c r="F352" s="105"/>
      <c r="G352" s="106"/>
      <c r="H352" s="105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</row>
    <row r="353" spans="1:24" ht="15.75" customHeight="1">
      <c r="A353" s="16"/>
      <c r="B353" s="16"/>
      <c r="C353" s="16"/>
      <c r="D353" s="16"/>
      <c r="E353" s="105"/>
      <c r="F353" s="105"/>
      <c r="G353" s="106"/>
      <c r="H353" s="105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</row>
    <row r="354" spans="1:24" ht="15.75" customHeight="1">
      <c r="A354" s="16"/>
      <c r="B354" s="16"/>
      <c r="C354" s="16"/>
      <c r="D354" s="16"/>
      <c r="E354" s="105"/>
      <c r="F354" s="105"/>
      <c r="G354" s="106"/>
      <c r="H354" s="105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</row>
    <row r="355" spans="1:24" ht="15.75" customHeight="1">
      <c r="A355" s="16"/>
      <c r="B355" s="16"/>
      <c r="C355" s="16"/>
      <c r="D355" s="16"/>
      <c r="E355" s="105"/>
      <c r="F355" s="105"/>
      <c r="G355" s="106"/>
      <c r="H355" s="105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</row>
    <row r="356" spans="1:24" ht="15.75" customHeight="1">
      <c r="A356" s="16"/>
      <c r="B356" s="16"/>
      <c r="C356" s="16"/>
      <c r="D356" s="16"/>
      <c r="E356" s="105"/>
      <c r="F356" s="105"/>
      <c r="G356" s="106"/>
      <c r="H356" s="105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</row>
    <row r="357" spans="1:24" ht="15.75" customHeight="1">
      <c r="A357" s="16"/>
      <c r="B357" s="16"/>
      <c r="C357" s="16"/>
      <c r="D357" s="16"/>
      <c r="E357" s="105"/>
      <c r="F357" s="105"/>
      <c r="G357" s="106"/>
      <c r="H357" s="105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</row>
    <row r="358" spans="1:24" ht="15.75" customHeight="1">
      <c r="A358" s="16"/>
      <c r="B358" s="16"/>
      <c r="C358" s="16"/>
      <c r="D358" s="16"/>
      <c r="E358" s="105"/>
      <c r="F358" s="105"/>
      <c r="G358" s="106"/>
      <c r="H358" s="105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</row>
    <row r="359" spans="1:24" ht="15.75" customHeight="1">
      <c r="A359" s="16"/>
      <c r="B359" s="16"/>
      <c r="C359" s="16"/>
      <c r="D359" s="16"/>
      <c r="E359" s="105"/>
      <c r="F359" s="105"/>
      <c r="G359" s="106"/>
      <c r="H359" s="105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</row>
    <row r="360" spans="1:24" ht="15.75" customHeight="1">
      <c r="A360" s="16"/>
      <c r="B360" s="16"/>
      <c r="C360" s="16"/>
      <c r="D360" s="16"/>
      <c r="E360" s="105"/>
      <c r="F360" s="105"/>
      <c r="G360" s="106"/>
      <c r="H360" s="105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</row>
    <row r="361" spans="1:24" ht="15.75" customHeight="1">
      <c r="A361" s="16"/>
      <c r="B361" s="16"/>
      <c r="C361" s="16"/>
      <c r="D361" s="16"/>
      <c r="E361" s="105"/>
      <c r="F361" s="105"/>
      <c r="G361" s="106"/>
      <c r="H361" s="105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</row>
    <row r="362" spans="1:24" ht="15.75" customHeight="1">
      <c r="A362" s="16"/>
      <c r="B362" s="16"/>
      <c r="C362" s="16"/>
      <c r="D362" s="16"/>
      <c r="E362" s="105"/>
      <c r="F362" s="105"/>
      <c r="G362" s="106"/>
      <c r="H362" s="105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</row>
    <row r="363" spans="1:24" ht="15.75" customHeight="1">
      <c r="A363" s="16"/>
      <c r="B363" s="16"/>
      <c r="C363" s="16"/>
      <c r="D363" s="16"/>
      <c r="E363" s="105"/>
      <c r="F363" s="105"/>
      <c r="G363" s="106"/>
      <c r="H363" s="105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</row>
    <row r="364" spans="1:24" ht="15.75" customHeight="1">
      <c r="A364" s="16"/>
      <c r="B364" s="16"/>
      <c r="C364" s="16"/>
      <c r="D364" s="16"/>
      <c r="E364" s="105"/>
      <c r="F364" s="105"/>
      <c r="G364" s="106"/>
      <c r="H364" s="105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</row>
    <row r="365" spans="1:24" ht="15.75" customHeight="1">
      <c r="A365" s="16"/>
      <c r="B365" s="16"/>
      <c r="C365" s="16"/>
      <c r="D365" s="16"/>
      <c r="E365" s="105"/>
      <c r="F365" s="105"/>
      <c r="G365" s="106"/>
      <c r="H365" s="105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</row>
    <row r="366" spans="1:24" ht="15.75" customHeight="1">
      <c r="A366" s="16"/>
      <c r="B366" s="16"/>
      <c r="C366" s="16"/>
      <c r="D366" s="16"/>
      <c r="E366" s="105"/>
      <c r="F366" s="105"/>
      <c r="G366" s="106"/>
      <c r="H366" s="105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</row>
    <row r="367" spans="1:24" ht="15.75" customHeight="1">
      <c r="A367" s="16"/>
      <c r="B367" s="16"/>
      <c r="C367" s="16"/>
      <c r="D367" s="16"/>
      <c r="E367" s="105"/>
      <c r="F367" s="105"/>
      <c r="G367" s="106"/>
      <c r="H367" s="105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</row>
    <row r="368" spans="1:24" ht="15.75" customHeight="1">
      <c r="A368" s="16"/>
      <c r="B368" s="16"/>
      <c r="C368" s="16"/>
      <c r="D368" s="16"/>
      <c r="E368" s="105"/>
      <c r="F368" s="105"/>
      <c r="G368" s="106"/>
      <c r="H368" s="105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</row>
    <row r="369" spans="1:24" ht="15.75" customHeight="1">
      <c r="A369" s="16"/>
      <c r="B369" s="16"/>
      <c r="C369" s="16"/>
      <c r="D369" s="16"/>
      <c r="E369" s="105"/>
      <c r="F369" s="105"/>
      <c r="G369" s="106"/>
      <c r="H369" s="105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</row>
    <row r="370" spans="1:24" ht="15.75" customHeight="1">
      <c r="A370" s="16"/>
      <c r="B370" s="16"/>
      <c r="C370" s="16"/>
      <c r="D370" s="16"/>
      <c r="E370" s="105"/>
      <c r="F370" s="105"/>
      <c r="G370" s="106"/>
      <c r="H370" s="105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</row>
    <row r="371" spans="1:24" ht="15.75" customHeight="1">
      <c r="A371" s="16"/>
      <c r="B371" s="16"/>
      <c r="C371" s="16"/>
      <c r="D371" s="16"/>
      <c r="E371" s="105"/>
      <c r="F371" s="105"/>
      <c r="G371" s="106"/>
      <c r="H371" s="105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</row>
    <row r="372" spans="1:24" ht="15.75" customHeight="1">
      <c r="A372" s="16"/>
      <c r="B372" s="16"/>
      <c r="C372" s="16"/>
      <c r="D372" s="16"/>
      <c r="E372" s="105"/>
      <c r="F372" s="105"/>
      <c r="G372" s="106"/>
      <c r="H372" s="105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</row>
    <row r="373" spans="1:24" ht="15.75" customHeight="1">
      <c r="A373" s="16"/>
      <c r="B373" s="16"/>
      <c r="C373" s="16"/>
      <c r="D373" s="16"/>
      <c r="E373" s="105"/>
      <c r="F373" s="105"/>
      <c r="G373" s="106"/>
      <c r="H373" s="105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</row>
    <row r="374" spans="1:24" ht="15.75" customHeight="1">
      <c r="A374" s="16"/>
      <c r="B374" s="16"/>
      <c r="C374" s="16"/>
      <c r="D374" s="16"/>
      <c r="E374" s="105"/>
      <c r="F374" s="105"/>
      <c r="G374" s="106"/>
      <c r="H374" s="105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</row>
    <row r="375" spans="1:24" ht="15.75" customHeight="1">
      <c r="A375" s="16"/>
      <c r="B375" s="16"/>
      <c r="C375" s="16"/>
      <c r="D375" s="16"/>
      <c r="E375" s="105"/>
      <c r="F375" s="105"/>
      <c r="G375" s="106"/>
      <c r="H375" s="105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</row>
    <row r="376" spans="1:24" ht="15.75" customHeight="1">
      <c r="A376" s="16"/>
      <c r="B376" s="16"/>
      <c r="C376" s="16"/>
      <c r="D376" s="16"/>
      <c r="E376" s="105"/>
      <c r="F376" s="105"/>
      <c r="G376" s="106"/>
      <c r="H376" s="105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</row>
    <row r="377" spans="1:24" ht="15.75" customHeight="1">
      <c r="A377" s="16"/>
      <c r="B377" s="16"/>
      <c r="C377" s="16"/>
      <c r="D377" s="16"/>
      <c r="E377" s="105"/>
      <c r="F377" s="105"/>
      <c r="G377" s="106"/>
      <c r="H377" s="105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</row>
    <row r="378" spans="1:24" ht="15.75" customHeight="1">
      <c r="A378" s="16"/>
      <c r="B378" s="16"/>
      <c r="C378" s="16"/>
      <c r="D378" s="16"/>
      <c r="E378" s="105"/>
      <c r="F378" s="105"/>
      <c r="G378" s="106"/>
      <c r="H378" s="105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</row>
    <row r="379" spans="1:24" ht="15.75" customHeight="1">
      <c r="A379" s="16"/>
      <c r="B379" s="16"/>
      <c r="C379" s="16"/>
      <c r="D379" s="16"/>
      <c r="E379" s="105"/>
      <c r="F379" s="105"/>
      <c r="G379" s="106"/>
      <c r="H379" s="105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</row>
    <row r="380" spans="1:24" ht="15.75" customHeight="1">
      <c r="A380" s="16"/>
      <c r="B380" s="16"/>
      <c r="C380" s="16"/>
      <c r="D380" s="16"/>
      <c r="E380" s="105"/>
      <c r="F380" s="105"/>
      <c r="G380" s="106"/>
      <c r="H380" s="105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</row>
    <row r="381" spans="1:24" ht="15.75" customHeight="1">
      <c r="A381" s="16"/>
      <c r="B381" s="16"/>
      <c r="C381" s="16"/>
      <c r="D381" s="16"/>
      <c r="E381" s="105"/>
      <c r="F381" s="105"/>
      <c r="G381" s="106"/>
      <c r="H381" s="105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</row>
    <row r="382" spans="1:24" ht="15.75" customHeight="1">
      <c r="A382" s="16"/>
      <c r="B382" s="16"/>
      <c r="C382" s="16"/>
      <c r="D382" s="16"/>
      <c r="E382" s="105"/>
      <c r="F382" s="105"/>
      <c r="G382" s="106"/>
      <c r="H382" s="105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</row>
    <row r="383" spans="1:24" ht="15.75" customHeight="1">
      <c r="A383" s="16"/>
      <c r="B383" s="16"/>
      <c r="C383" s="16"/>
      <c r="D383" s="16"/>
      <c r="E383" s="105"/>
      <c r="F383" s="105"/>
      <c r="G383" s="106"/>
      <c r="H383" s="105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</row>
    <row r="384" spans="1:24" ht="15.75" customHeight="1">
      <c r="A384" s="16"/>
      <c r="B384" s="16"/>
      <c r="C384" s="16"/>
      <c r="D384" s="16"/>
      <c r="E384" s="105"/>
      <c r="F384" s="105"/>
      <c r="G384" s="106"/>
      <c r="H384" s="105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</row>
    <row r="385" spans="1:24" ht="15.75" customHeight="1">
      <c r="A385" s="16"/>
      <c r="B385" s="16"/>
      <c r="C385" s="16"/>
      <c r="D385" s="16"/>
      <c r="E385" s="105"/>
      <c r="F385" s="105"/>
      <c r="G385" s="106"/>
      <c r="H385" s="105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</row>
    <row r="386" spans="1:24" ht="15.75" customHeight="1">
      <c r="A386" s="16"/>
      <c r="B386" s="16"/>
      <c r="C386" s="16"/>
      <c r="D386" s="16"/>
      <c r="E386" s="105"/>
      <c r="F386" s="105"/>
      <c r="G386" s="106"/>
      <c r="H386" s="105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</row>
    <row r="387" spans="1:24" ht="15.75" customHeight="1">
      <c r="A387" s="16"/>
      <c r="B387" s="16"/>
      <c r="C387" s="16"/>
      <c r="D387" s="16"/>
      <c r="E387" s="105"/>
      <c r="F387" s="105"/>
      <c r="G387" s="106"/>
      <c r="H387" s="105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</row>
    <row r="388" spans="1:24" ht="15.75" customHeight="1">
      <c r="A388" s="16"/>
      <c r="B388" s="16"/>
      <c r="C388" s="16"/>
      <c r="D388" s="16"/>
      <c r="E388" s="105"/>
      <c r="F388" s="105"/>
      <c r="G388" s="106"/>
      <c r="H388" s="105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</row>
    <row r="389" spans="1:24" ht="15.75" customHeight="1">
      <c r="A389" s="16"/>
      <c r="B389" s="16"/>
      <c r="C389" s="16"/>
      <c r="D389" s="16"/>
      <c r="E389" s="105"/>
      <c r="F389" s="105"/>
      <c r="G389" s="106"/>
      <c r="H389" s="105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</row>
    <row r="390" spans="1:24" ht="15.75" customHeight="1">
      <c r="A390" s="16"/>
      <c r="B390" s="16"/>
      <c r="C390" s="16"/>
      <c r="D390" s="16"/>
      <c r="E390" s="105"/>
      <c r="F390" s="105"/>
      <c r="G390" s="106"/>
      <c r="H390" s="105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</row>
    <row r="391" spans="1:24" ht="15.75" customHeight="1">
      <c r="A391" s="16"/>
      <c r="B391" s="16"/>
      <c r="C391" s="16"/>
      <c r="D391" s="16"/>
      <c r="E391" s="105"/>
      <c r="F391" s="105"/>
      <c r="G391" s="106"/>
      <c r="H391" s="105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</row>
    <row r="392" spans="1:24" ht="15.75" customHeight="1">
      <c r="A392" s="16"/>
      <c r="B392" s="16"/>
      <c r="C392" s="16"/>
      <c r="D392" s="16"/>
      <c r="E392" s="105"/>
      <c r="F392" s="105"/>
      <c r="G392" s="106"/>
      <c r="H392" s="105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</row>
    <row r="393" spans="1:24" ht="15.75" customHeight="1">
      <c r="A393" s="16"/>
      <c r="B393" s="16"/>
      <c r="C393" s="16"/>
      <c r="D393" s="16"/>
      <c r="E393" s="105"/>
      <c r="F393" s="105"/>
      <c r="G393" s="106"/>
      <c r="H393" s="105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</row>
    <row r="394" spans="1:24" ht="15.75" customHeight="1">
      <c r="A394" s="16"/>
      <c r="B394" s="16"/>
      <c r="C394" s="16"/>
      <c r="D394" s="16"/>
      <c r="E394" s="105"/>
      <c r="F394" s="105"/>
      <c r="G394" s="106"/>
      <c r="H394" s="105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</row>
    <row r="395" spans="1:24" ht="15.75" customHeight="1">
      <c r="A395" s="16"/>
      <c r="B395" s="16"/>
      <c r="C395" s="16"/>
      <c r="D395" s="16"/>
      <c r="E395" s="105"/>
      <c r="F395" s="105"/>
      <c r="G395" s="106"/>
      <c r="H395" s="105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</row>
    <row r="396" spans="1:24" ht="15.75" customHeight="1">
      <c r="A396" s="16"/>
      <c r="B396" s="16"/>
      <c r="C396" s="16"/>
      <c r="D396" s="16"/>
      <c r="E396" s="105"/>
      <c r="F396" s="105"/>
      <c r="G396" s="106"/>
      <c r="H396" s="105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</row>
    <row r="397" spans="1:24" ht="15.75" customHeight="1">
      <c r="A397" s="16"/>
      <c r="B397" s="16"/>
      <c r="C397" s="16"/>
      <c r="D397" s="16"/>
      <c r="E397" s="105"/>
      <c r="F397" s="105"/>
      <c r="G397" s="106"/>
      <c r="H397" s="105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</row>
    <row r="398" spans="1:24" ht="15.75" customHeight="1">
      <c r="A398" s="16"/>
      <c r="B398" s="16"/>
      <c r="C398" s="16"/>
      <c r="D398" s="16"/>
      <c r="E398" s="105"/>
      <c r="F398" s="105"/>
      <c r="G398" s="106"/>
      <c r="H398" s="105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</row>
    <row r="399" spans="1:24" ht="15.75" customHeight="1">
      <c r="A399" s="16"/>
      <c r="B399" s="16"/>
      <c r="C399" s="16"/>
      <c r="D399" s="16"/>
      <c r="E399" s="105"/>
      <c r="F399" s="105"/>
      <c r="G399" s="106"/>
      <c r="H399" s="105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</row>
    <row r="400" spans="1:24" ht="15.75" customHeight="1">
      <c r="A400" s="16"/>
      <c r="B400" s="16"/>
      <c r="C400" s="16"/>
      <c r="D400" s="16"/>
      <c r="E400" s="105"/>
      <c r="F400" s="105"/>
      <c r="G400" s="106"/>
      <c r="H400" s="105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</row>
    <row r="401" spans="1:24" ht="15.75" customHeight="1">
      <c r="A401" s="16"/>
      <c r="B401" s="16"/>
      <c r="C401" s="16"/>
      <c r="D401" s="16"/>
      <c r="E401" s="105"/>
      <c r="F401" s="105"/>
      <c r="G401" s="106"/>
      <c r="H401" s="105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</row>
    <row r="402" spans="1:24" ht="15.75" customHeight="1">
      <c r="A402" s="16"/>
      <c r="B402" s="16"/>
      <c r="C402" s="16"/>
      <c r="D402" s="16"/>
      <c r="E402" s="105"/>
      <c r="F402" s="105"/>
      <c r="G402" s="106"/>
      <c r="H402" s="105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</row>
    <row r="403" spans="1:24" ht="15.75" customHeight="1">
      <c r="A403" s="16"/>
      <c r="B403" s="16"/>
      <c r="C403" s="16"/>
      <c r="D403" s="16"/>
      <c r="E403" s="105"/>
      <c r="F403" s="105"/>
      <c r="G403" s="106"/>
      <c r="H403" s="105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</row>
    <row r="404" spans="1:24" ht="15.75" customHeight="1">
      <c r="A404" s="16"/>
      <c r="B404" s="16"/>
      <c r="C404" s="16"/>
      <c r="D404" s="16"/>
      <c r="E404" s="105"/>
      <c r="F404" s="105"/>
      <c r="G404" s="106"/>
      <c r="H404" s="105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</row>
    <row r="405" spans="1:24" ht="15.75" customHeight="1">
      <c r="A405" s="16"/>
      <c r="B405" s="16"/>
      <c r="C405" s="16"/>
      <c r="D405" s="16"/>
      <c r="E405" s="105"/>
      <c r="F405" s="105"/>
      <c r="G405" s="106"/>
      <c r="H405" s="105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</row>
    <row r="406" spans="1:24" ht="15.75" customHeight="1">
      <c r="A406" s="16"/>
      <c r="B406" s="16"/>
      <c r="C406" s="16"/>
      <c r="D406" s="16"/>
      <c r="E406" s="105"/>
      <c r="F406" s="105"/>
      <c r="G406" s="106"/>
      <c r="H406" s="105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</row>
    <row r="407" spans="1:24" ht="15.75" customHeight="1">
      <c r="A407" s="16"/>
      <c r="B407" s="16"/>
      <c r="C407" s="16"/>
      <c r="D407" s="16"/>
      <c r="E407" s="105"/>
      <c r="F407" s="105"/>
      <c r="G407" s="106"/>
      <c r="H407" s="105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</row>
    <row r="408" spans="1:24" ht="15.75" customHeight="1">
      <c r="A408" s="16"/>
      <c r="B408" s="16"/>
      <c r="C408" s="16"/>
      <c r="D408" s="16"/>
      <c r="E408" s="105"/>
      <c r="F408" s="105"/>
      <c r="G408" s="106"/>
      <c r="H408" s="105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</row>
    <row r="409" spans="1:24" ht="15.75" customHeight="1">
      <c r="A409" s="16"/>
      <c r="B409" s="16"/>
      <c r="C409" s="16"/>
      <c r="D409" s="16"/>
      <c r="E409" s="105"/>
      <c r="F409" s="105"/>
      <c r="G409" s="106"/>
      <c r="H409" s="105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</row>
    <row r="410" spans="1:24" ht="15.75" customHeight="1">
      <c r="A410" s="16"/>
      <c r="B410" s="16"/>
      <c r="C410" s="16"/>
      <c r="D410" s="16"/>
      <c r="E410" s="105"/>
      <c r="F410" s="105"/>
      <c r="G410" s="106"/>
      <c r="H410" s="105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</row>
    <row r="411" spans="1:24" ht="15.75" customHeight="1">
      <c r="A411" s="16"/>
      <c r="B411" s="16"/>
      <c r="C411" s="16"/>
      <c r="D411" s="16"/>
      <c r="E411" s="105"/>
      <c r="F411" s="105"/>
      <c r="G411" s="106"/>
      <c r="H411" s="105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</row>
    <row r="412" spans="1:24" ht="15.75" customHeight="1">
      <c r="A412" s="16"/>
      <c r="B412" s="16"/>
      <c r="C412" s="16"/>
      <c r="D412" s="16"/>
      <c r="E412" s="105"/>
      <c r="F412" s="105"/>
      <c r="G412" s="106"/>
      <c r="H412" s="105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</row>
    <row r="413" spans="1:24" ht="15.75" customHeight="1">
      <c r="A413" s="16"/>
      <c r="B413" s="16"/>
      <c r="C413" s="16"/>
      <c r="D413" s="16"/>
      <c r="E413" s="105"/>
      <c r="F413" s="105"/>
      <c r="G413" s="106"/>
      <c r="H413" s="105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</row>
    <row r="414" spans="1:24" ht="15.75" customHeight="1">
      <c r="A414" s="16"/>
      <c r="B414" s="16"/>
      <c r="C414" s="16"/>
      <c r="D414" s="16"/>
      <c r="E414" s="105"/>
      <c r="F414" s="105"/>
      <c r="G414" s="106"/>
      <c r="H414" s="105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</row>
    <row r="415" spans="1:24" ht="15.75" customHeight="1">
      <c r="A415" s="16"/>
      <c r="B415" s="16"/>
      <c r="C415" s="16"/>
      <c r="D415" s="16"/>
      <c r="E415" s="105"/>
      <c r="F415" s="105"/>
      <c r="G415" s="106"/>
      <c r="H415" s="105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</row>
    <row r="416" spans="1:24" ht="15.75" customHeight="1">
      <c r="A416" s="16"/>
      <c r="B416" s="16"/>
      <c r="C416" s="16"/>
      <c r="D416" s="16"/>
      <c r="E416" s="105"/>
      <c r="F416" s="105"/>
      <c r="G416" s="106"/>
      <c r="H416" s="105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</row>
    <row r="417" spans="1:24" ht="15.75" customHeight="1">
      <c r="A417" s="16"/>
      <c r="B417" s="16"/>
      <c r="C417" s="16"/>
      <c r="D417" s="16"/>
      <c r="E417" s="105"/>
      <c r="F417" s="105"/>
      <c r="G417" s="106"/>
      <c r="H417" s="105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</row>
    <row r="418" spans="1:24" ht="15.75" customHeight="1">
      <c r="A418" s="16"/>
      <c r="B418" s="16"/>
      <c r="C418" s="16"/>
      <c r="D418" s="16"/>
      <c r="E418" s="105"/>
      <c r="F418" s="105"/>
      <c r="G418" s="106"/>
      <c r="H418" s="105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</row>
    <row r="419" spans="1:24" ht="15.75" customHeight="1">
      <c r="A419" s="16"/>
      <c r="B419" s="16"/>
      <c r="C419" s="16"/>
      <c r="D419" s="16"/>
      <c r="E419" s="105"/>
      <c r="F419" s="105"/>
      <c r="G419" s="106"/>
      <c r="H419" s="105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</row>
    <row r="420" spans="1:24" ht="15.75" customHeight="1">
      <c r="A420" s="16"/>
      <c r="B420" s="16"/>
      <c r="C420" s="16"/>
      <c r="D420" s="16"/>
      <c r="E420" s="105"/>
      <c r="F420" s="105"/>
      <c r="G420" s="106"/>
      <c r="H420" s="105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</row>
    <row r="421" spans="1:24" ht="15.75" customHeight="1">
      <c r="A421" s="16"/>
      <c r="B421" s="16"/>
      <c r="C421" s="16"/>
      <c r="D421" s="16"/>
      <c r="E421" s="105"/>
      <c r="F421" s="105"/>
      <c r="G421" s="106"/>
      <c r="H421" s="105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</row>
    <row r="422" spans="1:24" ht="15.75" customHeight="1">
      <c r="A422" s="16"/>
      <c r="B422" s="16"/>
      <c r="C422" s="16"/>
      <c r="D422" s="16"/>
      <c r="E422" s="105"/>
      <c r="F422" s="105"/>
      <c r="G422" s="106"/>
      <c r="H422" s="105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</row>
    <row r="423" spans="1:24" ht="15.75" customHeight="1">
      <c r="A423" s="16"/>
      <c r="B423" s="16"/>
      <c r="C423" s="16"/>
      <c r="D423" s="16"/>
      <c r="E423" s="105"/>
      <c r="F423" s="105"/>
      <c r="G423" s="106"/>
      <c r="H423" s="105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</row>
    <row r="424" spans="1:24" ht="15.75" customHeight="1">
      <c r="A424" s="16"/>
      <c r="B424" s="16"/>
      <c r="C424" s="16"/>
      <c r="D424" s="16"/>
      <c r="E424" s="105"/>
      <c r="F424" s="105"/>
      <c r="G424" s="106"/>
      <c r="H424" s="105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</row>
    <row r="425" spans="1:24" ht="15.75" customHeight="1">
      <c r="A425" s="16"/>
      <c r="B425" s="16"/>
      <c r="C425" s="16"/>
      <c r="D425" s="16"/>
      <c r="E425" s="105"/>
      <c r="F425" s="105"/>
      <c r="G425" s="106"/>
      <c r="H425" s="105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</row>
    <row r="426" spans="1:24" ht="15.75" customHeight="1">
      <c r="A426" s="16"/>
      <c r="B426" s="16"/>
      <c r="C426" s="16"/>
      <c r="D426" s="16"/>
      <c r="E426" s="105"/>
      <c r="F426" s="105"/>
      <c r="G426" s="106"/>
      <c r="H426" s="105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</row>
    <row r="427" spans="1:24" ht="15.75" customHeight="1">
      <c r="A427" s="16"/>
      <c r="B427" s="16"/>
      <c r="C427" s="16"/>
      <c r="D427" s="16"/>
      <c r="E427" s="105"/>
      <c r="F427" s="105"/>
      <c r="G427" s="106"/>
      <c r="H427" s="105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</row>
    <row r="428" spans="1:24" ht="15.75" customHeight="1">
      <c r="A428" s="16"/>
      <c r="B428" s="16"/>
      <c r="C428" s="16"/>
      <c r="D428" s="16"/>
      <c r="E428" s="105"/>
      <c r="F428" s="105"/>
      <c r="G428" s="106"/>
      <c r="H428" s="105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</row>
    <row r="429" spans="1:24" ht="15.75" customHeight="1">
      <c r="A429" s="16"/>
      <c r="B429" s="16"/>
      <c r="C429" s="16"/>
      <c r="D429" s="16"/>
      <c r="E429" s="105"/>
      <c r="F429" s="105"/>
      <c r="G429" s="106"/>
      <c r="H429" s="105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</row>
    <row r="430" spans="1:24" ht="15.75" customHeight="1">
      <c r="A430" s="16"/>
      <c r="B430" s="16"/>
      <c r="C430" s="16"/>
      <c r="D430" s="16"/>
      <c r="E430" s="105"/>
      <c r="F430" s="105"/>
      <c r="G430" s="106"/>
      <c r="H430" s="105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</row>
    <row r="431" spans="1:24" ht="15.75" customHeight="1">
      <c r="A431" s="16"/>
      <c r="B431" s="16"/>
      <c r="C431" s="16"/>
      <c r="D431" s="16"/>
      <c r="E431" s="105"/>
      <c r="F431" s="105"/>
      <c r="G431" s="106"/>
      <c r="H431" s="105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</row>
    <row r="432" spans="1:24" ht="15.75" customHeight="1">
      <c r="A432" s="16"/>
      <c r="B432" s="16"/>
      <c r="C432" s="16"/>
      <c r="D432" s="16"/>
      <c r="E432" s="105"/>
      <c r="F432" s="105"/>
      <c r="G432" s="106"/>
      <c r="H432" s="105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</row>
    <row r="433" spans="1:24" ht="15.75" customHeight="1">
      <c r="A433" s="16"/>
      <c r="B433" s="16"/>
      <c r="C433" s="16"/>
      <c r="D433" s="16"/>
      <c r="E433" s="105"/>
      <c r="F433" s="105"/>
      <c r="G433" s="106"/>
      <c r="H433" s="105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</row>
    <row r="434" spans="1:24" ht="15.75" customHeight="1">
      <c r="A434" s="16"/>
      <c r="B434" s="16"/>
      <c r="C434" s="16"/>
      <c r="D434" s="16"/>
      <c r="E434" s="105"/>
      <c r="F434" s="105"/>
      <c r="G434" s="106"/>
      <c r="H434" s="105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</row>
    <row r="435" spans="1:24" ht="15.75" customHeight="1">
      <c r="A435" s="16"/>
      <c r="B435" s="16"/>
      <c r="C435" s="16"/>
      <c r="D435" s="16"/>
      <c r="E435" s="105"/>
      <c r="F435" s="105"/>
      <c r="G435" s="106"/>
      <c r="H435" s="105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</row>
    <row r="436" spans="1:24" ht="15.75" customHeight="1">
      <c r="A436" s="16"/>
      <c r="B436" s="16"/>
      <c r="C436" s="16"/>
      <c r="D436" s="16"/>
      <c r="E436" s="105"/>
      <c r="F436" s="105"/>
      <c r="G436" s="106"/>
      <c r="H436" s="105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</row>
    <row r="437" spans="1:24" ht="15.75" customHeight="1">
      <c r="A437" s="16"/>
      <c r="B437" s="16"/>
      <c r="C437" s="16"/>
      <c r="D437" s="16"/>
      <c r="E437" s="105"/>
      <c r="F437" s="105"/>
      <c r="G437" s="106"/>
      <c r="H437" s="105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</row>
    <row r="438" spans="1:24" ht="15.75" customHeight="1">
      <c r="A438" s="16"/>
      <c r="B438" s="16"/>
      <c r="C438" s="16"/>
      <c r="D438" s="16"/>
      <c r="E438" s="105"/>
      <c r="F438" s="105"/>
      <c r="G438" s="106"/>
      <c r="H438" s="105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</row>
    <row r="439" spans="1:24" ht="15.75" customHeight="1">
      <c r="A439" s="16"/>
      <c r="B439" s="16"/>
      <c r="C439" s="16"/>
      <c r="D439" s="16"/>
      <c r="E439" s="105"/>
      <c r="F439" s="105"/>
      <c r="G439" s="106"/>
      <c r="H439" s="105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</row>
    <row r="440" spans="1:24" ht="15.75" customHeight="1">
      <c r="A440" s="16"/>
      <c r="B440" s="16"/>
      <c r="C440" s="16"/>
      <c r="D440" s="16"/>
      <c r="E440" s="105"/>
      <c r="F440" s="105"/>
      <c r="G440" s="106"/>
      <c r="H440" s="105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</row>
    <row r="441" spans="1:24" ht="15.75" customHeight="1">
      <c r="A441" s="16"/>
      <c r="B441" s="16"/>
      <c r="C441" s="16"/>
      <c r="D441" s="16"/>
      <c r="E441" s="105"/>
      <c r="F441" s="105"/>
      <c r="G441" s="106"/>
      <c r="H441" s="105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</row>
    <row r="442" spans="1:24" ht="15.75" customHeight="1">
      <c r="A442" s="16"/>
      <c r="B442" s="16"/>
      <c r="C442" s="16"/>
      <c r="D442" s="16"/>
      <c r="E442" s="105"/>
      <c r="F442" s="105"/>
      <c r="G442" s="106"/>
      <c r="H442" s="105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</row>
    <row r="443" spans="1:24" ht="15.75" customHeight="1">
      <c r="A443" s="16"/>
      <c r="B443" s="16"/>
      <c r="C443" s="16"/>
      <c r="D443" s="16"/>
      <c r="E443" s="105"/>
      <c r="F443" s="105"/>
      <c r="G443" s="106"/>
      <c r="H443" s="105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</row>
    <row r="444" spans="1:24" ht="15.75" customHeight="1">
      <c r="A444" s="16"/>
      <c r="B444" s="16"/>
      <c r="C444" s="16"/>
      <c r="D444" s="16"/>
      <c r="E444" s="105"/>
      <c r="F444" s="105"/>
      <c r="G444" s="106"/>
      <c r="H444" s="105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</row>
    <row r="445" spans="1:24" ht="15.75" customHeight="1">
      <c r="A445" s="16"/>
      <c r="B445" s="16"/>
      <c r="C445" s="16"/>
      <c r="D445" s="16"/>
      <c r="E445" s="105"/>
      <c r="F445" s="105"/>
      <c r="G445" s="106"/>
      <c r="H445" s="105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</row>
    <row r="446" spans="1:24" ht="15.75" customHeight="1">
      <c r="A446" s="16"/>
      <c r="B446" s="16"/>
      <c r="C446" s="16"/>
      <c r="D446" s="16"/>
      <c r="E446" s="105"/>
      <c r="F446" s="105"/>
      <c r="G446" s="106"/>
      <c r="H446" s="105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</row>
    <row r="447" spans="1:24" ht="15.75" customHeight="1">
      <c r="A447" s="16"/>
      <c r="B447" s="16"/>
      <c r="C447" s="16"/>
      <c r="D447" s="16"/>
      <c r="E447" s="105"/>
      <c r="F447" s="105"/>
      <c r="G447" s="106"/>
      <c r="H447" s="105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</row>
    <row r="448" spans="1:24" ht="15.75" customHeight="1">
      <c r="A448" s="16"/>
      <c r="B448" s="16"/>
      <c r="C448" s="16"/>
      <c r="D448" s="16"/>
      <c r="E448" s="105"/>
      <c r="F448" s="105"/>
      <c r="G448" s="106"/>
      <c r="H448" s="105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</row>
    <row r="449" spans="1:24" ht="15.75" customHeight="1">
      <c r="A449" s="16"/>
      <c r="B449" s="16"/>
      <c r="C449" s="16"/>
      <c r="D449" s="16"/>
      <c r="E449" s="105"/>
      <c r="F449" s="105"/>
      <c r="G449" s="106"/>
      <c r="H449" s="105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</row>
    <row r="450" spans="1:24" ht="15.75" customHeight="1">
      <c r="A450" s="16"/>
      <c r="B450" s="16"/>
      <c r="C450" s="16"/>
      <c r="D450" s="16"/>
      <c r="E450" s="105"/>
      <c r="F450" s="105"/>
      <c r="G450" s="106"/>
      <c r="H450" s="105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</row>
    <row r="451" spans="1:24" ht="15.75" customHeight="1">
      <c r="A451" s="16"/>
      <c r="B451" s="16"/>
      <c r="C451" s="16"/>
      <c r="D451" s="16"/>
      <c r="E451" s="105"/>
      <c r="F451" s="105"/>
      <c r="G451" s="106"/>
      <c r="H451" s="105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</row>
    <row r="452" spans="1:24" ht="15.75" customHeight="1">
      <c r="A452" s="16"/>
      <c r="B452" s="16"/>
      <c r="C452" s="16"/>
      <c r="D452" s="16"/>
      <c r="E452" s="105"/>
      <c r="F452" s="105"/>
      <c r="G452" s="106"/>
      <c r="H452" s="105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</row>
    <row r="453" spans="1:24" ht="15.75" customHeight="1">
      <c r="A453" s="16"/>
      <c r="B453" s="16"/>
      <c r="C453" s="16"/>
      <c r="D453" s="16"/>
      <c r="E453" s="105"/>
      <c r="F453" s="105"/>
      <c r="G453" s="106"/>
      <c r="H453" s="105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</row>
    <row r="454" spans="1:24" ht="15.75" customHeight="1">
      <c r="A454" s="16"/>
      <c r="B454" s="16"/>
      <c r="C454" s="16"/>
      <c r="D454" s="16"/>
      <c r="E454" s="105"/>
      <c r="F454" s="105"/>
      <c r="G454" s="106"/>
      <c r="H454" s="105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</row>
    <row r="455" spans="1:24" ht="15.75" customHeight="1">
      <c r="A455" s="16"/>
      <c r="B455" s="16"/>
      <c r="C455" s="16"/>
      <c r="D455" s="16"/>
      <c r="E455" s="105"/>
      <c r="F455" s="105"/>
      <c r="G455" s="106"/>
      <c r="H455" s="105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</row>
    <row r="456" spans="1:24" ht="15.75" customHeight="1">
      <c r="A456" s="16"/>
      <c r="B456" s="16"/>
      <c r="C456" s="16"/>
      <c r="D456" s="16"/>
      <c r="E456" s="105"/>
      <c r="F456" s="105"/>
      <c r="G456" s="106"/>
      <c r="H456" s="105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</row>
    <row r="457" spans="1:24" ht="15.75" customHeight="1">
      <c r="A457" s="16"/>
      <c r="B457" s="16"/>
      <c r="C457" s="16"/>
      <c r="D457" s="16"/>
      <c r="E457" s="105"/>
      <c r="F457" s="105"/>
      <c r="G457" s="106"/>
      <c r="H457" s="105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</row>
    <row r="458" spans="1:24" ht="15.75" customHeight="1">
      <c r="A458" s="16"/>
      <c r="B458" s="16"/>
      <c r="C458" s="16"/>
      <c r="D458" s="16"/>
      <c r="E458" s="105"/>
      <c r="F458" s="105"/>
      <c r="G458" s="106"/>
      <c r="H458" s="105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</row>
    <row r="459" spans="1:24" ht="15.75" customHeight="1">
      <c r="A459" s="16"/>
      <c r="B459" s="16"/>
      <c r="C459" s="16"/>
      <c r="D459" s="16"/>
      <c r="E459" s="105"/>
      <c r="F459" s="105"/>
      <c r="G459" s="106"/>
      <c r="H459" s="105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</row>
    <row r="460" spans="1:24" ht="15.75" customHeight="1">
      <c r="A460" s="16"/>
      <c r="B460" s="16"/>
      <c r="C460" s="16"/>
      <c r="D460" s="16"/>
      <c r="E460" s="105"/>
      <c r="F460" s="105"/>
      <c r="G460" s="106"/>
      <c r="H460" s="105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</row>
    <row r="461" spans="1:24" ht="15.75" customHeight="1">
      <c r="A461" s="16"/>
      <c r="B461" s="16"/>
      <c r="C461" s="16"/>
      <c r="D461" s="16"/>
      <c r="E461" s="105"/>
      <c r="F461" s="105"/>
      <c r="G461" s="106"/>
      <c r="H461" s="105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</row>
    <row r="462" spans="1:24" ht="15.75" customHeight="1">
      <c r="A462" s="16"/>
      <c r="B462" s="16"/>
      <c r="C462" s="16"/>
      <c r="D462" s="16"/>
      <c r="E462" s="105"/>
      <c r="F462" s="105"/>
      <c r="G462" s="106"/>
      <c r="H462" s="105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</row>
    <row r="463" spans="1:24" ht="15.75" customHeight="1">
      <c r="A463" s="16"/>
      <c r="B463" s="16"/>
      <c r="C463" s="16"/>
      <c r="D463" s="16"/>
      <c r="E463" s="105"/>
      <c r="F463" s="105"/>
      <c r="G463" s="106"/>
      <c r="H463" s="105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</row>
    <row r="464" spans="1:24" ht="15.75" customHeight="1">
      <c r="A464" s="16"/>
      <c r="B464" s="16"/>
      <c r="C464" s="16"/>
      <c r="D464" s="16"/>
      <c r="E464" s="105"/>
      <c r="F464" s="105"/>
      <c r="G464" s="106"/>
      <c r="H464" s="105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</row>
    <row r="465" spans="1:24" ht="15.75" customHeight="1">
      <c r="A465" s="16"/>
      <c r="B465" s="16"/>
      <c r="C465" s="16"/>
      <c r="D465" s="16"/>
      <c r="E465" s="105"/>
      <c r="F465" s="105"/>
      <c r="G465" s="106"/>
      <c r="H465" s="105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</row>
    <row r="466" spans="1:24" ht="15.75" customHeight="1">
      <c r="A466" s="16"/>
      <c r="B466" s="16"/>
      <c r="C466" s="16"/>
      <c r="D466" s="16"/>
      <c r="E466" s="105"/>
      <c r="F466" s="105"/>
      <c r="G466" s="106"/>
      <c r="H466" s="105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</row>
    <row r="467" spans="1:24" ht="15.75" customHeight="1">
      <c r="A467" s="16"/>
      <c r="B467" s="16"/>
      <c r="C467" s="16"/>
      <c r="D467" s="16"/>
      <c r="E467" s="105"/>
      <c r="F467" s="105"/>
      <c r="G467" s="106"/>
      <c r="H467" s="105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</row>
    <row r="468" spans="1:24" ht="15.75" customHeight="1">
      <c r="A468" s="16"/>
      <c r="B468" s="16"/>
      <c r="C468" s="16"/>
      <c r="D468" s="16"/>
      <c r="E468" s="105"/>
      <c r="F468" s="105"/>
      <c r="G468" s="106"/>
      <c r="H468" s="105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</row>
    <row r="469" spans="1:24" ht="15.75" customHeight="1">
      <c r="A469" s="16"/>
      <c r="B469" s="16"/>
      <c r="C469" s="16"/>
      <c r="D469" s="16"/>
      <c r="E469" s="105"/>
      <c r="F469" s="105"/>
      <c r="G469" s="106"/>
      <c r="H469" s="105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</row>
    <row r="470" spans="1:24" ht="15.75" customHeight="1">
      <c r="A470" s="16"/>
      <c r="B470" s="16"/>
      <c r="C470" s="16"/>
      <c r="D470" s="16"/>
      <c r="E470" s="105"/>
      <c r="F470" s="105"/>
      <c r="G470" s="106"/>
      <c r="H470" s="105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</row>
    <row r="471" spans="1:24" ht="15.75" customHeight="1">
      <c r="A471" s="16"/>
      <c r="B471" s="16"/>
      <c r="C471" s="16"/>
      <c r="D471" s="16"/>
      <c r="E471" s="105"/>
      <c r="F471" s="105"/>
      <c r="G471" s="106"/>
      <c r="H471" s="105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</row>
    <row r="472" spans="1:24" ht="15.75" customHeight="1">
      <c r="A472" s="16"/>
      <c r="B472" s="16"/>
      <c r="C472" s="16"/>
      <c r="D472" s="16"/>
      <c r="E472" s="105"/>
      <c r="F472" s="105"/>
      <c r="G472" s="106"/>
      <c r="H472" s="105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</row>
    <row r="473" spans="1:24" ht="15.75" customHeight="1">
      <c r="A473" s="16"/>
      <c r="B473" s="16"/>
      <c r="C473" s="16"/>
      <c r="D473" s="16"/>
      <c r="E473" s="105"/>
      <c r="F473" s="105"/>
      <c r="G473" s="106"/>
      <c r="H473" s="105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</row>
    <row r="474" spans="1:24" ht="15.75" customHeight="1">
      <c r="A474" s="16"/>
      <c r="B474" s="16"/>
      <c r="C474" s="16"/>
      <c r="D474" s="16"/>
      <c r="E474" s="105"/>
      <c r="F474" s="105"/>
      <c r="G474" s="106"/>
      <c r="H474" s="105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</row>
    <row r="475" spans="1:24" ht="15.75" customHeight="1">
      <c r="A475" s="16"/>
      <c r="B475" s="16"/>
      <c r="C475" s="16"/>
      <c r="D475" s="16"/>
      <c r="E475" s="105"/>
      <c r="F475" s="105"/>
      <c r="G475" s="106"/>
      <c r="H475" s="105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</row>
    <row r="476" spans="1:24" ht="15.75" customHeight="1">
      <c r="A476" s="16"/>
      <c r="B476" s="16"/>
      <c r="C476" s="16"/>
      <c r="D476" s="16"/>
      <c r="E476" s="105"/>
      <c r="F476" s="105"/>
      <c r="G476" s="106"/>
      <c r="H476" s="105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</row>
    <row r="477" spans="1:24" ht="15.75" customHeight="1">
      <c r="A477" s="16"/>
      <c r="B477" s="16"/>
      <c r="C477" s="16"/>
      <c r="D477" s="16"/>
      <c r="E477" s="105"/>
      <c r="F477" s="105"/>
      <c r="G477" s="106"/>
      <c r="H477" s="105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</row>
    <row r="478" spans="1:24" ht="15.75" customHeight="1">
      <c r="A478" s="16"/>
      <c r="B478" s="16"/>
      <c r="C478" s="16"/>
      <c r="D478" s="16"/>
      <c r="E478" s="105"/>
      <c r="F478" s="105"/>
      <c r="G478" s="106"/>
      <c r="H478" s="105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</row>
    <row r="479" spans="1:24" ht="15.75" customHeight="1">
      <c r="A479" s="16"/>
      <c r="B479" s="16"/>
      <c r="C479" s="16"/>
      <c r="D479" s="16"/>
      <c r="E479" s="105"/>
      <c r="F479" s="105"/>
      <c r="G479" s="106"/>
      <c r="H479" s="105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</row>
    <row r="480" spans="1:24" ht="15.75" customHeight="1">
      <c r="A480" s="16"/>
      <c r="B480" s="16"/>
      <c r="C480" s="16"/>
      <c r="D480" s="16"/>
      <c r="E480" s="105"/>
      <c r="F480" s="105"/>
      <c r="G480" s="106"/>
      <c r="H480" s="105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</row>
    <row r="481" spans="1:24" ht="15.75" customHeight="1">
      <c r="A481" s="16"/>
      <c r="B481" s="16"/>
      <c r="C481" s="16"/>
      <c r="D481" s="16"/>
      <c r="E481" s="105"/>
      <c r="F481" s="105"/>
      <c r="G481" s="106"/>
      <c r="H481" s="105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</row>
    <row r="482" spans="1:24" ht="15.75" customHeight="1">
      <c r="A482" s="16"/>
      <c r="B482" s="16"/>
      <c r="C482" s="16"/>
      <c r="D482" s="16"/>
      <c r="E482" s="105"/>
      <c r="F482" s="105"/>
      <c r="G482" s="106"/>
      <c r="H482" s="105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</row>
    <row r="483" spans="1:24" ht="15.75" customHeight="1">
      <c r="A483" s="16"/>
      <c r="B483" s="16"/>
      <c r="C483" s="16"/>
      <c r="D483" s="16"/>
      <c r="E483" s="105"/>
      <c r="F483" s="105"/>
      <c r="G483" s="106"/>
      <c r="H483" s="105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</row>
    <row r="484" spans="1:24" ht="15.75" customHeight="1">
      <c r="A484" s="16"/>
      <c r="B484" s="16"/>
      <c r="C484" s="16"/>
      <c r="D484" s="16"/>
      <c r="E484" s="105"/>
      <c r="F484" s="105"/>
      <c r="G484" s="106"/>
      <c r="H484" s="105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</row>
    <row r="485" spans="1:24" ht="15.75" customHeight="1">
      <c r="A485" s="16"/>
      <c r="B485" s="16"/>
      <c r="C485" s="16"/>
      <c r="D485" s="16"/>
      <c r="E485" s="105"/>
      <c r="F485" s="105"/>
      <c r="G485" s="106"/>
      <c r="H485" s="105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</row>
    <row r="486" spans="1:24" ht="15.75" customHeight="1">
      <c r="A486" s="16"/>
      <c r="B486" s="16"/>
      <c r="C486" s="16"/>
      <c r="D486" s="16"/>
      <c r="E486" s="105"/>
      <c r="F486" s="105"/>
      <c r="G486" s="106"/>
      <c r="H486" s="105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</row>
    <row r="487" spans="1:24" ht="15.75" customHeight="1">
      <c r="A487" s="16"/>
      <c r="B487" s="16"/>
      <c r="C487" s="16"/>
      <c r="D487" s="16"/>
      <c r="E487" s="105"/>
      <c r="F487" s="105"/>
      <c r="G487" s="106"/>
      <c r="H487" s="105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</row>
    <row r="488" spans="1:24" ht="15.75" customHeight="1">
      <c r="A488" s="16"/>
      <c r="B488" s="16"/>
      <c r="C488" s="16"/>
      <c r="D488" s="16"/>
      <c r="E488" s="105"/>
      <c r="F488" s="105"/>
      <c r="G488" s="106"/>
      <c r="H488" s="105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</row>
    <row r="489" spans="1:24" ht="15.75" customHeight="1">
      <c r="A489" s="16"/>
      <c r="B489" s="16"/>
      <c r="C489" s="16"/>
      <c r="D489" s="16"/>
      <c r="E489" s="105"/>
      <c r="F489" s="105"/>
      <c r="G489" s="106"/>
      <c r="H489" s="105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</row>
    <row r="490" spans="1:24" ht="15.75" customHeight="1">
      <c r="A490" s="16"/>
      <c r="B490" s="16"/>
      <c r="C490" s="16"/>
      <c r="D490" s="16"/>
      <c r="E490" s="105"/>
      <c r="F490" s="105"/>
      <c r="G490" s="106"/>
      <c r="H490" s="105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</row>
    <row r="491" spans="1:24" ht="15.75" customHeight="1">
      <c r="A491" s="16"/>
      <c r="B491" s="16"/>
      <c r="C491" s="16"/>
      <c r="D491" s="16"/>
      <c r="E491" s="105"/>
      <c r="F491" s="105"/>
      <c r="G491" s="106"/>
      <c r="H491" s="105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</row>
    <row r="492" spans="1:24" ht="15.75" customHeight="1">
      <c r="A492" s="16"/>
      <c r="B492" s="16"/>
      <c r="C492" s="16"/>
      <c r="D492" s="16"/>
      <c r="E492" s="105"/>
      <c r="F492" s="105"/>
      <c r="G492" s="106"/>
      <c r="H492" s="105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</row>
    <row r="493" spans="1:24" ht="15.75" customHeight="1">
      <c r="A493" s="16"/>
      <c r="B493" s="16"/>
      <c r="C493" s="16"/>
      <c r="D493" s="16"/>
      <c r="E493" s="105"/>
      <c r="F493" s="105"/>
      <c r="G493" s="106"/>
      <c r="H493" s="105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</row>
    <row r="494" spans="1:24" ht="15.75" customHeight="1">
      <c r="A494" s="16"/>
      <c r="B494" s="16"/>
      <c r="C494" s="16"/>
      <c r="D494" s="16"/>
      <c r="E494" s="105"/>
      <c r="F494" s="105"/>
      <c r="G494" s="106"/>
      <c r="H494" s="105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</row>
    <row r="495" spans="1:24" ht="15.75" customHeight="1">
      <c r="A495" s="16"/>
      <c r="B495" s="16"/>
      <c r="C495" s="16"/>
      <c r="D495" s="16"/>
      <c r="E495" s="105"/>
      <c r="F495" s="105"/>
      <c r="G495" s="106"/>
      <c r="H495" s="105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</row>
    <row r="496" spans="1:24" ht="15.75" customHeight="1">
      <c r="A496" s="16"/>
      <c r="B496" s="16"/>
      <c r="C496" s="16"/>
      <c r="D496" s="16"/>
      <c r="E496" s="105"/>
      <c r="F496" s="105"/>
      <c r="G496" s="106"/>
      <c r="H496" s="105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</row>
    <row r="497" spans="1:24" ht="15.75" customHeight="1">
      <c r="A497" s="16"/>
      <c r="B497" s="16"/>
      <c r="C497" s="16"/>
      <c r="D497" s="16"/>
      <c r="E497" s="105"/>
      <c r="F497" s="105"/>
      <c r="G497" s="106"/>
      <c r="H497" s="105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</row>
    <row r="498" spans="1:24" ht="15.75" customHeight="1">
      <c r="A498" s="16"/>
      <c r="B498" s="16"/>
      <c r="C498" s="16"/>
      <c r="D498" s="16"/>
      <c r="E498" s="105"/>
      <c r="F498" s="105"/>
      <c r="G498" s="106"/>
      <c r="H498" s="105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</row>
    <row r="499" spans="1:24" ht="15.75" customHeight="1">
      <c r="A499" s="16"/>
      <c r="B499" s="16"/>
      <c r="C499" s="16"/>
      <c r="D499" s="16"/>
      <c r="E499" s="105"/>
      <c r="F499" s="105"/>
      <c r="G499" s="106"/>
      <c r="H499" s="105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</row>
    <row r="500" spans="1:24" ht="15.75" customHeight="1">
      <c r="A500" s="16"/>
      <c r="B500" s="16"/>
      <c r="C500" s="16"/>
      <c r="D500" s="16"/>
      <c r="E500" s="105"/>
      <c r="F500" s="105"/>
      <c r="G500" s="106"/>
      <c r="H500" s="105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</row>
    <row r="501" spans="1:24" ht="15.75" customHeight="1">
      <c r="A501" s="16"/>
      <c r="B501" s="16"/>
      <c r="C501" s="16"/>
      <c r="D501" s="16"/>
      <c r="E501" s="105"/>
      <c r="F501" s="105"/>
      <c r="G501" s="106"/>
      <c r="H501" s="105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</row>
    <row r="502" spans="1:24" ht="15.75" customHeight="1">
      <c r="A502" s="16"/>
      <c r="B502" s="16"/>
      <c r="C502" s="16"/>
      <c r="D502" s="16"/>
      <c r="E502" s="105"/>
      <c r="F502" s="105"/>
      <c r="G502" s="106"/>
      <c r="H502" s="105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</row>
    <row r="503" spans="1:24" ht="15.75" customHeight="1">
      <c r="A503" s="16"/>
      <c r="B503" s="16"/>
      <c r="C503" s="16"/>
      <c r="D503" s="16"/>
      <c r="E503" s="105"/>
      <c r="F503" s="105"/>
      <c r="G503" s="106"/>
      <c r="H503" s="105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</row>
    <row r="504" spans="1:24" ht="15.75" customHeight="1">
      <c r="A504" s="16"/>
      <c r="B504" s="16"/>
      <c r="C504" s="16"/>
      <c r="D504" s="16"/>
      <c r="E504" s="105"/>
      <c r="F504" s="105"/>
      <c r="G504" s="106"/>
      <c r="H504" s="105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</row>
    <row r="505" spans="1:24" ht="15.75" customHeight="1">
      <c r="A505" s="16"/>
      <c r="B505" s="16"/>
      <c r="C505" s="16"/>
      <c r="D505" s="16"/>
      <c r="E505" s="105"/>
      <c r="F505" s="105"/>
      <c r="G505" s="106"/>
      <c r="H505" s="105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</row>
    <row r="506" spans="1:24" ht="15.75" customHeight="1">
      <c r="A506" s="16"/>
      <c r="B506" s="16"/>
      <c r="C506" s="16"/>
      <c r="D506" s="16"/>
      <c r="E506" s="105"/>
      <c r="F506" s="105"/>
      <c r="G506" s="106"/>
      <c r="H506" s="105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</row>
    <row r="507" spans="1:24" ht="15.75" customHeight="1">
      <c r="A507" s="16"/>
      <c r="B507" s="16"/>
      <c r="C507" s="16"/>
      <c r="D507" s="16"/>
      <c r="E507" s="105"/>
      <c r="F507" s="105"/>
      <c r="G507" s="106"/>
      <c r="H507" s="105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</row>
    <row r="508" spans="1:24" ht="15.75" customHeight="1">
      <c r="A508" s="16"/>
      <c r="B508" s="16"/>
      <c r="C508" s="16"/>
      <c r="D508" s="16"/>
      <c r="E508" s="105"/>
      <c r="F508" s="105"/>
      <c r="G508" s="106"/>
      <c r="H508" s="105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</row>
    <row r="509" spans="1:24" ht="15.75" customHeight="1">
      <c r="A509" s="16"/>
      <c r="B509" s="16"/>
      <c r="C509" s="16"/>
      <c r="D509" s="16"/>
      <c r="E509" s="105"/>
      <c r="F509" s="105"/>
      <c r="G509" s="106"/>
      <c r="H509" s="105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</row>
    <row r="510" spans="1:24" ht="15.75" customHeight="1">
      <c r="A510" s="16"/>
      <c r="B510" s="16"/>
      <c r="C510" s="16"/>
      <c r="D510" s="16"/>
      <c r="E510" s="105"/>
      <c r="F510" s="105"/>
      <c r="G510" s="106"/>
      <c r="H510" s="105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</row>
    <row r="511" spans="1:24" ht="15.75" customHeight="1">
      <c r="A511" s="16"/>
      <c r="B511" s="16"/>
      <c r="C511" s="16"/>
      <c r="D511" s="16"/>
      <c r="E511" s="105"/>
      <c r="F511" s="105"/>
      <c r="G511" s="106"/>
      <c r="H511" s="105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</row>
    <row r="512" spans="1:24" ht="15.75" customHeight="1">
      <c r="A512" s="16"/>
      <c r="B512" s="16"/>
      <c r="C512" s="16"/>
      <c r="D512" s="16"/>
      <c r="E512" s="105"/>
      <c r="F512" s="105"/>
      <c r="G512" s="106"/>
      <c r="H512" s="105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</row>
    <row r="513" spans="1:24" ht="15.75" customHeight="1">
      <c r="A513" s="16"/>
      <c r="B513" s="16"/>
      <c r="C513" s="16"/>
      <c r="D513" s="16"/>
      <c r="E513" s="105"/>
      <c r="F513" s="105"/>
      <c r="G513" s="106"/>
      <c r="H513" s="105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</row>
    <row r="514" spans="1:24" ht="15.75" customHeight="1">
      <c r="A514" s="16"/>
      <c r="B514" s="16"/>
      <c r="C514" s="16"/>
      <c r="D514" s="16"/>
      <c r="E514" s="105"/>
      <c r="F514" s="105"/>
      <c r="G514" s="106"/>
      <c r="H514" s="105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</row>
    <row r="515" spans="1:24" ht="15.75" customHeight="1">
      <c r="A515" s="16"/>
      <c r="B515" s="16"/>
      <c r="C515" s="16"/>
      <c r="D515" s="16"/>
      <c r="E515" s="105"/>
      <c r="F515" s="105"/>
      <c r="G515" s="106"/>
      <c r="H515" s="105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</row>
    <row r="516" spans="1:24" ht="15.75" customHeight="1">
      <c r="A516" s="16"/>
      <c r="B516" s="16"/>
      <c r="C516" s="16"/>
      <c r="D516" s="16"/>
      <c r="E516" s="105"/>
      <c r="F516" s="105"/>
      <c r="G516" s="106"/>
      <c r="H516" s="105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</row>
    <row r="517" spans="1:24" ht="15.75" customHeight="1">
      <c r="A517" s="16"/>
      <c r="B517" s="16"/>
      <c r="C517" s="16"/>
      <c r="D517" s="16"/>
      <c r="E517" s="105"/>
      <c r="F517" s="105"/>
      <c r="G517" s="106"/>
      <c r="H517" s="105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</row>
    <row r="518" spans="1:24" ht="15.75" customHeight="1">
      <c r="A518" s="16"/>
      <c r="B518" s="16"/>
      <c r="C518" s="16"/>
      <c r="D518" s="16"/>
      <c r="E518" s="105"/>
      <c r="F518" s="105"/>
      <c r="G518" s="106"/>
      <c r="H518" s="105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</row>
    <row r="519" spans="1:24" ht="15.75" customHeight="1">
      <c r="A519" s="16"/>
      <c r="B519" s="16"/>
      <c r="C519" s="16"/>
      <c r="D519" s="16"/>
      <c r="E519" s="105"/>
      <c r="F519" s="105"/>
      <c r="G519" s="106"/>
      <c r="H519" s="105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</row>
    <row r="520" spans="1:24" ht="15.75" customHeight="1">
      <c r="A520" s="16"/>
      <c r="B520" s="16"/>
      <c r="C520" s="16"/>
      <c r="D520" s="16"/>
      <c r="E520" s="105"/>
      <c r="F520" s="105"/>
      <c r="G520" s="106"/>
      <c r="H520" s="105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</row>
    <row r="521" spans="1:24" ht="15.75" customHeight="1">
      <c r="A521" s="16"/>
      <c r="B521" s="16"/>
      <c r="C521" s="16"/>
      <c r="D521" s="16"/>
      <c r="E521" s="105"/>
      <c r="F521" s="105"/>
      <c r="G521" s="106"/>
      <c r="H521" s="105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</row>
    <row r="522" spans="1:24" ht="15.75" customHeight="1">
      <c r="A522" s="16"/>
      <c r="B522" s="16"/>
      <c r="C522" s="16"/>
      <c r="D522" s="16"/>
      <c r="E522" s="105"/>
      <c r="F522" s="105"/>
      <c r="G522" s="106"/>
      <c r="H522" s="105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</row>
    <row r="523" spans="1:24" ht="15.75" customHeight="1">
      <c r="A523" s="16"/>
      <c r="B523" s="16"/>
      <c r="C523" s="16"/>
      <c r="D523" s="16"/>
      <c r="E523" s="105"/>
      <c r="F523" s="105"/>
      <c r="G523" s="106"/>
      <c r="H523" s="105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</row>
    <row r="524" spans="1:24" ht="15.75" customHeight="1">
      <c r="A524" s="16"/>
      <c r="B524" s="16"/>
      <c r="C524" s="16"/>
      <c r="D524" s="16"/>
      <c r="E524" s="105"/>
      <c r="F524" s="105"/>
      <c r="G524" s="106"/>
      <c r="H524" s="105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</row>
    <row r="525" spans="1:24" ht="15.75" customHeight="1">
      <c r="A525" s="16"/>
      <c r="B525" s="16"/>
      <c r="C525" s="16"/>
      <c r="D525" s="16"/>
      <c r="E525" s="105"/>
      <c r="F525" s="105"/>
      <c r="G525" s="106"/>
      <c r="H525" s="105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</row>
    <row r="526" spans="1:24" ht="15.75" customHeight="1">
      <c r="A526" s="16"/>
      <c r="B526" s="16"/>
      <c r="C526" s="16"/>
      <c r="D526" s="16"/>
      <c r="E526" s="105"/>
      <c r="F526" s="105"/>
      <c r="G526" s="106"/>
      <c r="H526" s="105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</row>
    <row r="527" spans="1:24" ht="15.75" customHeight="1">
      <c r="A527" s="16"/>
      <c r="B527" s="16"/>
      <c r="C527" s="16"/>
      <c r="D527" s="16"/>
      <c r="E527" s="105"/>
      <c r="F527" s="105"/>
      <c r="G527" s="106"/>
      <c r="H527" s="105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</row>
    <row r="528" spans="1:24" ht="15.75" customHeight="1">
      <c r="A528" s="16"/>
      <c r="B528" s="16"/>
      <c r="C528" s="16"/>
      <c r="D528" s="16"/>
      <c r="E528" s="105"/>
      <c r="F528" s="105"/>
      <c r="G528" s="106"/>
      <c r="H528" s="105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</row>
    <row r="529" spans="1:24" ht="15.75" customHeight="1">
      <c r="A529" s="16"/>
      <c r="B529" s="16"/>
      <c r="C529" s="16"/>
      <c r="D529" s="16"/>
      <c r="E529" s="105"/>
      <c r="F529" s="105"/>
      <c r="G529" s="106"/>
      <c r="H529" s="105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</row>
    <row r="530" spans="1:24" ht="15.75" customHeight="1">
      <c r="A530" s="16"/>
      <c r="B530" s="16"/>
      <c r="C530" s="16"/>
      <c r="D530" s="16"/>
      <c r="E530" s="105"/>
      <c r="F530" s="105"/>
      <c r="G530" s="106"/>
      <c r="H530" s="105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</row>
    <row r="531" spans="1:24" ht="15.75" customHeight="1">
      <c r="A531" s="16"/>
      <c r="B531" s="16"/>
      <c r="C531" s="16"/>
      <c r="D531" s="16"/>
      <c r="E531" s="105"/>
      <c r="F531" s="105"/>
      <c r="G531" s="106"/>
      <c r="H531" s="105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</row>
    <row r="532" spans="1:24" ht="15.75" customHeight="1">
      <c r="A532" s="16"/>
      <c r="B532" s="16"/>
      <c r="C532" s="16"/>
      <c r="D532" s="16"/>
      <c r="E532" s="105"/>
      <c r="F532" s="105"/>
      <c r="G532" s="106"/>
      <c r="H532" s="105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</row>
    <row r="533" spans="1:24" ht="15.75" customHeight="1">
      <c r="A533" s="16"/>
      <c r="B533" s="16"/>
      <c r="C533" s="16"/>
      <c r="D533" s="16"/>
      <c r="E533" s="105"/>
      <c r="F533" s="105"/>
      <c r="G533" s="106"/>
      <c r="H533" s="105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</row>
    <row r="534" spans="1:24" ht="15.75" customHeight="1">
      <c r="A534" s="16"/>
      <c r="B534" s="16"/>
      <c r="C534" s="16"/>
      <c r="D534" s="16"/>
      <c r="E534" s="105"/>
      <c r="F534" s="105"/>
      <c r="G534" s="106"/>
      <c r="H534" s="105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</row>
    <row r="535" spans="1:24" ht="15.75" customHeight="1">
      <c r="A535" s="16"/>
      <c r="B535" s="16"/>
      <c r="C535" s="16"/>
      <c r="D535" s="16"/>
      <c r="E535" s="105"/>
      <c r="F535" s="105"/>
      <c r="G535" s="106"/>
      <c r="H535" s="105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</row>
    <row r="536" spans="1:24" ht="15.75" customHeight="1">
      <c r="A536" s="16"/>
      <c r="B536" s="16"/>
      <c r="C536" s="16"/>
      <c r="D536" s="16"/>
      <c r="E536" s="105"/>
      <c r="F536" s="105"/>
      <c r="G536" s="106"/>
      <c r="H536" s="105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</row>
    <row r="537" spans="1:24" ht="15.75" customHeight="1">
      <c r="A537" s="16"/>
      <c r="B537" s="16"/>
      <c r="C537" s="16"/>
      <c r="D537" s="16"/>
      <c r="E537" s="105"/>
      <c r="F537" s="105"/>
      <c r="G537" s="106"/>
      <c r="H537" s="105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</row>
    <row r="538" spans="1:24" ht="15.75" customHeight="1">
      <c r="A538" s="16"/>
      <c r="B538" s="16"/>
      <c r="C538" s="16"/>
      <c r="D538" s="16"/>
      <c r="E538" s="105"/>
      <c r="F538" s="105"/>
      <c r="G538" s="106"/>
      <c r="H538" s="105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</row>
    <row r="539" spans="1:24" ht="15.75" customHeight="1">
      <c r="A539" s="16"/>
      <c r="B539" s="16"/>
      <c r="C539" s="16"/>
      <c r="D539" s="16"/>
      <c r="E539" s="105"/>
      <c r="F539" s="105"/>
      <c r="G539" s="106"/>
      <c r="H539" s="105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</row>
    <row r="540" spans="1:24" ht="15.75" customHeight="1">
      <c r="A540" s="16"/>
      <c r="B540" s="16"/>
      <c r="C540" s="16"/>
      <c r="D540" s="16"/>
      <c r="E540" s="105"/>
      <c r="F540" s="105"/>
      <c r="G540" s="106"/>
      <c r="H540" s="105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</row>
    <row r="541" spans="1:24" ht="15.75" customHeight="1">
      <c r="A541" s="16"/>
      <c r="B541" s="16"/>
      <c r="C541" s="16"/>
      <c r="D541" s="16"/>
      <c r="E541" s="105"/>
      <c r="F541" s="105"/>
      <c r="G541" s="106"/>
      <c r="H541" s="105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</row>
    <row r="542" spans="1:24" ht="15.75" customHeight="1">
      <c r="A542" s="16"/>
      <c r="B542" s="16"/>
      <c r="C542" s="16"/>
      <c r="D542" s="16"/>
      <c r="E542" s="105"/>
      <c r="F542" s="105"/>
      <c r="G542" s="106"/>
      <c r="H542" s="105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</row>
    <row r="543" spans="1:24" ht="15.75" customHeight="1">
      <c r="A543" s="16"/>
      <c r="B543" s="16"/>
      <c r="C543" s="16"/>
      <c r="D543" s="16"/>
      <c r="E543" s="105"/>
      <c r="F543" s="105"/>
      <c r="G543" s="106"/>
      <c r="H543" s="105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</row>
    <row r="544" spans="1:24" ht="15.75" customHeight="1">
      <c r="A544" s="16"/>
      <c r="B544" s="16"/>
      <c r="C544" s="16"/>
      <c r="D544" s="16"/>
      <c r="E544" s="105"/>
      <c r="F544" s="105"/>
      <c r="G544" s="106"/>
      <c r="H544" s="105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</row>
    <row r="545" spans="1:24" ht="15.75" customHeight="1">
      <c r="A545" s="16"/>
      <c r="B545" s="16"/>
      <c r="C545" s="16"/>
      <c r="D545" s="16"/>
      <c r="E545" s="105"/>
      <c r="F545" s="105"/>
      <c r="G545" s="106"/>
      <c r="H545" s="105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</row>
    <row r="546" spans="1:24" ht="15.75" customHeight="1">
      <c r="A546" s="16"/>
      <c r="B546" s="16"/>
      <c r="C546" s="16"/>
      <c r="D546" s="16"/>
      <c r="E546" s="105"/>
      <c r="F546" s="105"/>
      <c r="G546" s="106"/>
      <c r="H546" s="105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</row>
    <row r="547" spans="1:24" ht="15.75" customHeight="1">
      <c r="A547" s="16"/>
      <c r="B547" s="16"/>
      <c r="C547" s="16"/>
      <c r="D547" s="16"/>
      <c r="E547" s="105"/>
      <c r="F547" s="105"/>
      <c r="G547" s="106"/>
      <c r="H547" s="105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</row>
    <row r="548" spans="1:24" ht="15.75" customHeight="1">
      <c r="A548" s="16"/>
      <c r="B548" s="16"/>
      <c r="C548" s="16"/>
      <c r="D548" s="16"/>
      <c r="E548" s="105"/>
      <c r="F548" s="105"/>
      <c r="G548" s="106"/>
      <c r="H548" s="105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</row>
    <row r="549" spans="1:24" ht="15.75" customHeight="1">
      <c r="A549" s="16"/>
      <c r="B549" s="16"/>
      <c r="C549" s="16"/>
      <c r="D549" s="16"/>
      <c r="E549" s="105"/>
      <c r="F549" s="105"/>
      <c r="G549" s="106"/>
      <c r="H549" s="105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</row>
    <row r="550" spans="1:24" ht="15.75" customHeight="1">
      <c r="A550" s="16"/>
      <c r="B550" s="16"/>
      <c r="C550" s="16"/>
      <c r="D550" s="16"/>
      <c r="E550" s="105"/>
      <c r="F550" s="105"/>
      <c r="G550" s="106"/>
      <c r="H550" s="105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</row>
    <row r="551" spans="1:24" ht="15.75" customHeight="1">
      <c r="A551" s="16"/>
      <c r="B551" s="16"/>
      <c r="C551" s="16"/>
      <c r="D551" s="16"/>
      <c r="E551" s="105"/>
      <c r="F551" s="105"/>
      <c r="G551" s="106"/>
      <c r="H551" s="105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</row>
    <row r="552" spans="1:24" ht="15.75" customHeight="1">
      <c r="A552" s="16"/>
      <c r="B552" s="16"/>
      <c r="C552" s="16"/>
      <c r="D552" s="16"/>
      <c r="E552" s="105"/>
      <c r="F552" s="105"/>
      <c r="G552" s="106"/>
      <c r="H552" s="105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</row>
    <row r="553" spans="1:24" ht="15.75" customHeight="1">
      <c r="A553" s="16"/>
      <c r="B553" s="16"/>
      <c r="C553" s="16"/>
      <c r="D553" s="16"/>
      <c r="E553" s="105"/>
      <c r="F553" s="105"/>
      <c r="G553" s="106"/>
      <c r="H553" s="105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</row>
    <row r="554" spans="1:24" ht="15.75" customHeight="1">
      <c r="A554" s="16"/>
      <c r="B554" s="16"/>
      <c r="C554" s="16"/>
      <c r="D554" s="16"/>
      <c r="E554" s="105"/>
      <c r="F554" s="105"/>
      <c r="G554" s="106"/>
      <c r="H554" s="105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</row>
    <row r="555" spans="1:24" ht="15.75" customHeight="1">
      <c r="A555" s="16"/>
      <c r="B555" s="16"/>
      <c r="C555" s="16"/>
      <c r="D555" s="16"/>
      <c r="E555" s="105"/>
      <c r="F555" s="105"/>
      <c r="G555" s="106"/>
      <c r="H555" s="105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</row>
    <row r="556" spans="1:24" ht="15.75" customHeight="1">
      <c r="A556" s="16"/>
      <c r="B556" s="16"/>
      <c r="C556" s="16"/>
      <c r="D556" s="16"/>
      <c r="E556" s="105"/>
      <c r="F556" s="105"/>
      <c r="G556" s="106"/>
      <c r="H556" s="105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</row>
    <row r="557" spans="1:24" ht="15.75" customHeight="1">
      <c r="A557" s="16"/>
      <c r="B557" s="16"/>
      <c r="C557" s="16"/>
      <c r="D557" s="16"/>
      <c r="E557" s="105"/>
      <c r="F557" s="105"/>
      <c r="G557" s="106"/>
      <c r="H557" s="105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</row>
    <row r="558" spans="1:24" ht="15.75" customHeight="1">
      <c r="A558" s="16"/>
      <c r="B558" s="16"/>
      <c r="C558" s="16"/>
      <c r="D558" s="16"/>
      <c r="E558" s="105"/>
      <c r="F558" s="105"/>
      <c r="G558" s="106"/>
      <c r="H558" s="105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</row>
    <row r="559" spans="1:24" ht="15.75" customHeight="1">
      <c r="A559" s="16"/>
      <c r="B559" s="16"/>
      <c r="C559" s="16"/>
      <c r="D559" s="16"/>
      <c r="E559" s="105"/>
      <c r="F559" s="105"/>
      <c r="G559" s="106"/>
      <c r="H559" s="105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</row>
    <row r="560" spans="1:24" ht="15.75" customHeight="1">
      <c r="A560" s="16"/>
      <c r="B560" s="16"/>
      <c r="C560" s="16"/>
      <c r="D560" s="16"/>
      <c r="E560" s="105"/>
      <c r="F560" s="105"/>
      <c r="G560" s="106"/>
      <c r="H560" s="105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</row>
    <row r="561" spans="1:24" ht="15.75" customHeight="1">
      <c r="A561" s="16"/>
      <c r="B561" s="16"/>
      <c r="C561" s="16"/>
      <c r="D561" s="16"/>
      <c r="E561" s="105"/>
      <c r="F561" s="105"/>
      <c r="G561" s="106"/>
      <c r="H561" s="105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</row>
    <row r="562" spans="1:24" ht="15.75" customHeight="1">
      <c r="A562" s="16"/>
      <c r="B562" s="16"/>
      <c r="C562" s="16"/>
      <c r="D562" s="16"/>
      <c r="E562" s="105"/>
      <c r="F562" s="105"/>
      <c r="G562" s="106"/>
      <c r="H562" s="105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</row>
    <row r="563" spans="1:24" ht="15.75" customHeight="1">
      <c r="A563" s="16"/>
      <c r="B563" s="16"/>
      <c r="C563" s="16"/>
      <c r="D563" s="16"/>
      <c r="E563" s="105"/>
      <c r="F563" s="105"/>
      <c r="G563" s="106"/>
      <c r="H563" s="105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</row>
    <row r="564" spans="1:24" ht="15.75" customHeight="1">
      <c r="A564" s="16"/>
      <c r="B564" s="16"/>
      <c r="C564" s="16"/>
      <c r="D564" s="16"/>
      <c r="E564" s="105"/>
      <c r="F564" s="105"/>
      <c r="G564" s="106"/>
      <c r="H564" s="105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</row>
    <row r="565" spans="1:24" ht="15.75" customHeight="1">
      <c r="A565" s="16"/>
      <c r="B565" s="16"/>
      <c r="C565" s="16"/>
      <c r="D565" s="16"/>
      <c r="E565" s="105"/>
      <c r="F565" s="105"/>
      <c r="G565" s="106"/>
      <c r="H565" s="105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</row>
    <row r="566" spans="1:24" ht="15.75" customHeight="1">
      <c r="A566" s="16"/>
      <c r="B566" s="16"/>
      <c r="C566" s="16"/>
      <c r="D566" s="16"/>
      <c r="E566" s="105"/>
      <c r="F566" s="105"/>
      <c r="G566" s="106"/>
      <c r="H566" s="105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</row>
    <row r="567" spans="1:24" ht="15.75" customHeight="1">
      <c r="A567" s="16"/>
      <c r="B567" s="16"/>
      <c r="C567" s="16"/>
      <c r="D567" s="16"/>
      <c r="E567" s="105"/>
      <c r="F567" s="105"/>
      <c r="G567" s="106"/>
      <c r="H567" s="105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</row>
    <row r="568" spans="1:24" ht="15.75" customHeight="1">
      <c r="A568" s="16"/>
      <c r="B568" s="16"/>
      <c r="C568" s="16"/>
      <c r="D568" s="16"/>
      <c r="E568" s="105"/>
      <c r="F568" s="105"/>
      <c r="G568" s="106"/>
      <c r="H568" s="105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</row>
    <row r="569" spans="1:24" ht="15.75" customHeight="1">
      <c r="A569" s="16"/>
      <c r="B569" s="16"/>
      <c r="C569" s="16"/>
      <c r="D569" s="16"/>
      <c r="E569" s="105"/>
      <c r="F569" s="105"/>
      <c r="G569" s="106"/>
      <c r="H569" s="105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</row>
    <row r="570" spans="1:24" ht="15.75" customHeight="1">
      <c r="A570" s="16"/>
      <c r="B570" s="16"/>
      <c r="C570" s="16"/>
      <c r="D570" s="16"/>
      <c r="E570" s="105"/>
      <c r="F570" s="105"/>
      <c r="G570" s="106"/>
      <c r="H570" s="105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</row>
    <row r="571" spans="1:24" ht="15.75" customHeight="1">
      <c r="A571" s="16"/>
      <c r="B571" s="16"/>
      <c r="C571" s="16"/>
      <c r="D571" s="16"/>
      <c r="E571" s="105"/>
      <c r="F571" s="105"/>
      <c r="G571" s="106"/>
      <c r="H571" s="105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</row>
    <row r="572" spans="1:24" ht="15.75" customHeight="1">
      <c r="A572" s="16"/>
      <c r="B572" s="16"/>
      <c r="C572" s="16"/>
      <c r="D572" s="16"/>
      <c r="E572" s="105"/>
      <c r="F572" s="105"/>
      <c r="G572" s="106"/>
      <c r="H572" s="105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</row>
    <row r="573" spans="1:24" ht="15.75" customHeight="1">
      <c r="A573" s="16"/>
      <c r="B573" s="16"/>
      <c r="C573" s="16"/>
      <c r="D573" s="16"/>
      <c r="E573" s="105"/>
      <c r="F573" s="105"/>
      <c r="G573" s="106"/>
      <c r="H573" s="105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</row>
    <row r="574" spans="1:24" ht="15.75" customHeight="1">
      <c r="A574" s="16"/>
      <c r="B574" s="16"/>
      <c r="C574" s="16"/>
      <c r="D574" s="16"/>
      <c r="E574" s="105"/>
      <c r="F574" s="105"/>
      <c r="G574" s="106"/>
      <c r="H574" s="105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</row>
    <row r="575" spans="1:24" ht="15.75" customHeight="1">
      <c r="A575" s="16"/>
      <c r="B575" s="16"/>
      <c r="C575" s="16"/>
      <c r="D575" s="16"/>
      <c r="E575" s="105"/>
      <c r="F575" s="105"/>
      <c r="G575" s="106"/>
      <c r="H575" s="105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</row>
    <row r="576" spans="1:24" ht="15.75" customHeight="1">
      <c r="A576" s="16"/>
      <c r="B576" s="16"/>
      <c r="C576" s="16"/>
      <c r="D576" s="16"/>
      <c r="E576" s="105"/>
      <c r="F576" s="105"/>
      <c r="G576" s="106"/>
      <c r="H576" s="105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</row>
    <row r="577" spans="1:24" ht="15.75" customHeight="1">
      <c r="A577" s="16"/>
      <c r="B577" s="16"/>
      <c r="C577" s="16"/>
      <c r="D577" s="16"/>
      <c r="E577" s="105"/>
      <c r="F577" s="105"/>
      <c r="G577" s="106"/>
      <c r="H577" s="105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</row>
    <row r="578" spans="1:24" ht="15.75" customHeight="1">
      <c r="A578" s="16"/>
      <c r="B578" s="16"/>
      <c r="C578" s="16"/>
      <c r="D578" s="16"/>
      <c r="E578" s="105"/>
      <c r="F578" s="105"/>
      <c r="G578" s="106"/>
      <c r="H578" s="105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</row>
    <row r="579" spans="1:24" ht="15.75" customHeight="1">
      <c r="A579" s="16"/>
      <c r="B579" s="16"/>
      <c r="C579" s="16"/>
      <c r="D579" s="16"/>
      <c r="E579" s="105"/>
      <c r="F579" s="105"/>
      <c r="G579" s="106"/>
      <c r="H579" s="105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</row>
    <row r="580" spans="1:24" ht="15.75" customHeight="1">
      <c r="A580" s="16"/>
      <c r="B580" s="16"/>
      <c r="C580" s="16"/>
      <c r="D580" s="16"/>
      <c r="E580" s="105"/>
      <c r="F580" s="105"/>
      <c r="G580" s="106"/>
      <c r="H580" s="105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</row>
    <row r="581" spans="1:24" ht="15.75" customHeight="1">
      <c r="A581" s="16"/>
      <c r="B581" s="16"/>
      <c r="C581" s="16"/>
      <c r="D581" s="16"/>
      <c r="E581" s="105"/>
      <c r="F581" s="105"/>
      <c r="G581" s="106"/>
      <c r="H581" s="105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</row>
    <row r="582" spans="1:24" ht="15.75" customHeight="1">
      <c r="A582" s="16"/>
      <c r="B582" s="16"/>
      <c r="C582" s="16"/>
      <c r="D582" s="16"/>
      <c r="E582" s="105"/>
      <c r="F582" s="105"/>
      <c r="G582" s="106"/>
      <c r="H582" s="105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</row>
    <row r="583" spans="1:24" ht="15.75" customHeight="1">
      <c r="A583" s="16"/>
      <c r="B583" s="16"/>
      <c r="C583" s="16"/>
      <c r="D583" s="16"/>
      <c r="E583" s="105"/>
      <c r="F583" s="105"/>
      <c r="G583" s="106"/>
      <c r="H583" s="105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</row>
    <row r="584" spans="1:24" ht="15.75" customHeight="1">
      <c r="A584" s="16"/>
      <c r="B584" s="16"/>
      <c r="C584" s="16"/>
      <c r="D584" s="16"/>
      <c r="E584" s="105"/>
      <c r="F584" s="105"/>
      <c r="G584" s="106"/>
      <c r="H584" s="105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</row>
    <row r="585" spans="1:24" ht="15.75" customHeight="1">
      <c r="A585" s="16"/>
      <c r="B585" s="16"/>
      <c r="C585" s="16"/>
      <c r="D585" s="16"/>
      <c r="E585" s="105"/>
      <c r="F585" s="105"/>
      <c r="G585" s="106"/>
      <c r="H585" s="105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</row>
    <row r="586" spans="1:24" ht="15.75" customHeight="1">
      <c r="A586" s="16"/>
      <c r="B586" s="16"/>
      <c r="C586" s="16"/>
      <c r="D586" s="16"/>
      <c r="E586" s="105"/>
      <c r="F586" s="105"/>
      <c r="G586" s="106"/>
      <c r="H586" s="105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</row>
    <row r="587" spans="1:24" ht="15.75" customHeight="1">
      <c r="A587" s="16"/>
      <c r="B587" s="16"/>
      <c r="C587" s="16"/>
      <c r="D587" s="16"/>
      <c r="E587" s="105"/>
      <c r="F587" s="105"/>
      <c r="G587" s="106"/>
      <c r="H587" s="105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</row>
    <row r="588" spans="1:24" ht="15.75" customHeight="1">
      <c r="A588" s="16"/>
      <c r="B588" s="16"/>
      <c r="C588" s="16"/>
      <c r="D588" s="16"/>
      <c r="E588" s="105"/>
      <c r="F588" s="105"/>
      <c r="G588" s="106"/>
      <c r="H588" s="105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</row>
    <row r="589" spans="1:24" ht="15.75" customHeight="1">
      <c r="A589" s="16"/>
      <c r="B589" s="16"/>
      <c r="C589" s="16"/>
      <c r="D589" s="16"/>
      <c r="E589" s="105"/>
      <c r="F589" s="105"/>
      <c r="G589" s="106"/>
      <c r="H589" s="105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</row>
    <row r="590" spans="1:24" ht="15.75" customHeight="1">
      <c r="A590" s="16"/>
      <c r="B590" s="16"/>
      <c r="C590" s="16"/>
      <c r="D590" s="16"/>
      <c r="E590" s="105"/>
      <c r="F590" s="105"/>
      <c r="G590" s="106"/>
      <c r="H590" s="105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</row>
    <row r="591" spans="1:24" ht="15.75" customHeight="1">
      <c r="A591" s="16"/>
      <c r="B591" s="16"/>
      <c r="C591" s="16"/>
      <c r="D591" s="16"/>
      <c r="E591" s="105"/>
      <c r="F591" s="105"/>
      <c r="G591" s="106"/>
      <c r="H591" s="105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</row>
    <row r="592" spans="1:24" ht="15.75" customHeight="1">
      <c r="A592" s="16"/>
      <c r="B592" s="16"/>
      <c r="C592" s="16"/>
      <c r="D592" s="16"/>
      <c r="E592" s="105"/>
      <c r="F592" s="105"/>
      <c r="G592" s="106"/>
      <c r="H592" s="105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</row>
    <row r="593" spans="1:24" ht="15.75" customHeight="1">
      <c r="A593" s="16"/>
      <c r="B593" s="16"/>
      <c r="C593" s="16"/>
      <c r="D593" s="16"/>
      <c r="E593" s="105"/>
      <c r="F593" s="105"/>
      <c r="G593" s="106"/>
      <c r="H593" s="105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</row>
    <row r="594" spans="1:24" ht="15.75" customHeight="1">
      <c r="A594" s="16"/>
      <c r="B594" s="16"/>
      <c r="C594" s="16"/>
      <c r="D594" s="16"/>
      <c r="E594" s="105"/>
      <c r="F594" s="105"/>
      <c r="G594" s="106"/>
      <c r="H594" s="105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</row>
    <row r="595" spans="1:24" ht="15.75" customHeight="1">
      <c r="A595" s="16"/>
      <c r="B595" s="16"/>
      <c r="C595" s="16"/>
      <c r="D595" s="16"/>
      <c r="E595" s="105"/>
      <c r="F595" s="105"/>
      <c r="G595" s="106"/>
      <c r="H595" s="105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</row>
    <row r="596" spans="1:24" ht="15.75" customHeight="1">
      <c r="A596" s="16"/>
      <c r="B596" s="16"/>
      <c r="C596" s="16"/>
      <c r="D596" s="16"/>
      <c r="E596" s="105"/>
      <c r="F596" s="105"/>
      <c r="G596" s="106"/>
      <c r="H596" s="105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</row>
    <row r="597" spans="1:24" ht="15.75" customHeight="1">
      <c r="A597" s="16"/>
      <c r="B597" s="16"/>
      <c r="C597" s="16"/>
      <c r="D597" s="16"/>
      <c r="E597" s="105"/>
      <c r="F597" s="105"/>
      <c r="G597" s="106"/>
      <c r="H597" s="105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</row>
    <row r="598" spans="1:24" ht="15.75" customHeight="1">
      <c r="A598" s="16"/>
      <c r="B598" s="16"/>
      <c r="C598" s="16"/>
      <c r="D598" s="16"/>
      <c r="E598" s="105"/>
      <c r="F598" s="105"/>
      <c r="G598" s="106"/>
      <c r="H598" s="105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</row>
    <row r="599" spans="1:24" ht="15.75" customHeight="1">
      <c r="A599" s="16"/>
      <c r="B599" s="16"/>
      <c r="C599" s="16"/>
      <c r="D599" s="16"/>
      <c r="E599" s="105"/>
      <c r="F599" s="105"/>
      <c r="G599" s="106"/>
      <c r="H599" s="105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</row>
    <row r="600" spans="1:24" ht="15.75" customHeight="1">
      <c r="A600" s="16"/>
      <c r="B600" s="16"/>
      <c r="C600" s="16"/>
      <c r="D600" s="16"/>
      <c r="E600" s="105"/>
      <c r="F600" s="105"/>
      <c r="G600" s="106"/>
      <c r="H600" s="105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</row>
    <row r="601" spans="1:24" ht="15.75" customHeight="1">
      <c r="A601" s="16"/>
      <c r="B601" s="16"/>
      <c r="C601" s="16"/>
      <c r="D601" s="16"/>
      <c r="E601" s="105"/>
      <c r="F601" s="105"/>
      <c r="G601" s="106"/>
      <c r="H601" s="105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</row>
    <row r="602" spans="1:24" ht="15.75" customHeight="1">
      <c r="A602" s="16"/>
      <c r="B602" s="16"/>
      <c r="C602" s="16"/>
      <c r="D602" s="16"/>
      <c r="E602" s="105"/>
      <c r="F602" s="105"/>
      <c r="G602" s="106"/>
      <c r="H602" s="105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</row>
    <row r="603" spans="1:24" ht="15.75" customHeight="1">
      <c r="A603" s="16"/>
      <c r="B603" s="16"/>
      <c r="C603" s="16"/>
      <c r="D603" s="16"/>
      <c r="E603" s="105"/>
      <c r="F603" s="105"/>
      <c r="G603" s="106"/>
      <c r="H603" s="105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</row>
    <row r="604" spans="1:24" ht="15.75" customHeight="1">
      <c r="A604" s="16"/>
      <c r="B604" s="16"/>
      <c r="C604" s="16"/>
      <c r="D604" s="16"/>
      <c r="E604" s="105"/>
      <c r="F604" s="105"/>
      <c r="G604" s="106"/>
      <c r="H604" s="105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</row>
    <row r="605" spans="1:24" ht="15.75" customHeight="1">
      <c r="A605" s="16"/>
      <c r="B605" s="16"/>
      <c r="C605" s="16"/>
      <c r="D605" s="16"/>
      <c r="E605" s="105"/>
      <c r="F605" s="105"/>
      <c r="G605" s="106"/>
      <c r="H605" s="105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</row>
    <row r="606" spans="1:24" ht="15.75" customHeight="1">
      <c r="A606" s="16"/>
      <c r="B606" s="16"/>
      <c r="C606" s="16"/>
      <c r="D606" s="16"/>
      <c r="E606" s="105"/>
      <c r="F606" s="105"/>
      <c r="G606" s="106"/>
      <c r="H606" s="105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</row>
    <row r="607" spans="1:24" ht="15.75" customHeight="1">
      <c r="A607" s="16"/>
      <c r="B607" s="16"/>
      <c r="C607" s="16"/>
      <c r="D607" s="16"/>
      <c r="E607" s="105"/>
      <c r="F607" s="105"/>
      <c r="G607" s="106"/>
      <c r="H607" s="105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</row>
    <row r="608" spans="1:24" ht="15.75" customHeight="1">
      <c r="A608" s="16"/>
      <c r="B608" s="16"/>
      <c r="C608" s="16"/>
      <c r="D608" s="16"/>
      <c r="E608" s="105"/>
      <c r="F608" s="105"/>
      <c r="G608" s="106"/>
      <c r="H608" s="105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</row>
    <row r="609" spans="1:24" ht="15.75" customHeight="1">
      <c r="A609" s="16"/>
      <c r="B609" s="16"/>
      <c r="C609" s="16"/>
      <c r="D609" s="16"/>
      <c r="E609" s="105"/>
      <c r="F609" s="105"/>
      <c r="G609" s="106"/>
      <c r="H609" s="105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</row>
    <row r="610" spans="1:24" ht="15.75" customHeight="1">
      <c r="A610" s="16"/>
      <c r="B610" s="16"/>
      <c r="C610" s="16"/>
      <c r="D610" s="16"/>
      <c r="E610" s="105"/>
      <c r="F610" s="105"/>
      <c r="G610" s="106"/>
      <c r="H610" s="105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</row>
    <row r="611" spans="1:24" ht="15.75" customHeight="1">
      <c r="A611" s="16"/>
      <c r="B611" s="16"/>
      <c r="C611" s="16"/>
      <c r="D611" s="16"/>
      <c r="E611" s="105"/>
      <c r="F611" s="105"/>
      <c r="G611" s="106"/>
      <c r="H611" s="105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</row>
    <row r="612" spans="1:24" ht="15.75" customHeight="1">
      <c r="A612" s="16"/>
      <c r="B612" s="16"/>
      <c r="C612" s="16"/>
      <c r="D612" s="16"/>
      <c r="E612" s="105"/>
      <c r="F612" s="105"/>
      <c r="G612" s="106"/>
      <c r="H612" s="105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</row>
    <row r="613" spans="1:24" ht="15.75" customHeight="1">
      <c r="A613" s="16"/>
      <c r="B613" s="16"/>
      <c r="C613" s="16"/>
      <c r="D613" s="16"/>
      <c r="E613" s="105"/>
      <c r="F613" s="105"/>
      <c r="G613" s="106"/>
      <c r="H613" s="105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</row>
    <row r="614" spans="1:24" ht="15.75" customHeight="1">
      <c r="A614" s="16"/>
      <c r="B614" s="16"/>
      <c r="C614" s="16"/>
      <c r="D614" s="16"/>
      <c r="E614" s="105"/>
      <c r="F614" s="105"/>
      <c r="G614" s="106"/>
      <c r="H614" s="105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</row>
    <row r="615" spans="1:24" ht="15.75" customHeight="1">
      <c r="A615" s="16"/>
      <c r="B615" s="16"/>
      <c r="C615" s="16"/>
      <c r="D615" s="16"/>
      <c r="E615" s="105"/>
      <c r="F615" s="105"/>
      <c r="G615" s="106"/>
      <c r="H615" s="105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</row>
    <row r="616" spans="1:24" ht="15.75" customHeight="1">
      <c r="A616" s="16"/>
      <c r="B616" s="16"/>
      <c r="C616" s="16"/>
      <c r="D616" s="16"/>
      <c r="E616" s="105"/>
      <c r="F616" s="105"/>
      <c r="G616" s="106"/>
      <c r="H616" s="105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</row>
    <row r="617" spans="1:24" ht="15.75" customHeight="1">
      <c r="A617" s="16"/>
      <c r="B617" s="16"/>
      <c r="C617" s="16"/>
      <c r="D617" s="16"/>
      <c r="E617" s="105"/>
      <c r="F617" s="105"/>
      <c r="G617" s="106"/>
      <c r="H617" s="105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</row>
    <row r="618" spans="1:24" ht="15.75" customHeight="1">
      <c r="A618" s="16"/>
      <c r="B618" s="16"/>
      <c r="C618" s="16"/>
      <c r="D618" s="16"/>
      <c r="E618" s="105"/>
      <c r="F618" s="105"/>
      <c r="G618" s="106"/>
      <c r="H618" s="105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</row>
    <row r="619" spans="1:24" ht="15.75" customHeight="1">
      <c r="A619" s="16"/>
      <c r="B619" s="16"/>
      <c r="C619" s="16"/>
      <c r="D619" s="16"/>
      <c r="E619" s="105"/>
      <c r="F619" s="105"/>
      <c r="G619" s="106"/>
      <c r="H619" s="105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</row>
    <row r="620" spans="1:24" ht="15.75" customHeight="1">
      <c r="A620" s="16"/>
      <c r="B620" s="16"/>
      <c r="C620" s="16"/>
      <c r="D620" s="16"/>
      <c r="E620" s="105"/>
      <c r="F620" s="105"/>
      <c r="G620" s="106"/>
      <c r="H620" s="105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</row>
    <row r="621" spans="1:24" ht="15.75" customHeight="1">
      <c r="A621" s="16"/>
      <c r="B621" s="16"/>
      <c r="C621" s="16"/>
      <c r="D621" s="16"/>
      <c r="E621" s="105"/>
      <c r="F621" s="105"/>
      <c r="G621" s="106"/>
      <c r="H621" s="105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</row>
    <row r="622" spans="1:24" ht="15.75" customHeight="1">
      <c r="A622" s="16"/>
      <c r="B622" s="16"/>
      <c r="C622" s="16"/>
      <c r="D622" s="16"/>
      <c r="E622" s="105"/>
      <c r="F622" s="105"/>
      <c r="G622" s="106"/>
      <c r="H622" s="105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</row>
    <row r="623" spans="1:24" ht="15.75" customHeight="1">
      <c r="A623" s="16"/>
      <c r="B623" s="16"/>
      <c r="C623" s="16"/>
      <c r="D623" s="16"/>
      <c r="E623" s="105"/>
      <c r="F623" s="105"/>
      <c r="G623" s="106"/>
      <c r="H623" s="105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</row>
    <row r="624" spans="1:24" ht="15.75" customHeight="1">
      <c r="A624" s="16"/>
      <c r="B624" s="16"/>
      <c r="C624" s="16"/>
      <c r="D624" s="16"/>
      <c r="E624" s="105"/>
      <c r="F624" s="105"/>
      <c r="G624" s="106"/>
      <c r="H624" s="105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</row>
    <row r="625" spans="1:24" ht="15.75" customHeight="1">
      <c r="A625" s="16"/>
      <c r="B625" s="16"/>
      <c r="C625" s="16"/>
      <c r="D625" s="16"/>
      <c r="E625" s="105"/>
      <c r="F625" s="105"/>
      <c r="G625" s="106"/>
      <c r="H625" s="105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</row>
    <row r="626" spans="1:24" ht="15.75" customHeight="1">
      <c r="A626" s="16"/>
      <c r="B626" s="16"/>
      <c r="C626" s="16"/>
      <c r="D626" s="16"/>
      <c r="E626" s="105"/>
      <c r="F626" s="105"/>
      <c r="G626" s="106"/>
      <c r="H626" s="105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</row>
    <row r="627" spans="1:24" ht="15.75" customHeight="1">
      <c r="A627" s="16"/>
      <c r="B627" s="16"/>
      <c r="C627" s="16"/>
      <c r="D627" s="16"/>
      <c r="E627" s="105"/>
      <c r="F627" s="105"/>
      <c r="G627" s="106"/>
      <c r="H627" s="105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</row>
    <row r="628" spans="1:24" ht="15.75" customHeight="1">
      <c r="A628" s="16"/>
      <c r="B628" s="16"/>
      <c r="C628" s="16"/>
      <c r="D628" s="16"/>
      <c r="E628" s="105"/>
      <c r="F628" s="105"/>
      <c r="G628" s="106"/>
      <c r="H628" s="105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</row>
    <row r="629" spans="1:24" ht="15.75" customHeight="1">
      <c r="A629" s="16"/>
      <c r="B629" s="16"/>
      <c r="C629" s="16"/>
      <c r="D629" s="16"/>
      <c r="E629" s="105"/>
      <c r="F629" s="105"/>
      <c r="G629" s="106"/>
      <c r="H629" s="105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</row>
    <row r="630" spans="1:24" ht="15.75" customHeight="1">
      <c r="A630" s="16"/>
      <c r="B630" s="16"/>
      <c r="C630" s="16"/>
      <c r="D630" s="16"/>
      <c r="E630" s="105"/>
      <c r="F630" s="105"/>
      <c r="G630" s="106"/>
      <c r="H630" s="105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</row>
    <row r="631" spans="1:24" ht="15.75" customHeight="1">
      <c r="A631" s="16"/>
      <c r="B631" s="16"/>
      <c r="C631" s="16"/>
      <c r="D631" s="16"/>
      <c r="E631" s="105"/>
      <c r="F631" s="105"/>
      <c r="G631" s="106"/>
      <c r="H631" s="105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</row>
    <row r="632" spans="1:24" ht="15.75" customHeight="1">
      <c r="A632" s="16"/>
      <c r="B632" s="16"/>
      <c r="C632" s="16"/>
      <c r="D632" s="16"/>
      <c r="E632" s="105"/>
      <c r="F632" s="105"/>
      <c r="G632" s="106"/>
      <c r="H632" s="105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</row>
    <row r="633" spans="1:24" ht="15.75" customHeight="1">
      <c r="A633" s="16"/>
      <c r="B633" s="16"/>
      <c r="C633" s="16"/>
      <c r="D633" s="16"/>
      <c r="E633" s="105"/>
      <c r="F633" s="105"/>
      <c r="G633" s="106"/>
      <c r="H633" s="105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</row>
    <row r="634" spans="1:24" ht="15.75" customHeight="1">
      <c r="A634" s="16"/>
      <c r="B634" s="16"/>
      <c r="C634" s="16"/>
      <c r="D634" s="16"/>
      <c r="E634" s="105"/>
      <c r="F634" s="105"/>
      <c r="G634" s="106"/>
      <c r="H634" s="105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</row>
    <row r="635" spans="1:24" ht="15.75" customHeight="1">
      <c r="A635" s="16"/>
      <c r="B635" s="16"/>
      <c r="C635" s="16"/>
      <c r="D635" s="16"/>
      <c r="E635" s="105"/>
      <c r="F635" s="105"/>
      <c r="G635" s="106"/>
      <c r="H635" s="105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</row>
    <row r="636" spans="1:24" ht="15.75" customHeight="1">
      <c r="A636" s="16"/>
      <c r="B636" s="16"/>
      <c r="C636" s="16"/>
      <c r="D636" s="16"/>
      <c r="E636" s="105"/>
      <c r="F636" s="105"/>
      <c r="G636" s="106"/>
      <c r="H636" s="105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</row>
    <row r="637" spans="1:24" ht="15.75" customHeight="1">
      <c r="A637" s="16"/>
      <c r="B637" s="16"/>
      <c r="C637" s="16"/>
      <c r="D637" s="16"/>
      <c r="E637" s="105"/>
      <c r="F637" s="105"/>
      <c r="G637" s="106"/>
      <c r="H637" s="105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</row>
    <row r="638" spans="1:24" ht="15.75" customHeight="1">
      <c r="A638" s="16"/>
      <c r="B638" s="16"/>
      <c r="C638" s="16"/>
      <c r="D638" s="16"/>
      <c r="E638" s="105"/>
      <c r="F638" s="105"/>
      <c r="G638" s="106"/>
      <c r="H638" s="105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</row>
    <row r="639" spans="1:24" ht="15.75" customHeight="1">
      <c r="A639" s="16"/>
      <c r="B639" s="16"/>
      <c r="C639" s="16"/>
      <c r="D639" s="16"/>
      <c r="E639" s="105"/>
      <c r="F639" s="105"/>
      <c r="G639" s="106"/>
      <c r="H639" s="105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</row>
    <row r="640" spans="1:24" ht="15.75" customHeight="1">
      <c r="A640" s="16"/>
      <c r="B640" s="16"/>
      <c r="C640" s="16"/>
      <c r="D640" s="16"/>
      <c r="E640" s="105"/>
      <c r="F640" s="105"/>
      <c r="G640" s="106"/>
      <c r="H640" s="105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</row>
    <row r="641" spans="1:24" ht="15.75" customHeight="1">
      <c r="A641" s="16"/>
      <c r="B641" s="16"/>
      <c r="C641" s="16"/>
      <c r="D641" s="16"/>
      <c r="E641" s="105"/>
      <c r="F641" s="105"/>
      <c r="G641" s="106"/>
      <c r="H641" s="105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</row>
    <row r="642" spans="1:24" ht="15.75" customHeight="1">
      <c r="A642" s="16"/>
      <c r="B642" s="16"/>
      <c r="C642" s="16"/>
      <c r="D642" s="16"/>
      <c r="E642" s="105"/>
      <c r="F642" s="105"/>
      <c r="G642" s="106"/>
      <c r="H642" s="105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</row>
    <row r="643" spans="1:24" ht="15.75" customHeight="1">
      <c r="A643" s="16"/>
      <c r="B643" s="16"/>
      <c r="C643" s="16"/>
      <c r="D643" s="16"/>
      <c r="E643" s="105"/>
      <c r="F643" s="105"/>
      <c r="G643" s="106"/>
      <c r="H643" s="105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</row>
    <row r="644" spans="1:24" ht="15.75" customHeight="1">
      <c r="A644" s="16"/>
      <c r="B644" s="16"/>
      <c r="C644" s="16"/>
      <c r="D644" s="16"/>
      <c r="E644" s="105"/>
      <c r="F644" s="105"/>
      <c r="G644" s="106"/>
      <c r="H644" s="105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</row>
    <row r="645" spans="1:24" ht="15.75" customHeight="1">
      <c r="A645" s="16"/>
      <c r="B645" s="16"/>
      <c r="C645" s="16"/>
      <c r="D645" s="16"/>
      <c r="E645" s="105"/>
      <c r="F645" s="105"/>
      <c r="G645" s="106"/>
      <c r="H645" s="105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</row>
    <row r="646" spans="1:24" ht="15.75" customHeight="1">
      <c r="A646" s="16"/>
      <c r="B646" s="16"/>
      <c r="C646" s="16"/>
      <c r="D646" s="16"/>
      <c r="E646" s="105"/>
      <c r="F646" s="105"/>
      <c r="G646" s="106"/>
      <c r="H646" s="105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</row>
    <row r="647" spans="1:24" ht="15.75" customHeight="1">
      <c r="A647" s="16"/>
      <c r="B647" s="16"/>
      <c r="C647" s="16"/>
      <c r="D647" s="16"/>
      <c r="E647" s="105"/>
      <c r="F647" s="105"/>
      <c r="G647" s="106"/>
      <c r="H647" s="105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</row>
    <row r="648" spans="1:24" ht="15.75" customHeight="1">
      <c r="A648" s="16"/>
      <c r="B648" s="16"/>
      <c r="C648" s="16"/>
      <c r="D648" s="16"/>
      <c r="E648" s="105"/>
      <c r="F648" s="105"/>
      <c r="G648" s="106"/>
      <c r="H648" s="105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</row>
    <row r="649" spans="1:24" ht="15.75" customHeight="1">
      <c r="A649" s="16"/>
      <c r="B649" s="16"/>
      <c r="C649" s="16"/>
      <c r="D649" s="16"/>
      <c r="E649" s="105"/>
      <c r="F649" s="105"/>
      <c r="G649" s="106"/>
      <c r="H649" s="105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</row>
    <row r="650" spans="1:24" ht="15.75" customHeight="1">
      <c r="A650" s="16"/>
      <c r="B650" s="16"/>
      <c r="C650" s="16"/>
      <c r="D650" s="16"/>
      <c r="E650" s="105"/>
      <c r="F650" s="105"/>
      <c r="G650" s="106"/>
      <c r="H650" s="105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</row>
    <row r="651" spans="1:24" ht="15.75" customHeight="1">
      <c r="A651" s="16"/>
      <c r="B651" s="16"/>
      <c r="C651" s="16"/>
      <c r="D651" s="16"/>
      <c r="E651" s="105"/>
      <c r="F651" s="105"/>
      <c r="G651" s="106"/>
      <c r="H651" s="105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</row>
    <row r="652" spans="1:24" ht="15.75" customHeight="1">
      <c r="A652" s="16"/>
      <c r="B652" s="16"/>
      <c r="C652" s="16"/>
      <c r="D652" s="16"/>
      <c r="E652" s="105"/>
      <c r="F652" s="105"/>
      <c r="G652" s="106"/>
      <c r="H652" s="105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</row>
    <row r="653" spans="1:24" ht="15.75" customHeight="1">
      <c r="A653" s="16"/>
      <c r="B653" s="16"/>
      <c r="C653" s="16"/>
      <c r="D653" s="16"/>
      <c r="E653" s="105"/>
      <c r="F653" s="105"/>
      <c r="G653" s="106"/>
      <c r="H653" s="105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</row>
    <row r="654" spans="1:24" ht="15.75" customHeight="1">
      <c r="A654" s="16"/>
      <c r="B654" s="16"/>
      <c r="C654" s="16"/>
      <c r="D654" s="16"/>
      <c r="E654" s="105"/>
      <c r="F654" s="105"/>
      <c r="G654" s="106"/>
      <c r="H654" s="105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</row>
    <row r="655" spans="1:24" ht="15.75" customHeight="1">
      <c r="A655" s="16"/>
      <c r="B655" s="16"/>
      <c r="C655" s="16"/>
      <c r="D655" s="16"/>
      <c r="E655" s="105"/>
      <c r="F655" s="105"/>
      <c r="G655" s="106"/>
      <c r="H655" s="105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</row>
    <row r="656" spans="1:24" ht="15.75" customHeight="1">
      <c r="A656" s="16"/>
      <c r="B656" s="16"/>
      <c r="C656" s="16"/>
      <c r="D656" s="16"/>
      <c r="E656" s="105"/>
      <c r="F656" s="105"/>
      <c r="G656" s="106"/>
      <c r="H656" s="105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</row>
    <row r="657" spans="1:24" ht="15.75" customHeight="1">
      <c r="A657" s="16"/>
      <c r="B657" s="16"/>
      <c r="C657" s="16"/>
      <c r="D657" s="16"/>
      <c r="E657" s="105"/>
      <c r="F657" s="105"/>
      <c r="G657" s="106"/>
      <c r="H657" s="105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</row>
    <row r="658" spans="1:24" ht="15.75" customHeight="1">
      <c r="A658" s="16"/>
      <c r="B658" s="16"/>
      <c r="C658" s="16"/>
      <c r="D658" s="16"/>
      <c r="E658" s="105"/>
      <c r="F658" s="105"/>
      <c r="G658" s="106"/>
      <c r="H658" s="105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</row>
    <row r="659" spans="1:24" ht="15.75" customHeight="1">
      <c r="A659" s="16"/>
      <c r="B659" s="16"/>
      <c r="C659" s="16"/>
      <c r="D659" s="16"/>
      <c r="E659" s="105"/>
      <c r="F659" s="105"/>
      <c r="G659" s="106"/>
      <c r="H659" s="105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</row>
    <row r="660" spans="1:24" ht="15.75" customHeight="1">
      <c r="A660" s="16"/>
      <c r="B660" s="16"/>
      <c r="C660" s="16"/>
      <c r="D660" s="16"/>
      <c r="E660" s="105"/>
      <c r="F660" s="105"/>
      <c r="G660" s="106"/>
      <c r="H660" s="105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</row>
    <row r="661" spans="1:24" ht="15.75" customHeight="1">
      <c r="A661" s="16"/>
      <c r="B661" s="16"/>
      <c r="C661" s="16"/>
      <c r="D661" s="16"/>
      <c r="E661" s="105"/>
      <c r="F661" s="105"/>
      <c r="G661" s="106"/>
      <c r="H661" s="105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</row>
    <row r="662" spans="1:24" ht="15.75" customHeight="1">
      <c r="A662" s="16"/>
      <c r="B662" s="16"/>
      <c r="C662" s="16"/>
      <c r="D662" s="16"/>
      <c r="E662" s="105"/>
      <c r="F662" s="105"/>
      <c r="G662" s="106"/>
      <c r="H662" s="105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</row>
    <row r="663" spans="1:24" ht="15.75" customHeight="1">
      <c r="A663" s="16"/>
      <c r="B663" s="16"/>
      <c r="C663" s="16"/>
      <c r="D663" s="16"/>
      <c r="E663" s="105"/>
      <c r="F663" s="105"/>
      <c r="G663" s="106"/>
      <c r="H663" s="105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</row>
    <row r="664" spans="1:24" ht="15.75" customHeight="1">
      <c r="A664" s="16"/>
      <c r="B664" s="16"/>
      <c r="C664" s="16"/>
      <c r="D664" s="16"/>
      <c r="E664" s="105"/>
      <c r="F664" s="105"/>
      <c r="G664" s="106"/>
      <c r="H664" s="105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</row>
    <row r="665" spans="1:24" ht="15.75" customHeight="1">
      <c r="A665" s="16"/>
      <c r="B665" s="16"/>
      <c r="C665" s="16"/>
      <c r="D665" s="16"/>
      <c r="E665" s="105"/>
      <c r="F665" s="105"/>
      <c r="G665" s="106"/>
      <c r="H665" s="105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</row>
    <row r="666" spans="1:24" ht="15.75" customHeight="1">
      <c r="A666" s="16"/>
      <c r="B666" s="16"/>
      <c r="C666" s="16"/>
      <c r="D666" s="16"/>
      <c r="E666" s="105"/>
      <c r="F666" s="105"/>
      <c r="G666" s="106"/>
      <c r="H666" s="105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</row>
    <row r="667" spans="1:24" ht="15.75" customHeight="1">
      <c r="A667" s="16"/>
      <c r="B667" s="16"/>
      <c r="C667" s="16"/>
      <c r="D667" s="16"/>
      <c r="E667" s="105"/>
      <c r="F667" s="105"/>
      <c r="G667" s="106"/>
      <c r="H667" s="105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</row>
    <row r="668" spans="1:24" ht="15.75" customHeight="1">
      <c r="A668" s="16"/>
      <c r="B668" s="16"/>
      <c r="C668" s="16"/>
      <c r="D668" s="16"/>
      <c r="E668" s="105"/>
      <c r="F668" s="105"/>
      <c r="G668" s="106"/>
      <c r="H668" s="105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</row>
    <row r="669" spans="1:24" ht="15.75" customHeight="1">
      <c r="A669" s="16"/>
      <c r="B669" s="16"/>
      <c r="C669" s="16"/>
      <c r="D669" s="16"/>
      <c r="E669" s="105"/>
      <c r="F669" s="105"/>
      <c r="G669" s="106"/>
      <c r="H669" s="105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</row>
    <row r="670" spans="1:24" ht="15.75" customHeight="1">
      <c r="A670" s="16"/>
      <c r="B670" s="16"/>
      <c r="C670" s="16"/>
      <c r="D670" s="16"/>
      <c r="E670" s="105"/>
      <c r="F670" s="105"/>
      <c r="G670" s="106"/>
      <c r="H670" s="105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</row>
    <row r="671" spans="1:24" ht="15.75" customHeight="1">
      <c r="A671" s="16"/>
      <c r="B671" s="16"/>
      <c r="C671" s="16"/>
      <c r="D671" s="16"/>
      <c r="E671" s="105"/>
      <c r="F671" s="105"/>
      <c r="G671" s="106"/>
      <c r="H671" s="105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</row>
    <row r="672" spans="1:24" ht="15.75" customHeight="1">
      <c r="A672" s="16"/>
      <c r="B672" s="16"/>
      <c r="C672" s="16"/>
      <c r="D672" s="16"/>
      <c r="E672" s="105"/>
      <c r="F672" s="105"/>
      <c r="G672" s="106"/>
      <c r="H672" s="105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</row>
    <row r="673" spans="1:24" ht="15.75" customHeight="1">
      <c r="A673" s="16"/>
      <c r="B673" s="16"/>
      <c r="C673" s="16"/>
      <c r="D673" s="16"/>
      <c r="E673" s="105"/>
      <c r="F673" s="105"/>
      <c r="G673" s="106"/>
      <c r="H673" s="105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</row>
    <row r="674" spans="1:24" ht="15.75" customHeight="1">
      <c r="A674" s="16"/>
      <c r="B674" s="16"/>
      <c r="C674" s="16"/>
      <c r="D674" s="16"/>
      <c r="E674" s="105"/>
      <c r="F674" s="105"/>
      <c r="G674" s="106"/>
      <c r="H674" s="105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</row>
    <row r="675" spans="1:24" ht="15.75" customHeight="1">
      <c r="A675" s="16"/>
      <c r="B675" s="16"/>
      <c r="C675" s="16"/>
      <c r="D675" s="16"/>
      <c r="E675" s="105"/>
      <c r="F675" s="105"/>
      <c r="G675" s="106"/>
      <c r="H675" s="105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</row>
    <row r="676" spans="1:24" ht="15.75" customHeight="1">
      <c r="A676" s="16"/>
      <c r="B676" s="16"/>
      <c r="C676" s="16"/>
      <c r="D676" s="16"/>
      <c r="E676" s="105"/>
      <c r="F676" s="105"/>
      <c r="G676" s="106"/>
      <c r="H676" s="105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</row>
    <row r="677" spans="1:24" ht="15.75" customHeight="1">
      <c r="A677" s="16"/>
      <c r="B677" s="16"/>
      <c r="C677" s="16"/>
      <c r="D677" s="16"/>
      <c r="E677" s="105"/>
      <c r="F677" s="105"/>
      <c r="G677" s="106"/>
      <c r="H677" s="105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</row>
    <row r="678" spans="1:24" ht="15.75" customHeight="1">
      <c r="A678" s="16"/>
      <c r="B678" s="16"/>
      <c r="C678" s="16"/>
      <c r="D678" s="16"/>
      <c r="E678" s="105"/>
      <c r="F678" s="105"/>
      <c r="G678" s="106"/>
      <c r="H678" s="105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</row>
    <row r="679" spans="1:24" ht="15.75" customHeight="1">
      <c r="A679" s="16"/>
      <c r="B679" s="16"/>
      <c r="C679" s="16"/>
      <c r="D679" s="16"/>
      <c r="E679" s="105"/>
      <c r="F679" s="105"/>
      <c r="G679" s="106"/>
      <c r="H679" s="105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</row>
    <row r="680" spans="1:24" ht="15.75" customHeight="1">
      <c r="A680" s="16"/>
      <c r="B680" s="16"/>
      <c r="C680" s="16"/>
      <c r="D680" s="16"/>
      <c r="E680" s="105"/>
      <c r="F680" s="105"/>
      <c r="G680" s="106"/>
      <c r="H680" s="105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</row>
    <row r="681" spans="1:24" ht="15.75" customHeight="1">
      <c r="A681" s="16"/>
      <c r="B681" s="16"/>
      <c r="C681" s="16"/>
      <c r="D681" s="16"/>
      <c r="E681" s="105"/>
      <c r="F681" s="105"/>
      <c r="G681" s="106"/>
      <c r="H681" s="105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</row>
    <row r="682" spans="1:24" ht="15.75" customHeight="1">
      <c r="A682" s="16"/>
      <c r="B682" s="16"/>
      <c r="C682" s="16"/>
      <c r="D682" s="16"/>
      <c r="E682" s="105"/>
      <c r="F682" s="105"/>
      <c r="G682" s="106"/>
      <c r="H682" s="105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</row>
    <row r="683" spans="1:24" ht="15.75" customHeight="1">
      <c r="A683" s="16"/>
      <c r="B683" s="16"/>
      <c r="C683" s="16"/>
      <c r="D683" s="16"/>
      <c r="E683" s="105"/>
      <c r="F683" s="105"/>
      <c r="G683" s="106"/>
      <c r="H683" s="105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</row>
    <row r="684" spans="1:24" ht="15.75" customHeight="1">
      <c r="A684" s="16"/>
      <c r="B684" s="16"/>
      <c r="C684" s="16"/>
      <c r="D684" s="16"/>
      <c r="E684" s="105"/>
      <c r="F684" s="105"/>
      <c r="G684" s="106"/>
      <c r="H684" s="105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</row>
    <row r="685" spans="1:24" ht="15.75" customHeight="1">
      <c r="A685" s="16"/>
      <c r="B685" s="16"/>
      <c r="C685" s="16"/>
      <c r="D685" s="16"/>
      <c r="E685" s="105"/>
      <c r="F685" s="105"/>
      <c r="G685" s="106"/>
      <c r="H685" s="105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</row>
    <row r="686" spans="1:24" ht="15.75" customHeight="1">
      <c r="A686" s="16"/>
      <c r="B686" s="16"/>
      <c r="C686" s="16"/>
      <c r="D686" s="16"/>
      <c r="E686" s="105"/>
      <c r="F686" s="105"/>
      <c r="G686" s="106"/>
      <c r="H686" s="105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</row>
    <row r="687" spans="1:24" ht="15.75" customHeight="1">
      <c r="A687" s="16"/>
      <c r="B687" s="16"/>
      <c r="C687" s="16"/>
      <c r="D687" s="16"/>
      <c r="E687" s="105"/>
      <c r="F687" s="105"/>
      <c r="G687" s="106"/>
      <c r="H687" s="105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</row>
    <row r="688" spans="1:24" ht="15.75" customHeight="1">
      <c r="A688" s="16"/>
      <c r="B688" s="16"/>
      <c r="C688" s="16"/>
      <c r="D688" s="16"/>
      <c r="E688" s="105"/>
      <c r="F688" s="105"/>
      <c r="G688" s="106"/>
      <c r="H688" s="105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</row>
    <row r="689" spans="1:24" ht="15.75" customHeight="1">
      <c r="A689" s="16"/>
      <c r="B689" s="16"/>
      <c r="C689" s="16"/>
      <c r="D689" s="16"/>
      <c r="E689" s="105"/>
      <c r="F689" s="105"/>
      <c r="G689" s="106"/>
      <c r="H689" s="105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</row>
    <row r="690" spans="1:24" ht="15.75" customHeight="1">
      <c r="A690" s="16"/>
      <c r="B690" s="16"/>
      <c r="C690" s="16"/>
      <c r="D690" s="16"/>
      <c r="E690" s="105"/>
      <c r="F690" s="105"/>
      <c r="G690" s="106"/>
      <c r="H690" s="105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</row>
    <row r="691" spans="1:24" ht="15.75" customHeight="1">
      <c r="A691" s="16"/>
      <c r="B691" s="16"/>
      <c r="C691" s="16"/>
      <c r="D691" s="16"/>
      <c r="E691" s="105"/>
      <c r="F691" s="105"/>
      <c r="G691" s="106"/>
      <c r="H691" s="105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</row>
    <row r="692" spans="1:24" ht="15.75" customHeight="1">
      <c r="A692" s="16"/>
      <c r="B692" s="16"/>
      <c r="C692" s="16"/>
      <c r="D692" s="16"/>
      <c r="E692" s="105"/>
      <c r="F692" s="105"/>
      <c r="G692" s="106"/>
      <c r="H692" s="105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</row>
    <row r="693" spans="1:24" ht="15.75" customHeight="1">
      <c r="A693" s="16"/>
      <c r="B693" s="16"/>
      <c r="C693" s="16"/>
      <c r="D693" s="16"/>
      <c r="E693" s="105"/>
      <c r="F693" s="105"/>
      <c r="G693" s="106"/>
      <c r="H693" s="105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</row>
    <row r="694" spans="1:24" ht="15.75" customHeight="1">
      <c r="A694" s="16"/>
      <c r="B694" s="16"/>
      <c r="C694" s="16"/>
      <c r="D694" s="16"/>
      <c r="E694" s="105"/>
      <c r="F694" s="105"/>
      <c r="G694" s="106"/>
      <c r="H694" s="105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</row>
    <row r="695" spans="1:24" ht="15.75" customHeight="1">
      <c r="A695" s="16"/>
      <c r="B695" s="16"/>
      <c r="C695" s="16"/>
      <c r="D695" s="16"/>
      <c r="E695" s="105"/>
      <c r="F695" s="105"/>
      <c r="G695" s="106"/>
      <c r="H695" s="105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</row>
    <row r="696" spans="1:24" ht="15.75" customHeight="1">
      <c r="A696" s="16"/>
      <c r="B696" s="16"/>
      <c r="C696" s="16"/>
      <c r="D696" s="16"/>
      <c r="E696" s="105"/>
      <c r="F696" s="105"/>
      <c r="G696" s="106"/>
      <c r="H696" s="105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</row>
    <row r="697" spans="1:24" ht="15.75" customHeight="1">
      <c r="A697" s="16"/>
      <c r="B697" s="16"/>
      <c r="C697" s="16"/>
      <c r="D697" s="16"/>
      <c r="E697" s="105"/>
      <c r="F697" s="105"/>
      <c r="G697" s="106"/>
      <c r="H697" s="105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</row>
    <row r="698" spans="1:24" ht="15.75" customHeight="1">
      <c r="A698" s="16"/>
      <c r="B698" s="16"/>
      <c r="C698" s="16"/>
      <c r="D698" s="16"/>
      <c r="E698" s="105"/>
      <c r="F698" s="105"/>
      <c r="G698" s="106"/>
      <c r="H698" s="105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</row>
    <row r="699" spans="1:24" ht="15.75" customHeight="1">
      <c r="A699" s="16"/>
      <c r="B699" s="16"/>
      <c r="C699" s="16"/>
      <c r="D699" s="16"/>
      <c r="E699" s="105"/>
      <c r="F699" s="105"/>
      <c r="G699" s="106"/>
      <c r="H699" s="105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</row>
    <row r="700" spans="1:24" ht="15.75" customHeight="1">
      <c r="A700" s="16"/>
      <c r="B700" s="16"/>
      <c r="C700" s="16"/>
      <c r="D700" s="16"/>
      <c r="E700" s="105"/>
      <c r="F700" s="105"/>
      <c r="G700" s="106"/>
      <c r="H700" s="105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</row>
    <row r="701" spans="1:24" ht="15.75" customHeight="1">
      <c r="A701" s="16"/>
      <c r="B701" s="16"/>
      <c r="C701" s="16"/>
      <c r="D701" s="16"/>
      <c r="E701" s="105"/>
      <c r="F701" s="105"/>
      <c r="G701" s="106"/>
      <c r="H701" s="105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</row>
    <row r="702" spans="1:24" ht="15.75" customHeight="1">
      <c r="A702" s="16"/>
      <c r="B702" s="16"/>
      <c r="C702" s="16"/>
      <c r="D702" s="16"/>
      <c r="E702" s="105"/>
      <c r="F702" s="105"/>
      <c r="G702" s="106"/>
      <c r="H702" s="105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</row>
    <row r="703" spans="1:24" ht="15.75" customHeight="1">
      <c r="A703" s="16"/>
      <c r="B703" s="16"/>
      <c r="C703" s="16"/>
      <c r="D703" s="16"/>
      <c r="E703" s="105"/>
      <c r="F703" s="105"/>
      <c r="G703" s="106"/>
      <c r="H703" s="105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</row>
    <row r="704" spans="1:24" ht="15.75" customHeight="1">
      <c r="A704" s="16"/>
      <c r="B704" s="16"/>
      <c r="C704" s="16"/>
      <c r="D704" s="16"/>
      <c r="E704" s="105"/>
      <c r="F704" s="105"/>
      <c r="G704" s="106"/>
      <c r="H704" s="105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</row>
    <row r="705" spans="1:24" ht="15.75" customHeight="1">
      <c r="A705" s="16"/>
      <c r="B705" s="16"/>
      <c r="C705" s="16"/>
      <c r="D705" s="16"/>
      <c r="E705" s="105"/>
      <c r="F705" s="105"/>
      <c r="G705" s="106"/>
      <c r="H705" s="105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</row>
    <row r="706" spans="1:24" ht="15.75" customHeight="1">
      <c r="A706" s="16"/>
      <c r="B706" s="16"/>
      <c r="C706" s="16"/>
      <c r="D706" s="16"/>
      <c r="E706" s="105"/>
      <c r="F706" s="105"/>
      <c r="G706" s="106"/>
      <c r="H706" s="105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</row>
    <row r="707" spans="1:24" ht="15.75" customHeight="1">
      <c r="A707" s="16"/>
      <c r="B707" s="16"/>
      <c r="C707" s="16"/>
      <c r="D707" s="16"/>
      <c r="E707" s="105"/>
      <c r="F707" s="105"/>
      <c r="G707" s="106"/>
      <c r="H707" s="105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</row>
    <row r="708" spans="1:24" ht="15.75" customHeight="1">
      <c r="A708" s="16"/>
      <c r="B708" s="16"/>
      <c r="C708" s="16"/>
      <c r="D708" s="16"/>
      <c r="E708" s="105"/>
      <c r="F708" s="105"/>
      <c r="G708" s="106"/>
      <c r="H708" s="105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</row>
    <row r="709" spans="1:24" ht="15.75" customHeight="1">
      <c r="A709" s="16"/>
      <c r="B709" s="16"/>
      <c r="C709" s="16"/>
      <c r="D709" s="16"/>
      <c r="E709" s="105"/>
      <c r="F709" s="105"/>
      <c r="G709" s="106"/>
      <c r="H709" s="105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</row>
    <row r="710" spans="1:24" ht="15.75" customHeight="1">
      <c r="A710" s="16"/>
      <c r="B710" s="16"/>
      <c r="C710" s="16"/>
      <c r="D710" s="16"/>
      <c r="E710" s="105"/>
      <c r="F710" s="105"/>
      <c r="G710" s="106"/>
      <c r="H710" s="105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</row>
    <row r="711" spans="1:24" ht="15.75" customHeight="1">
      <c r="A711" s="16"/>
      <c r="B711" s="16"/>
      <c r="C711" s="16"/>
      <c r="D711" s="16"/>
      <c r="E711" s="105"/>
      <c r="F711" s="105"/>
      <c r="G711" s="106"/>
      <c r="H711" s="105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</row>
    <row r="712" spans="1:24" ht="15.75" customHeight="1">
      <c r="A712" s="16"/>
      <c r="B712" s="16"/>
      <c r="C712" s="16"/>
      <c r="D712" s="16"/>
      <c r="E712" s="105"/>
      <c r="F712" s="105"/>
      <c r="G712" s="106"/>
      <c r="H712" s="105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</row>
    <row r="713" spans="1:24" ht="15.75" customHeight="1">
      <c r="A713" s="16"/>
      <c r="B713" s="16"/>
      <c r="C713" s="16"/>
      <c r="D713" s="16"/>
      <c r="E713" s="105"/>
      <c r="F713" s="105"/>
      <c r="G713" s="106"/>
      <c r="H713" s="105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</row>
    <row r="714" spans="1:24" ht="15.75" customHeight="1">
      <c r="A714" s="16"/>
      <c r="B714" s="16"/>
      <c r="C714" s="16"/>
      <c r="D714" s="16"/>
      <c r="E714" s="105"/>
      <c r="F714" s="105"/>
      <c r="G714" s="106"/>
      <c r="H714" s="105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</row>
    <row r="715" spans="1:24" ht="15.75" customHeight="1">
      <c r="A715" s="16"/>
      <c r="B715" s="16"/>
      <c r="C715" s="16"/>
      <c r="D715" s="16"/>
      <c r="E715" s="105"/>
      <c r="F715" s="105"/>
      <c r="G715" s="106"/>
      <c r="H715" s="105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</row>
    <row r="716" spans="1:24" ht="15.75" customHeight="1">
      <c r="A716" s="16"/>
      <c r="B716" s="16"/>
      <c r="C716" s="16"/>
      <c r="D716" s="16"/>
      <c r="E716" s="105"/>
      <c r="F716" s="105"/>
      <c r="G716" s="106"/>
      <c r="H716" s="105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</row>
    <row r="717" spans="1:24" ht="15.75" customHeight="1">
      <c r="A717" s="16"/>
      <c r="B717" s="16"/>
      <c r="C717" s="16"/>
      <c r="D717" s="16"/>
      <c r="E717" s="105"/>
      <c r="F717" s="105"/>
      <c r="G717" s="106"/>
      <c r="H717" s="105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</row>
    <row r="718" spans="1:24" ht="15.75" customHeight="1">
      <c r="A718" s="16"/>
      <c r="B718" s="16"/>
      <c r="C718" s="16"/>
      <c r="D718" s="16"/>
      <c r="E718" s="105"/>
      <c r="F718" s="105"/>
      <c r="G718" s="106"/>
      <c r="H718" s="105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</row>
    <row r="719" spans="1:24" ht="15.75" customHeight="1">
      <c r="A719" s="16"/>
      <c r="B719" s="16"/>
      <c r="C719" s="16"/>
      <c r="D719" s="16"/>
      <c r="E719" s="105"/>
      <c r="F719" s="105"/>
      <c r="G719" s="106"/>
      <c r="H719" s="105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</row>
    <row r="720" spans="1:24" ht="15.75" customHeight="1">
      <c r="A720" s="16"/>
      <c r="B720" s="16"/>
      <c r="C720" s="16"/>
      <c r="D720" s="16"/>
      <c r="E720" s="105"/>
      <c r="F720" s="105"/>
      <c r="G720" s="106"/>
      <c r="H720" s="105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</row>
    <row r="721" spans="1:24" ht="15.75" customHeight="1">
      <c r="A721" s="16"/>
      <c r="B721" s="16"/>
      <c r="C721" s="16"/>
      <c r="D721" s="16"/>
      <c r="E721" s="105"/>
      <c r="F721" s="105"/>
      <c r="G721" s="106"/>
      <c r="H721" s="105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</row>
    <row r="722" spans="1:24" ht="15.75" customHeight="1">
      <c r="A722" s="16"/>
      <c r="B722" s="16"/>
      <c r="C722" s="16"/>
      <c r="D722" s="16"/>
      <c r="E722" s="105"/>
      <c r="F722" s="105"/>
      <c r="G722" s="106"/>
      <c r="H722" s="105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</row>
    <row r="723" spans="1:24" ht="15.75" customHeight="1">
      <c r="A723" s="16"/>
      <c r="B723" s="16"/>
      <c r="C723" s="16"/>
      <c r="D723" s="16"/>
      <c r="E723" s="105"/>
      <c r="F723" s="105"/>
      <c r="G723" s="106"/>
      <c r="H723" s="105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</row>
    <row r="724" spans="1:24" ht="15.75" customHeight="1">
      <c r="A724" s="16"/>
      <c r="B724" s="16"/>
      <c r="C724" s="16"/>
      <c r="D724" s="16"/>
      <c r="E724" s="105"/>
      <c r="F724" s="105"/>
      <c r="G724" s="106"/>
      <c r="H724" s="105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</row>
    <row r="725" spans="1:24" ht="15.75" customHeight="1">
      <c r="A725" s="16"/>
      <c r="B725" s="16"/>
      <c r="C725" s="16"/>
      <c r="D725" s="16"/>
      <c r="E725" s="105"/>
      <c r="F725" s="105"/>
      <c r="G725" s="106"/>
      <c r="H725" s="105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</row>
    <row r="726" spans="1:24" ht="15.75" customHeight="1">
      <c r="A726" s="16"/>
      <c r="B726" s="16"/>
      <c r="C726" s="16"/>
      <c r="D726" s="16"/>
      <c r="E726" s="105"/>
      <c r="F726" s="105"/>
      <c r="G726" s="106"/>
      <c r="H726" s="105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</row>
    <row r="727" spans="1:24" ht="15.75" customHeight="1">
      <c r="A727" s="16"/>
      <c r="B727" s="16"/>
      <c r="C727" s="16"/>
      <c r="D727" s="16"/>
      <c r="E727" s="105"/>
      <c r="F727" s="105"/>
      <c r="G727" s="106"/>
      <c r="H727" s="105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</row>
    <row r="728" spans="1:24" ht="15.75" customHeight="1">
      <c r="A728" s="16"/>
      <c r="B728" s="16"/>
      <c r="C728" s="16"/>
      <c r="D728" s="16"/>
      <c r="E728" s="105"/>
      <c r="F728" s="105"/>
      <c r="G728" s="106"/>
      <c r="H728" s="105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</row>
    <row r="729" spans="1:24" ht="15.75" customHeight="1">
      <c r="A729" s="16"/>
      <c r="B729" s="16"/>
      <c r="C729" s="16"/>
      <c r="D729" s="16"/>
      <c r="E729" s="105"/>
      <c r="F729" s="105"/>
      <c r="G729" s="106"/>
      <c r="H729" s="105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</row>
    <row r="730" spans="1:24" ht="15.75" customHeight="1">
      <c r="A730" s="16"/>
      <c r="B730" s="16"/>
      <c r="C730" s="16"/>
      <c r="D730" s="16"/>
      <c r="E730" s="105"/>
      <c r="F730" s="105"/>
      <c r="G730" s="106"/>
      <c r="H730" s="105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</row>
    <row r="731" spans="1:24" ht="15.75" customHeight="1">
      <c r="A731" s="16"/>
      <c r="B731" s="16"/>
      <c r="C731" s="16"/>
      <c r="D731" s="16"/>
      <c r="E731" s="105"/>
      <c r="F731" s="105"/>
      <c r="G731" s="106"/>
      <c r="H731" s="105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</row>
    <row r="732" spans="1:24" ht="15.75" customHeight="1">
      <c r="A732" s="16"/>
      <c r="B732" s="16"/>
      <c r="C732" s="16"/>
      <c r="D732" s="16"/>
      <c r="E732" s="105"/>
      <c r="F732" s="105"/>
      <c r="G732" s="106"/>
      <c r="H732" s="105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</row>
    <row r="733" spans="1:24" ht="15.75" customHeight="1">
      <c r="A733" s="16"/>
      <c r="B733" s="16"/>
      <c r="C733" s="16"/>
      <c r="D733" s="16"/>
      <c r="E733" s="105"/>
      <c r="F733" s="105"/>
      <c r="G733" s="106"/>
      <c r="H733" s="105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</row>
    <row r="734" spans="1:24" ht="15.75" customHeight="1">
      <c r="A734" s="16"/>
      <c r="B734" s="16"/>
      <c r="C734" s="16"/>
      <c r="D734" s="16"/>
      <c r="E734" s="105"/>
      <c r="F734" s="105"/>
      <c r="G734" s="106"/>
      <c r="H734" s="105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</row>
    <row r="735" spans="1:24" ht="15.75" customHeight="1">
      <c r="A735" s="16"/>
      <c r="B735" s="16"/>
      <c r="C735" s="16"/>
      <c r="D735" s="16"/>
      <c r="E735" s="105"/>
      <c r="F735" s="105"/>
      <c r="G735" s="106"/>
      <c r="H735" s="105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</row>
    <row r="736" spans="1:24" ht="15.75" customHeight="1">
      <c r="A736" s="16"/>
      <c r="B736" s="16"/>
      <c r="C736" s="16"/>
      <c r="D736" s="16"/>
      <c r="E736" s="105"/>
      <c r="F736" s="105"/>
      <c r="G736" s="106"/>
      <c r="H736" s="105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</row>
    <row r="737" spans="1:24" ht="15.75" customHeight="1">
      <c r="A737" s="16"/>
      <c r="B737" s="16"/>
      <c r="C737" s="16"/>
      <c r="D737" s="16"/>
      <c r="E737" s="105"/>
      <c r="F737" s="105"/>
      <c r="G737" s="106"/>
      <c r="H737" s="105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</row>
    <row r="738" spans="1:24" ht="15.75" customHeight="1">
      <c r="A738" s="16"/>
      <c r="B738" s="16"/>
      <c r="C738" s="16"/>
      <c r="D738" s="16"/>
      <c r="E738" s="105"/>
      <c r="F738" s="105"/>
      <c r="G738" s="106"/>
      <c r="H738" s="105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</row>
    <row r="739" spans="1:24" ht="15.75" customHeight="1">
      <c r="A739" s="16"/>
      <c r="B739" s="16"/>
      <c r="C739" s="16"/>
      <c r="D739" s="16"/>
      <c r="E739" s="105"/>
      <c r="F739" s="105"/>
      <c r="G739" s="106"/>
      <c r="H739" s="105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</row>
    <row r="740" spans="1:24" ht="15.75" customHeight="1">
      <c r="A740" s="16"/>
      <c r="B740" s="16"/>
      <c r="C740" s="16"/>
      <c r="D740" s="16"/>
      <c r="E740" s="105"/>
      <c r="F740" s="105"/>
      <c r="G740" s="106"/>
      <c r="H740" s="105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</row>
    <row r="741" spans="1:24" ht="15.75" customHeight="1">
      <c r="A741" s="16"/>
      <c r="B741" s="16"/>
      <c r="C741" s="16"/>
      <c r="D741" s="16"/>
      <c r="E741" s="105"/>
      <c r="F741" s="105"/>
      <c r="G741" s="106"/>
      <c r="H741" s="105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</row>
    <row r="742" spans="1:24" ht="15.75" customHeight="1">
      <c r="A742" s="16"/>
      <c r="B742" s="16"/>
      <c r="C742" s="16"/>
      <c r="D742" s="16"/>
      <c r="E742" s="105"/>
      <c r="F742" s="105"/>
      <c r="G742" s="106"/>
      <c r="H742" s="105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</row>
    <row r="743" spans="1:24" ht="15.75" customHeight="1">
      <c r="A743" s="16"/>
      <c r="B743" s="16"/>
      <c r="C743" s="16"/>
      <c r="D743" s="16"/>
      <c r="E743" s="105"/>
      <c r="F743" s="105"/>
      <c r="G743" s="106"/>
      <c r="H743" s="105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</row>
    <row r="744" spans="1:24" ht="15.75" customHeight="1">
      <c r="A744" s="16"/>
      <c r="B744" s="16"/>
      <c r="C744" s="16"/>
      <c r="D744" s="16"/>
      <c r="E744" s="105"/>
      <c r="F744" s="105"/>
      <c r="G744" s="106"/>
      <c r="H744" s="105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</row>
    <row r="745" spans="1:24" ht="15.75" customHeight="1">
      <c r="A745" s="16"/>
      <c r="B745" s="16"/>
      <c r="C745" s="16"/>
      <c r="D745" s="16"/>
      <c r="E745" s="105"/>
      <c r="F745" s="105"/>
      <c r="G745" s="106"/>
      <c r="H745" s="105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</row>
    <row r="746" spans="1:24" ht="15.75" customHeight="1">
      <c r="A746" s="16"/>
      <c r="B746" s="16"/>
      <c r="C746" s="16"/>
      <c r="D746" s="16"/>
      <c r="E746" s="105"/>
      <c r="F746" s="105"/>
      <c r="G746" s="106"/>
      <c r="H746" s="105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</row>
    <row r="747" spans="1:24" ht="15.75" customHeight="1">
      <c r="A747" s="16"/>
      <c r="B747" s="16"/>
      <c r="C747" s="16"/>
      <c r="D747" s="16"/>
      <c r="E747" s="105"/>
      <c r="F747" s="105"/>
      <c r="G747" s="106"/>
      <c r="H747" s="105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</row>
    <row r="748" spans="1:24" ht="15.75" customHeight="1">
      <c r="A748" s="16"/>
      <c r="B748" s="16"/>
      <c r="C748" s="16"/>
      <c r="D748" s="16"/>
      <c r="E748" s="105"/>
      <c r="F748" s="105"/>
      <c r="G748" s="106"/>
      <c r="H748" s="105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</row>
    <row r="749" spans="1:24" ht="15.75" customHeight="1">
      <c r="A749" s="16"/>
      <c r="B749" s="16"/>
      <c r="C749" s="16"/>
      <c r="D749" s="16"/>
      <c r="E749" s="105"/>
      <c r="F749" s="105"/>
      <c r="G749" s="106"/>
      <c r="H749" s="105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</row>
    <row r="750" spans="1:24" ht="15.75" customHeight="1">
      <c r="A750" s="16"/>
      <c r="B750" s="16"/>
      <c r="C750" s="16"/>
      <c r="D750" s="16"/>
      <c r="E750" s="105"/>
      <c r="F750" s="105"/>
      <c r="G750" s="106"/>
      <c r="H750" s="105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</row>
    <row r="751" spans="1:24" ht="15.75" customHeight="1">
      <c r="A751" s="16"/>
      <c r="B751" s="16"/>
      <c r="C751" s="16"/>
      <c r="D751" s="16"/>
      <c r="E751" s="105"/>
      <c r="F751" s="105"/>
      <c r="G751" s="106"/>
      <c r="H751" s="105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</row>
    <row r="752" spans="1:24" ht="15.75" customHeight="1">
      <c r="A752" s="16"/>
      <c r="B752" s="16"/>
      <c r="C752" s="16"/>
      <c r="D752" s="16"/>
      <c r="E752" s="105"/>
      <c r="F752" s="105"/>
      <c r="G752" s="106"/>
      <c r="H752" s="105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</row>
    <row r="753" spans="1:24" ht="15.75" customHeight="1">
      <c r="A753" s="16"/>
      <c r="B753" s="16"/>
      <c r="C753" s="16"/>
      <c r="D753" s="16"/>
      <c r="E753" s="105"/>
      <c r="F753" s="105"/>
      <c r="G753" s="106"/>
      <c r="H753" s="105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</row>
    <row r="754" spans="1:24" ht="15.75" customHeight="1">
      <c r="A754" s="16"/>
      <c r="B754" s="16"/>
      <c r="C754" s="16"/>
      <c r="D754" s="16"/>
      <c r="E754" s="105"/>
      <c r="F754" s="105"/>
      <c r="G754" s="106"/>
      <c r="H754" s="105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</row>
    <row r="755" spans="1:24" ht="15.75" customHeight="1">
      <c r="A755" s="16"/>
      <c r="B755" s="16"/>
      <c r="C755" s="16"/>
      <c r="D755" s="16"/>
      <c r="E755" s="105"/>
      <c r="F755" s="105"/>
      <c r="G755" s="106"/>
      <c r="H755" s="105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</row>
    <row r="756" spans="1:24" ht="15.75" customHeight="1">
      <c r="A756" s="16"/>
      <c r="B756" s="16"/>
      <c r="C756" s="16"/>
      <c r="D756" s="16"/>
      <c r="E756" s="105"/>
      <c r="F756" s="105"/>
      <c r="G756" s="106"/>
      <c r="H756" s="105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</row>
    <row r="757" spans="1:24" ht="15.75" customHeight="1">
      <c r="A757" s="16"/>
      <c r="B757" s="16"/>
      <c r="C757" s="16"/>
      <c r="D757" s="16"/>
      <c r="E757" s="105"/>
      <c r="F757" s="105"/>
      <c r="G757" s="106"/>
      <c r="H757" s="105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</row>
    <row r="758" spans="1:24" ht="15.75" customHeight="1">
      <c r="A758" s="16"/>
      <c r="B758" s="16"/>
      <c r="C758" s="16"/>
      <c r="D758" s="16"/>
      <c r="E758" s="105"/>
      <c r="F758" s="105"/>
      <c r="G758" s="106"/>
      <c r="H758" s="105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</row>
    <row r="759" spans="1:24" ht="15.75" customHeight="1">
      <c r="A759" s="16"/>
      <c r="B759" s="16"/>
      <c r="C759" s="16"/>
      <c r="D759" s="16"/>
      <c r="E759" s="105"/>
      <c r="F759" s="105"/>
      <c r="G759" s="106"/>
      <c r="H759" s="105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</row>
    <row r="760" spans="1:24" ht="15.75" customHeight="1">
      <c r="A760" s="16"/>
      <c r="B760" s="16"/>
      <c r="C760" s="16"/>
      <c r="D760" s="16"/>
      <c r="E760" s="105"/>
      <c r="F760" s="105"/>
      <c r="G760" s="106"/>
      <c r="H760" s="105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</row>
    <row r="761" spans="1:24" ht="15.75" customHeight="1">
      <c r="A761" s="16"/>
      <c r="B761" s="16"/>
      <c r="C761" s="16"/>
      <c r="D761" s="16"/>
      <c r="E761" s="105"/>
      <c r="F761" s="105"/>
      <c r="G761" s="106"/>
      <c r="H761" s="105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</row>
    <row r="762" spans="1:24" ht="15.75" customHeight="1">
      <c r="A762" s="16"/>
      <c r="B762" s="16"/>
      <c r="C762" s="16"/>
      <c r="D762" s="16"/>
      <c r="E762" s="105"/>
      <c r="F762" s="105"/>
      <c r="G762" s="106"/>
      <c r="H762" s="105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</row>
    <row r="763" spans="1:24" ht="15.75" customHeight="1">
      <c r="A763" s="16"/>
      <c r="B763" s="16"/>
      <c r="C763" s="16"/>
      <c r="D763" s="16"/>
      <c r="E763" s="105"/>
      <c r="F763" s="105"/>
      <c r="G763" s="106"/>
      <c r="H763" s="105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</row>
    <row r="764" spans="1:24" ht="15.75" customHeight="1">
      <c r="A764" s="16"/>
      <c r="B764" s="16"/>
      <c r="C764" s="16"/>
      <c r="D764" s="16"/>
      <c r="E764" s="105"/>
      <c r="F764" s="105"/>
      <c r="G764" s="106"/>
      <c r="H764" s="105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</row>
    <row r="765" spans="1:24" ht="15.75" customHeight="1">
      <c r="A765" s="16"/>
      <c r="B765" s="16"/>
      <c r="C765" s="16"/>
      <c r="D765" s="16"/>
      <c r="E765" s="105"/>
      <c r="F765" s="105"/>
      <c r="G765" s="106"/>
      <c r="H765" s="105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</row>
    <row r="766" spans="1:24" ht="15.75" customHeight="1">
      <c r="A766" s="16"/>
      <c r="B766" s="16"/>
      <c r="C766" s="16"/>
      <c r="D766" s="16"/>
      <c r="E766" s="105"/>
      <c r="F766" s="105"/>
      <c r="G766" s="106"/>
      <c r="H766" s="105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</row>
    <row r="767" spans="1:24" ht="15.75" customHeight="1">
      <c r="A767" s="16"/>
      <c r="B767" s="16"/>
      <c r="C767" s="16"/>
      <c r="D767" s="16"/>
      <c r="E767" s="105"/>
      <c r="F767" s="105"/>
      <c r="G767" s="106"/>
      <c r="H767" s="105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</row>
    <row r="768" spans="1:24" ht="15.75" customHeight="1">
      <c r="A768" s="16"/>
      <c r="B768" s="16"/>
      <c r="C768" s="16"/>
      <c r="D768" s="16"/>
      <c r="E768" s="105"/>
      <c r="F768" s="105"/>
      <c r="G768" s="106"/>
      <c r="H768" s="105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</row>
    <row r="769" spans="1:24" ht="15.75" customHeight="1">
      <c r="A769" s="16"/>
      <c r="B769" s="16"/>
      <c r="C769" s="16"/>
      <c r="D769" s="16"/>
      <c r="E769" s="105"/>
      <c r="F769" s="105"/>
      <c r="G769" s="106"/>
      <c r="H769" s="105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</row>
    <row r="770" spans="1:24" ht="15.75" customHeight="1">
      <c r="A770" s="16"/>
      <c r="B770" s="16"/>
      <c r="C770" s="16"/>
      <c r="D770" s="16"/>
      <c r="E770" s="105"/>
      <c r="F770" s="105"/>
      <c r="G770" s="106"/>
      <c r="H770" s="105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</row>
    <row r="771" spans="1:24" ht="15.75" customHeight="1">
      <c r="A771" s="16"/>
      <c r="B771" s="16"/>
      <c r="C771" s="16"/>
      <c r="D771" s="16"/>
      <c r="E771" s="105"/>
      <c r="F771" s="105"/>
      <c r="G771" s="106"/>
      <c r="H771" s="105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</row>
    <row r="772" spans="1:24" ht="15.75" customHeight="1">
      <c r="A772" s="16"/>
      <c r="B772" s="16"/>
      <c r="C772" s="16"/>
      <c r="D772" s="16"/>
      <c r="E772" s="105"/>
      <c r="F772" s="105"/>
      <c r="G772" s="106"/>
      <c r="H772" s="105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</row>
    <row r="773" spans="1:24" ht="15.75" customHeight="1">
      <c r="A773" s="16"/>
      <c r="B773" s="16"/>
      <c r="C773" s="16"/>
      <c r="D773" s="16"/>
      <c r="E773" s="105"/>
      <c r="F773" s="105"/>
      <c r="G773" s="106"/>
      <c r="H773" s="105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</row>
    <row r="774" spans="1:24" ht="15.75" customHeight="1">
      <c r="A774" s="16"/>
      <c r="B774" s="16"/>
      <c r="C774" s="16"/>
      <c r="D774" s="16"/>
      <c r="E774" s="105"/>
      <c r="F774" s="105"/>
      <c r="G774" s="106"/>
      <c r="H774" s="105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</row>
    <row r="775" spans="1:24" ht="15.75" customHeight="1">
      <c r="A775" s="16"/>
      <c r="B775" s="16"/>
      <c r="C775" s="16"/>
      <c r="D775" s="16"/>
      <c r="E775" s="105"/>
      <c r="F775" s="105"/>
      <c r="G775" s="106"/>
      <c r="H775" s="105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</row>
    <row r="776" spans="1:24" ht="15.75" customHeight="1">
      <c r="A776" s="16"/>
      <c r="B776" s="16"/>
      <c r="C776" s="16"/>
      <c r="D776" s="16"/>
      <c r="E776" s="105"/>
      <c r="F776" s="105"/>
      <c r="G776" s="106"/>
      <c r="H776" s="105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</row>
    <row r="777" spans="1:24" ht="15.75" customHeight="1">
      <c r="A777" s="16"/>
      <c r="B777" s="16"/>
      <c r="C777" s="16"/>
      <c r="D777" s="16"/>
      <c r="E777" s="105"/>
      <c r="F777" s="105"/>
      <c r="G777" s="106"/>
      <c r="H777" s="105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</row>
    <row r="778" spans="1:24" ht="15.75" customHeight="1">
      <c r="A778" s="16"/>
      <c r="B778" s="16"/>
      <c r="C778" s="16"/>
      <c r="D778" s="16"/>
      <c r="E778" s="105"/>
      <c r="F778" s="105"/>
      <c r="G778" s="106"/>
      <c r="H778" s="105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</row>
    <row r="779" spans="1:24" ht="15.75" customHeight="1">
      <c r="A779" s="16"/>
      <c r="B779" s="16"/>
      <c r="C779" s="16"/>
      <c r="D779" s="16"/>
      <c r="E779" s="105"/>
      <c r="F779" s="105"/>
      <c r="G779" s="106"/>
      <c r="H779" s="105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</row>
    <row r="780" spans="1:24" ht="15.75" customHeight="1">
      <c r="A780" s="16"/>
      <c r="B780" s="16"/>
      <c r="C780" s="16"/>
      <c r="D780" s="16"/>
      <c r="E780" s="105"/>
      <c r="F780" s="105"/>
      <c r="G780" s="106"/>
      <c r="H780" s="105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</row>
    <row r="781" spans="1:24" ht="15.75" customHeight="1">
      <c r="A781" s="16"/>
      <c r="B781" s="16"/>
      <c r="C781" s="16"/>
      <c r="D781" s="16"/>
      <c r="E781" s="105"/>
      <c r="F781" s="105"/>
      <c r="G781" s="106"/>
      <c r="H781" s="105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</row>
    <row r="782" spans="1:24" ht="15.75" customHeight="1">
      <c r="A782" s="16"/>
      <c r="B782" s="16"/>
      <c r="C782" s="16"/>
      <c r="D782" s="16"/>
      <c r="E782" s="105"/>
      <c r="F782" s="105"/>
      <c r="G782" s="106"/>
      <c r="H782" s="105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</row>
    <row r="783" spans="1:24" ht="15.75" customHeight="1">
      <c r="A783" s="16"/>
      <c r="B783" s="16"/>
      <c r="C783" s="16"/>
      <c r="D783" s="16"/>
      <c r="E783" s="105"/>
      <c r="F783" s="105"/>
      <c r="G783" s="106"/>
      <c r="H783" s="105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</row>
    <row r="784" spans="1:24" ht="15.75" customHeight="1">
      <c r="A784" s="16"/>
      <c r="B784" s="16"/>
      <c r="C784" s="16"/>
      <c r="D784" s="16"/>
      <c r="E784" s="105"/>
      <c r="F784" s="105"/>
      <c r="G784" s="106"/>
      <c r="H784" s="105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</row>
    <row r="785" spans="1:24" ht="15.75" customHeight="1">
      <c r="A785" s="16"/>
      <c r="B785" s="16"/>
      <c r="C785" s="16"/>
      <c r="D785" s="16"/>
      <c r="E785" s="105"/>
      <c r="F785" s="105"/>
      <c r="G785" s="106"/>
      <c r="H785" s="105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</row>
    <row r="786" spans="1:24" ht="15.75" customHeight="1">
      <c r="A786" s="16"/>
      <c r="B786" s="16"/>
      <c r="C786" s="16"/>
      <c r="D786" s="16"/>
      <c r="E786" s="105"/>
      <c r="F786" s="105"/>
      <c r="G786" s="106"/>
      <c r="H786" s="105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</row>
    <row r="787" spans="1:24" ht="15.75" customHeight="1">
      <c r="A787" s="16"/>
      <c r="B787" s="16"/>
      <c r="C787" s="16"/>
      <c r="D787" s="16"/>
      <c r="E787" s="105"/>
      <c r="F787" s="105"/>
      <c r="G787" s="106"/>
      <c r="H787" s="105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</row>
    <row r="788" spans="1:24" ht="15.75" customHeight="1">
      <c r="A788" s="16"/>
      <c r="B788" s="16"/>
      <c r="C788" s="16"/>
      <c r="D788" s="16"/>
      <c r="E788" s="105"/>
      <c r="F788" s="105"/>
      <c r="G788" s="106"/>
      <c r="H788" s="105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</row>
    <row r="789" spans="1:24" ht="15.75" customHeight="1">
      <c r="A789" s="16"/>
      <c r="B789" s="16"/>
      <c r="C789" s="16"/>
      <c r="D789" s="16"/>
      <c r="E789" s="105"/>
      <c r="F789" s="105"/>
      <c r="G789" s="106"/>
      <c r="H789" s="105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</row>
    <row r="790" spans="1:24" ht="15.75" customHeight="1">
      <c r="A790" s="16"/>
      <c r="B790" s="16"/>
      <c r="C790" s="16"/>
      <c r="D790" s="16"/>
      <c r="E790" s="105"/>
      <c r="F790" s="105"/>
      <c r="G790" s="106"/>
      <c r="H790" s="105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</row>
    <row r="791" spans="1:24" ht="15.75" customHeight="1">
      <c r="A791" s="16"/>
      <c r="B791" s="16"/>
      <c r="C791" s="16"/>
      <c r="D791" s="16"/>
      <c r="E791" s="105"/>
      <c r="F791" s="105"/>
      <c r="G791" s="106"/>
      <c r="H791" s="105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</row>
    <row r="792" spans="1:24" ht="15.75" customHeight="1">
      <c r="A792" s="16"/>
      <c r="B792" s="16"/>
      <c r="C792" s="16"/>
      <c r="D792" s="16"/>
      <c r="E792" s="105"/>
      <c r="F792" s="105"/>
      <c r="G792" s="106"/>
      <c r="H792" s="105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</row>
    <row r="793" spans="1:24" ht="15.75" customHeight="1">
      <c r="A793" s="16"/>
      <c r="B793" s="16"/>
      <c r="C793" s="16"/>
      <c r="D793" s="16"/>
      <c r="E793" s="105"/>
      <c r="F793" s="105"/>
      <c r="G793" s="106"/>
      <c r="H793" s="105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</row>
    <row r="794" spans="1:24" ht="15.75" customHeight="1">
      <c r="A794" s="16"/>
      <c r="B794" s="16"/>
      <c r="C794" s="16"/>
      <c r="D794" s="16"/>
      <c r="E794" s="105"/>
      <c r="F794" s="105"/>
      <c r="G794" s="106"/>
      <c r="H794" s="105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</row>
    <row r="795" spans="1:24" ht="15.75" customHeight="1">
      <c r="A795" s="16"/>
      <c r="B795" s="16"/>
      <c r="C795" s="16"/>
      <c r="D795" s="16"/>
      <c r="E795" s="105"/>
      <c r="F795" s="105"/>
      <c r="G795" s="106"/>
      <c r="H795" s="105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</row>
    <row r="796" spans="1:24" ht="15.75" customHeight="1">
      <c r="A796" s="16"/>
      <c r="B796" s="16"/>
      <c r="C796" s="16"/>
      <c r="D796" s="16"/>
      <c r="E796" s="105"/>
      <c r="F796" s="105"/>
      <c r="G796" s="106"/>
      <c r="H796" s="105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</row>
    <row r="797" spans="1:24" ht="15.75" customHeight="1">
      <c r="A797" s="16"/>
      <c r="B797" s="16"/>
      <c r="C797" s="16"/>
      <c r="D797" s="16"/>
      <c r="E797" s="105"/>
      <c r="F797" s="105"/>
      <c r="G797" s="106"/>
      <c r="H797" s="105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</row>
    <row r="798" spans="1:24" ht="15.75" customHeight="1">
      <c r="A798" s="16"/>
      <c r="B798" s="16"/>
      <c r="C798" s="16"/>
      <c r="D798" s="16"/>
      <c r="E798" s="105"/>
      <c r="F798" s="105"/>
      <c r="G798" s="106"/>
      <c r="H798" s="105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</row>
    <row r="799" spans="1:24" ht="15.75" customHeight="1">
      <c r="A799" s="16"/>
      <c r="B799" s="16"/>
      <c r="C799" s="16"/>
      <c r="D799" s="16"/>
      <c r="E799" s="105"/>
      <c r="F799" s="105"/>
      <c r="G799" s="106"/>
      <c r="H799" s="105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</row>
    <row r="800" spans="1:24" ht="15.75" customHeight="1">
      <c r="A800" s="16"/>
      <c r="B800" s="16"/>
      <c r="C800" s="16"/>
      <c r="D800" s="16"/>
      <c r="E800" s="105"/>
      <c r="F800" s="105"/>
      <c r="G800" s="106"/>
      <c r="H800" s="105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</row>
    <row r="801" spans="1:24" ht="15.75" customHeight="1">
      <c r="A801" s="16"/>
      <c r="B801" s="16"/>
      <c r="C801" s="16"/>
      <c r="D801" s="16"/>
      <c r="E801" s="105"/>
      <c r="F801" s="105"/>
      <c r="G801" s="106"/>
      <c r="H801" s="105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</row>
    <row r="802" spans="1:24" ht="15.75" customHeight="1">
      <c r="A802" s="16"/>
      <c r="B802" s="16"/>
      <c r="C802" s="16"/>
      <c r="D802" s="16"/>
      <c r="E802" s="105"/>
      <c r="F802" s="105"/>
      <c r="G802" s="106"/>
      <c r="H802" s="105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</row>
    <row r="803" spans="1:24" ht="15.75" customHeight="1">
      <c r="A803" s="16"/>
      <c r="B803" s="16"/>
      <c r="C803" s="16"/>
      <c r="D803" s="16"/>
      <c r="E803" s="105"/>
      <c r="F803" s="105"/>
      <c r="G803" s="106"/>
      <c r="H803" s="105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</row>
    <row r="804" spans="1:24" ht="15.75" customHeight="1">
      <c r="A804" s="16"/>
      <c r="B804" s="16"/>
      <c r="C804" s="16"/>
      <c r="D804" s="16"/>
      <c r="E804" s="105"/>
      <c r="F804" s="105"/>
      <c r="G804" s="106"/>
      <c r="H804" s="105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</row>
    <row r="805" spans="1:24" ht="15.75" customHeight="1">
      <c r="A805" s="16"/>
      <c r="B805" s="16"/>
      <c r="C805" s="16"/>
      <c r="D805" s="16"/>
      <c r="E805" s="105"/>
      <c r="F805" s="105"/>
      <c r="G805" s="106"/>
      <c r="H805" s="105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</row>
    <row r="806" spans="1:24" ht="15.75" customHeight="1">
      <c r="A806" s="16"/>
      <c r="B806" s="16"/>
      <c r="C806" s="16"/>
      <c r="D806" s="16"/>
      <c r="E806" s="105"/>
      <c r="F806" s="105"/>
      <c r="G806" s="106"/>
      <c r="H806" s="105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</row>
    <row r="807" spans="1:24" ht="15.75" customHeight="1">
      <c r="A807" s="16"/>
      <c r="B807" s="16"/>
      <c r="C807" s="16"/>
      <c r="D807" s="16"/>
      <c r="E807" s="105"/>
      <c r="F807" s="105"/>
      <c r="G807" s="106"/>
      <c r="H807" s="105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</row>
    <row r="808" spans="1:24" ht="15.75" customHeight="1">
      <c r="A808" s="16"/>
      <c r="B808" s="16"/>
      <c r="C808" s="16"/>
      <c r="D808" s="16"/>
      <c r="E808" s="105"/>
      <c r="F808" s="105"/>
      <c r="G808" s="106"/>
      <c r="H808" s="105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</row>
    <row r="809" spans="1:24" ht="15.75" customHeight="1">
      <c r="A809" s="16"/>
      <c r="B809" s="16"/>
      <c r="C809" s="16"/>
      <c r="D809" s="16"/>
      <c r="E809" s="105"/>
      <c r="F809" s="105"/>
      <c r="G809" s="106"/>
      <c r="H809" s="105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</row>
    <row r="810" spans="1:24" ht="15.75" customHeight="1">
      <c r="A810" s="16"/>
      <c r="B810" s="16"/>
      <c r="C810" s="16"/>
      <c r="D810" s="16"/>
      <c r="E810" s="105"/>
      <c r="F810" s="105"/>
      <c r="G810" s="106"/>
      <c r="H810" s="105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</row>
    <row r="811" spans="1:24" ht="15.75" customHeight="1">
      <c r="A811" s="16"/>
      <c r="B811" s="16"/>
      <c r="C811" s="16"/>
      <c r="D811" s="16"/>
      <c r="E811" s="105"/>
      <c r="F811" s="105"/>
      <c r="G811" s="106"/>
      <c r="H811" s="105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</row>
    <row r="812" spans="1:24" ht="15.75" customHeight="1">
      <c r="A812" s="16"/>
      <c r="B812" s="16"/>
      <c r="C812" s="16"/>
      <c r="D812" s="16"/>
      <c r="E812" s="105"/>
      <c r="F812" s="105"/>
      <c r="G812" s="106"/>
      <c r="H812" s="105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</row>
    <row r="813" spans="1:24" ht="15.75" customHeight="1">
      <c r="A813" s="16"/>
      <c r="B813" s="16"/>
      <c r="C813" s="16"/>
      <c r="D813" s="16"/>
      <c r="E813" s="105"/>
      <c r="F813" s="105"/>
      <c r="G813" s="106"/>
      <c r="H813" s="105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</row>
    <row r="814" spans="1:24" ht="15.75" customHeight="1">
      <c r="A814" s="16"/>
      <c r="B814" s="16"/>
      <c r="C814" s="16"/>
      <c r="D814" s="16"/>
      <c r="E814" s="105"/>
      <c r="F814" s="105"/>
      <c r="G814" s="106"/>
      <c r="H814" s="105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</row>
    <row r="815" spans="1:24" ht="15.75" customHeight="1">
      <c r="A815" s="16"/>
      <c r="B815" s="16"/>
      <c r="C815" s="16"/>
      <c r="D815" s="16"/>
      <c r="E815" s="105"/>
      <c r="F815" s="105"/>
      <c r="G815" s="106"/>
      <c r="H815" s="105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</row>
    <row r="816" spans="1:24" ht="15.75" customHeight="1">
      <c r="A816" s="16"/>
      <c r="B816" s="16"/>
      <c r="C816" s="16"/>
      <c r="D816" s="16"/>
      <c r="E816" s="105"/>
      <c r="F816" s="105"/>
      <c r="G816" s="106"/>
      <c r="H816" s="105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</row>
    <row r="817" spans="1:24" ht="15.75" customHeight="1">
      <c r="A817" s="16"/>
      <c r="B817" s="16"/>
      <c r="C817" s="16"/>
      <c r="D817" s="16"/>
      <c r="E817" s="105"/>
      <c r="F817" s="105"/>
      <c r="G817" s="106"/>
      <c r="H817" s="105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</row>
    <row r="818" spans="1:24" ht="15.75" customHeight="1">
      <c r="A818" s="16"/>
      <c r="B818" s="16"/>
      <c r="C818" s="16"/>
      <c r="D818" s="16"/>
      <c r="E818" s="105"/>
      <c r="F818" s="105"/>
      <c r="G818" s="106"/>
      <c r="H818" s="105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</row>
    <row r="819" spans="1:24" ht="15.75" customHeight="1">
      <c r="A819" s="16"/>
      <c r="B819" s="16"/>
      <c r="C819" s="16"/>
      <c r="D819" s="16"/>
      <c r="E819" s="105"/>
      <c r="F819" s="105"/>
      <c r="G819" s="106"/>
      <c r="H819" s="105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</row>
    <row r="820" spans="1:24" ht="15.75" customHeight="1">
      <c r="A820" s="16"/>
      <c r="B820" s="16"/>
      <c r="C820" s="16"/>
      <c r="D820" s="16"/>
      <c r="E820" s="105"/>
      <c r="F820" s="105"/>
      <c r="G820" s="106"/>
      <c r="H820" s="105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</row>
    <row r="821" spans="1:24" ht="15.75" customHeight="1">
      <c r="A821" s="16"/>
      <c r="B821" s="16"/>
      <c r="C821" s="16"/>
      <c r="D821" s="16"/>
      <c r="E821" s="105"/>
      <c r="F821" s="105"/>
      <c r="G821" s="106"/>
      <c r="H821" s="105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</row>
    <row r="822" spans="1:24" ht="15.75" customHeight="1">
      <c r="A822" s="16"/>
      <c r="B822" s="16"/>
      <c r="C822" s="16"/>
      <c r="D822" s="16"/>
      <c r="E822" s="105"/>
      <c r="F822" s="105"/>
      <c r="G822" s="106"/>
      <c r="H822" s="105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</row>
    <row r="823" spans="1:24" ht="15.75" customHeight="1">
      <c r="A823" s="16"/>
      <c r="B823" s="16"/>
      <c r="C823" s="16"/>
      <c r="D823" s="16"/>
      <c r="E823" s="105"/>
      <c r="F823" s="105"/>
      <c r="G823" s="106"/>
      <c r="H823" s="105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</row>
    <row r="824" spans="1:24" ht="15.75" customHeight="1">
      <c r="A824" s="16"/>
      <c r="B824" s="16"/>
      <c r="C824" s="16"/>
      <c r="D824" s="16"/>
      <c r="E824" s="105"/>
      <c r="F824" s="105"/>
      <c r="G824" s="106"/>
      <c r="H824" s="105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</row>
    <row r="825" spans="1:24" ht="15.75" customHeight="1">
      <c r="A825" s="16"/>
      <c r="B825" s="16"/>
      <c r="C825" s="16"/>
      <c r="D825" s="16"/>
      <c r="E825" s="105"/>
      <c r="F825" s="105"/>
      <c r="G825" s="106"/>
      <c r="H825" s="105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</row>
    <row r="826" spans="1:24" ht="15.75" customHeight="1">
      <c r="A826" s="16"/>
      <c r="B826" s="16"/>
      <c r="C826" s="16"/>
      <c r="D826" s="16"/>
      <c r="E826" s="105"/>
      <c r="F826" s="105"/>
      <c r="G826" s="106"/>
      <c r="H826" s="105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</row>
    <row r="827" spans="1:24" ht="15.75" customHeight="1">
      <c r="A827" s="16"/>
      <c r="B827" s="16"/>
      <c r="C827" s="16"/>
      <c r="D827" s="16"/>
      <c r="E827" s="105"/>
      <c r="F827" s="105"/>
      <c r="G827" s="106"/>
      <c r="H827" s="105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</row>
    <row r="828" spans="1:24" ht="15.75" customHeight="1">
      <c r="A828" s="16"/>
      <c r="B828" s="16"/>
      <c r="C828" s="16"/>
      <c r="D828" s="16"/>
      <c r="E828" s="105"/>
      <c r="F828" s="105"/>
      <c r="G828" s="106"/>
      <c r="H828" s="105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</row>
    <row r="829" spans="1:24" ht="15.75" customHeight="1">
      <c r="A829" s="16"/>
      <c r="B829" s="16"/>
      <c r="C829" s="16"/>
      <c r="D829" s="16"/>
      <c r="E829" s="105"/>
      <c r="F829" s="105"/>
      <c r="G829" s="106"/>
      <c r="H829" s="105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</row>
    <row r="830" spans="1:24" ht="15.75" customHeight="1">
      <c r="A830" s="16"/>
      <c r="B830" s="16"/>
      <c r="C830" s="16"/>
      <c r="D830" s="16"/>
      <c r="E830" s="105"/>
      <c r="F830" s="105"/>
      <c r="G830" s="106"/>
      <c r="H830" s="105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</row>
    <row r="831" spans="1:24" ht="15.75" customHeight="1">
      <c r="A831" s="16"/>
      <c r="B831" s="16"/>
      <c r="C831" s="16"/>
      <c r="D831" s="16"/>
      <c r="E831" s="105"/>
      <c r="F831" s="105"/>
      <c r="G831" s="106"/>
      <c r="H831" s="105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</row>
    <row r="832" spans="1:24" ht="15.75" customHeight="1">
      <c r="A832" s="16"/>
      <c r="B832" s="16"/>
      <c r="C832" s="16"/>
      <c r="D832" s="16"/>
      <c r="E832" s="105"/>
      <c r="F832" s="105"/>
      <c r="G832" s="106"/>
      <c r="H832" s="105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</row>
    <row r="833" spans="1:24" ht="15.75" customHeight="1">
      <c r="A833" s="16"/>
      <c r="B833" s="16"/>
      <c r="C833" s="16"/>
      <c r="D833" s="16"/>
      <c r="E833" s="105"/>
      <c r="F833" s="105"/>
      <c r="G833" s="106"/>
      <c r="H833" s="105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</row>
    <row r="834" spans="1:24" ht="15.75" customHeight="1">
      <c r="A834" s="16"/>
      <c r="B834" s="16"/>
      <c r="C834" s="16"/>
      <c r="D834" s="16"/>
      <c r="E834" s="105"/>
      <c r="F834" s="105"/>
      <c r="G834" s="106"/>
      <c r="H834" s="105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</row>
    <row r="835" spans="1:24" ht="15.75" customHeight="1">
      <c r="A835" s="16"/>
      <c r="B835" s="16"/>
      <c r="C835" s="16"/>
      <c r="D835" s="16"/>
      <c r="E835" s="105"/>
      <c r="F835" s="105"/>
      <c r="G835" s="106"/>
      <c r="H835" s="105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</row>
    <row r="836" spans="1:24" ht="15.75" customHeight="1">
      <c r="A836" s="16"/>
      <c r="B836" s="16"/>
      <c r="C836" s="16"/>
      <c r="D836" s="16"/>
      <c r="E836" s="105"/>
      <c r="F836" s="105"/>
      <c r="G836" s="106"/>
      <c r="H836" s="105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</row>
    <row r="837" spans="1:24" ht="15.75" customHeight="1">
      <c r="A837" s="16"/>
      <c r="B837" s="16"/>
      <c r="C837" s="16"/>
      <c r="D837" s="16"/>
      <c r="E837" s="105"/>
      <c r="F837" s="105"/>
      <c r="G837" s="106"/>
      <c r="H837" s="105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</row>
    <row r="838" spans="1:24" ht="15.75" customHeight="1">
      <c r="A838" s="16"/>
      <c r="B838" s="16"/>
      <c r="C838" s="16"/>
      <c r="D838" s="16"/>
      <c r="E838" s="105"/>
      <c r="F838" s="105"/>
      <c r="G838" s="106"/>
      <c r="H838" s="105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</row>
    <row r="839" spans="1:24" ht="15.75" customHeight="1">
      <c r="A839" s="16"/>
      <c r="B839" s="16"/>
      <c r="C839" s="16"/>
      <c r="D839" s="16"/>
      <c r="E839" s="105"/>
      <c r="F839" s="105"/>
      <c r="G839" s="106"/>
      <c r="H839" s="105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</row>
    <row r="840" spans="1:24" ht="15.75" customHeight="1">
      <c r="A840" s="16"/>
      <c r="B840" s="16"/>
      <c r="C840" s="16"/>
      <c r="D840" s="16"/>
      <c r="E840" s="105"/>
      <c r="F840" s="105"/>
      <c r="G840" s="106"/>
      <c r="H840" s="105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</row>
    <row r="841" spans="1:24" ht="15.75" customHeight="1">
      <c r="A841" s="16"/>
      <c r="B841" s="16"/>
      <c r="C841" s="16"/>
      <c r="D841" s="16"/>
      <c r="E841" s="105"/>
      <c r="F841" s="105"/>
      <c r="G841" s="106"/>
      <c r="H841" s="105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</row>
    <row r="842" spans="1:24" ht="15.75" customHeight="1">
      <c r="A842" s="16"/>
      <c r="B842" s="16"/>
      <c r="C842" s="16"/>
      <c r="D842" s="16"/>
      <c r="E842" s="105"/>
      <c r="F842" s="105"/>
      <c r="G842" s="106"/>
      <c r="H842" s="105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</row>
    <row r="843" spans="1:24" ht="15.75" customHeight="1">
      <c r="A843" s="16"/>
      <c r="B843" s="16"/>
      <c r="C843" s="16"/>
      <c r="D843" s="16"/>
      <c r="E843" s="105"/>
      <c r="F843" s="105"/>
      <c r="G843" s="106"/>
      <c r="H843" s="105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</row>
    <row r="844" spans="1:24" ht="15.75" customHeight="1">
      <c r="A844" s="16"/>
      <c r="B844" s="16"/>
      <c r="C844" s="16"/>
      <c r="D844" s="16"/>
      <c r="E844" s="105"/>
      <c r="F844" s="105"/>
      <c r="G844" s="106"/>
      <c r="H844" s="105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</row>
    <row r="845" spans="1:24" ht="15.75" customHeight="1">
      <c r="A845" s="16"/>
      <c r="B845" s="16"/>
      <c r="C845" s="16"/>
      <c r="D845" s="16"/>
      <c r="E845" s="105"/>
      <c r="F845" s="105"/>
      <c r="G845" s="106"/>
      <c r="H845" s="105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</row>
    <row r="846" spans="1:24" ht="15.75" customHeight="1">
      <c r="A846" s="16"/>
      <c r="B846" s="16"/>
      <c r="C846" s="16"/>
      <c r="D846" s="16"/>
      <c r="E846" s="105"/>
      <c r="F846" s="105"/>
      <c r="G846" s="106"/>
      <c r="H846" s="105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</row>
    <row r="847" spans="1:24" ht="15.75" customHeight="1">
      <c r="A847" s="16"/>
      <c r="B847" s="16"/>
      <c r="C847" s="16"/>
      <c r="D847" s="16"/>
      <c r="E847" s="105"/>
      <c r="F847" s="105"/>
      <c r="G847" s="106"/>
      <c r="H847" s="105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</row>
    <row r="848" spans="1:24" ht="15.75" customHeight="1">
      <c r="A848" s="16"/>
      <c r="B848" s="16"/>
      <c r="C848" s="16"/>
      <c r="D848" s="16"/>
      <c r="E848" s="105"/>
      <c r="F848" s="105"/>
      <c r="G848" s="106"/>
      <c r="H848" s="105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</row>
    <row r="849" spans="1:24" ht="15.75" customHeight="1">
      <c r="A849" s="16"/>
      <c r="B849" s="16"/>
      <c r="C849" s="16"/>
      <c r="D849" s="16"/>
      <c r="E849" s="105"/>
      <c r="F849" s="105"/>
      <c r="G849" s="106"/>
      <c r="H849" s="105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</row>
    <row r="850" spans="1:24" ht="15.75" customHeight="1">
      <c r="A850" s="16"/>
      <c r="B850" s="16"/>
      <c r="C850" s="16"/>
      <c r="D850" s="16"/>
      <c r="E850" s="105"/>
      <c r="F850" s="105"/>
      <c r="G850" s="106"/>
      <c r="H850" s="105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</row>
    <row r="851" spans="1:24" ht="15.75" customHeight="1">
      <c r="A851" s="16"/>
      <c r="B851" s="16"/>
      <c r="C851" s="16"/>
      <c r="D851" s="16"/>
      <c r="E851" s="105"/>
      <c r="F851" s="105"/>
      <c r="G851" s="106"/>
      <c r="H851" s="105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</row>
    <row r="852" spans="1:24" ht="15.75" customHeight="1">
      <c r="A852" s="16"/>
      <c r="B852" s="16"/>
      <c r="C852" s="16"/>
      <c r="D852" s="16"/>
      <c r="E852" s="105"/>
      <c r="F852" s="105"/>
      <c r="G852" s="106"/>
      <c r="H852" s="105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</row>
    <row r="853" spans="1:24" ht="15.75" customHeight="1">
      <c r="A853" s="16"/>
      <c r="B853" s="16"/>
      <c r="C853" s="16"/>
      <c r="D853" s="16"/>
      <c r="E853" s="105"/>
      <c r="F853" s="105"/>
      <c r="G853" s="106"/>
      <c r="H853" s="105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</row>
    <row r="854" spans="1:24" ht="15.75" customHeight="1">
      <c r="A854" s="16"/>
      <c r="B854" s="16"/>
      <c r="C854" s="16"/>
      <c r="D854" s="16"/>
      <c r="E854" s="105"/>
      <c r="F854" s="105"/>
      <c r="G854" s="106"/>
      <c r="H854" s="105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</row>
    <row r="855" spans="1:24" ht="15.75" customHeight="1">
      <c r="A855" s="16"/>
      <c r="B855" s="16"/>
      <c r="C855" s="16"/>
      <c r="D855" s="16"/>
      <c r="E855" s="105"/>
      <c r="F855" s="105"/>
      <c r="G855" s="106"/>
      <c r="H855" s="105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</row>
    <row r="856" spans="1:24" ht="15.75" customHeight="1">
      <c r="A856" s="16"/>
      <c r="B856" s="16"/>
      <c r="C856" s="16"/>
      <c r="D856" s="16"/>
      <c r="E856" s="105"/>
      <c r="F856" s="105"/>
      <c r="G856" s="106"/>
      <c r="H856" s="105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</row>
    <row r="857" spans="1:24" ht="15.75" customHeight="1">
      <c r="A857" s="16"/>
      <c r="B857" s="16"/>
      <c r="C857" s="16"/>
      <c r="D857" s="16"/>
      <c r="E857" s="105"/>
      <c r="F857" s="105"/>
      <c r="G857" s="106"/>
      <c r="H857" s="105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</row>
    <row r="858" spans="1:24" ht="15.75" customHeight="1">
      <c r="A858" s="16"/>
      <c r="B858" s="16"/>
      <c r="C858" s="16"/>
      <c r="D858" s="16"/>
      <c r="E858" s="105"/>
      <c r="F858" s="105"/>
      <c r="G858" s="106"/>
      <c r="H858" s="105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</row>
    <row r="859" spans="1:24" ht="15.75" customHeight="1">
      <c r="A859" s="16"/>
      <c r="B859" s="16"/>
      <c r="C859" s="16"/>
      <c r="D859" s="16"/>
      <c r="E859" s="105"/>
      <c r="F859" s="105"/>
      <c r="G859" s="106"/>
      <c r="H859" s="105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</row>
    <row r="860" spans="1:24" ht="15.75" customHeight="1">
      <c r="A860" s="16"/>
      <c r="B860" s="16"/>
      <c r="C860" s="16"/>
      <c r="D860" s="16"/>
      <c r="E860" s="105"/>
      <c r="F860" s="105"/>
      <c r="G860" s="106"/>
      <c r="H860" s="105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</row>
    <row r="861" spans="1:24" ht="15.75" customHeight="1">
      <c r="A861" s="16"/>
      <c r="B861" s="16"/>
      <c r="C861" s="16"/>
      <c r="D861" s="16"/>
      <c r="E861" s="105"/>
      <c r="F861" s="105"/>
      <c r="G861" s="106"/>
      <c r="H861" s="105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</row>
    <row r="862" spans="1:24" ht="15.75" customHeight="1">
      <c r="A862" s="16"/>
      <c r="B862" s="16"/>
      <c r="C862" s="16"/>
      <c r="D862" s="16"/>
      <c r="E862" s="105"/>
      <c r="F862" s="105"/>
      <c r="G862" s="106"/>
      <c r="H862" s="105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</row>
    <row r="863" spans="1:24" ht="15.75" customHeight="1">
      <c r="A863" s="16"/>
      <c r="B863" s="16"/>
      <c r="C863" s="16"/>
      <c r="D863" s="16"/>
      <c r="E863" s="105"/>
      <c r="F863" s="105"/>
      <c r="G863" s="106"/>
      <c r="H863" s="105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</row>
    <row r="864" spans="1:24" ht="15.75" customHeight="1">
      <c r="A864" s="16"/>
      <c r="B864" s="16"/>
      <c r="C864" s="16"/>
      <c r="D864" s="16"/>
      <c r="E864" s="105"/>
      <c r="F864" s="105"/>
      <c r="G864" s="106"/>
      <c r="H864" s="105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</row>
    <row r="865" spans="1:24" ht="15.75" customHeight="1">
      <c r="A865" s="16"/>
      <c r="B865" s="16"/>
      <c r="C865" s="16"/>
      <c r="D865" s="16"/>
      <c r="E865" s="105"/>
      <c r="F865" s="105"/>
      <c r="G865" s="106"/>
      <c r="H865" s="105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</row>
    <row r="866" spans="1:24" ht="15.75" customHeight="1">
      <c r="A866" s="16"/>
      <c r="B866" s="16"/>
      <c r="C866" s="16"/>
      <c r="D866" s="16"/>
      <c r="E866" s="105"/>
      <c r="F866" s="105"/>
      <c r="G866" s="106"/>
      <c r="H866" s="105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</row>
    <row r="867" spans="1:24" ht="15.75" customHeight="1">
      <c r="A867" s="16"/>
      <c r="B867" s="16"/>
      <c r="C867" s="16"/>
      <c r="D867" s="16"/>
      <c r="E867" s="105"/>
      <c r="F867" s="105"/>
      <c r="G867" s="106"/>
      <c r="H867" s="105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</row>
    <row r="868" spans="1:24" ht="15.75" customHeight="1">
      <c r="A868" s="16"/>
      <c r="B868" s="16"/>
      <c r="C868" s="16"/>
      <c r="D868" s="16"/>
      <c r="E868" s="105"/>
      <c r="F868" s="105"/>
      <c r="G868" s="106"/>
      <c r="H868" s="105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</row>
    <row r="869" spans="1:24" ht="15.75" customHeight="1">
      <c r="A869" s="16"/>
      <c r="B869" s="16"/>
      <c r="C869" s="16"/>
      <c r="D869" s="16"/>
      <c r="E869" s="105"/>
      <c r="F869" s="105"/>
      <c r="G869" s="106"/>
      <c r="H869" s="105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</row>
    <row r="870" spans="1:24" ht="15.75" customHeight="1">
      <c r="A870" s="16"/>
      <c r="B870" s="16"/>
      <c r="C870" s="16"/>
      <c r="D870" s="16"/>
      <c r="E870" s="105"/>
      <c r="F870" s="105"/>
      <c r="G870" s="106"/>
      <c r="H870" s="105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</row>
    <row r="871" spans="1:24" ht="15.75" customHeight="1">
      <c r="A871" s="16"/>
      <c r="B871" s="16"/>
      <c r="C871" s="16"/>
      <c r="D871" s="16"/>
      <c r="E871" s="105"/>
      <c r="F871" s="105"/>
      <c r="G871" s="106"/>
      <c r="H871" s="105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</row>
    <row r="872" spans="1:24" ht="15.75" customHeight="1">
      <c r="A872" s="16"/>
      <c r="B872" s="16"/>
      <c r="C872" s="16"/>
      <c r="D872" s="16"/>
      <c r="E872" s="105"/>
      <c r="F872" s="105"/>
      <c r="G872" s="106"/>
      <c r="H872" s="105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</row>
    <row r="873" spans="1:24" ht="15.75" customHeight="1">
      <c r="A873" s="16"/>
      <c r="B873" s="16"/>
      <c r="C873" s="16"/>
      <c r="D873" s="16"/>
      <c r="E873" s="105"/>
      <c r="F873" s="105"/>
      <c r="G873" s="106"/>
      <c r="H873" s="105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</row>
    <row r="874" spans="1:24" ht="15.75" customHeight="1">
      <c r="A874" s="16"/>
      <c r="B874" s="16"/>
      <c r="C874" s="16"/>
      <c r="D874" s="16"/>
      <c r="E874" s="105"/>
      <c r="F874" s="105"/>
      <c r="G874" s="106"/>
      <c r="H874" s="105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</row>
    <row r="875" spans="1:24" ht="15.75" customHeight="1">
      <c r="A875" s="16"/>
      <c r="B875" s="16"/>
      <c r="C875" s="16"/>
      <c r="D875" s="16"/>
      <c r="E875" s="105"/>
      <c r="F875" s="105"/>
      <c r="G875" s="106"/>
      <c r="H875" s="105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</row>
    <row r="876" spans="1:24" ht="15.75" customHeight="1">
      <c r="A876" s="16"/>
      <c r="B876" s="16"/>
      <c r="C876" s="16"/>
      <c r="D876" s="16"/>
      <c r="E876" s="105"/>
      <c r="F876" s="105"/>
      <c r="G876" s="106"/>
      <c r="H876" s="105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</row>
    <row r="877" spans="1:24" ht="15.75" customHeight="1">
      <c r="A877" s="16"/>
      <c r="B877" s="16"/>
      <c r="C877" s="16"/>
      <c r="D877" s="16"/>
      <c r="E877" s="105"/>
      <c r="F877" s="105"/>
      <c r="G877" s="106"/>
      <c r="H877" s="105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</row>
    <row r="878" spans="1:24" ht="15.75" customHeight="1">
      <c r="A878" s="16"/>
      <c r="B878" s="16"/>
      <c r="C878" s="16"/>
      <c r="D878" s="16"/>
      <c r="E878" s="105"/>
      <c r="F878" s="105"/>
      <c r="G878" s="106"/>
      <c r="H878" s="105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</row>
    <row r="879" spans="1:24" ht="15.75" customHeight="1">
      <c r="A879" s="16"/>
      <c r="B879" s="16"/>
      <c r="C879" s="16"/>
      <c r="D879" s="16"/>
      <c r="E879" s="105"/>
      <c r="F879" s="105"/>
      <c r="G879" s="106"/>
      <c r="H879" s="105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</row>
    <row r="880" spans="1:24" ht="15.75" customHeight="1">
      <c r="A880" s="16"/>
      <c r="B880" s="16"/>
      <c r="C880" s="16"/>
      <c r="D880" s="16"/>
      <c r="E880" s="105"/>
      <c r="F880" s="105"/>
      <c r="G880" s="106"/>
      <c r="H880" s="105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</row>
    <row r="881" spans="1:24" ht="15.75" customHeight="1">
      <c r="A881" s="16"/>
      <c r="B881" s="16"/>
      <c r="C881" s="16"/>
      <c r="D881" s="16"/>
      <c r="E881" s="105"/>
      <c r="F881" s="105"/>
      <c r="G881" s="106"/>
      <c r="H881" s="105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</row>
    <row r="882" spans="1:24" ht="15.75" customHeight="1">
      <c r="A882" s="16"/>
      <c r="B882" s="16"/>
      <c r="C882" s="16"/>
      <c r="D882" s="16"/>
      <c r="E882" s="105"/>
      <c r="F882" s="105"/>
      <c r="G882" s="106"/>
      <c r="H882" s="105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</row>
    <row r="883" spans="1:24" ht="15.75" customHeight="1">
      <c r="A883" s="16"/>
      <c r="B883" s="16"/>
      <c r="C883" s="16"/>
      <c r="D883" s="16"/>
      <c r="E883" s="105"/>
      <c r="F883" s="105"/>
      <c r="G883" s="106"/>
      <c r="H883" s="105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</row>
    <row r="884" spans="1:24" ht="15.75" customHeight="1">
      <c r="A884" s="16"/>
      <c r="B884" s="16"/>
      <c r="C884" s="16"/>
      <c r="D884" s="16"/>
      <c r="E884" s="105"/>
      <c r="F884" s="105"/>
      <c r="G884" s="106"/>
      <c r="H884" s="105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</row>
    <row r="885" spans="1:24" ht="15.75" customHeight="1">
      <c r="A885" s="16"/>
      <c r="B885" s="16"/>
      <c r="C885" s="16"/>
      <c r="D885" s="16"/>
      <c r="E885" s="105"/>
      <c r="F885" s="105"/>
      <c r="G885" s="106"/>
      <c r="H885" s="105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</row>
    <row r="886" spans="1:24" ht="15.75" customHeight="1">
      <c r="A886" s="16"/>
      <c r="B886" s="16"/>
      <c r="C886" s="16"/>
      <c r="D886" s="16"/>
      <c r="E886" s="105"/>
      <c r="F886" s="105"/>
      <c r="G886" s="106"/>
      <c r="H886" s="105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</row>
    <row r="887" spans="1:24" ht="15.75" customHeight="1">
      <c r="A887" s="16"/>
      <c r="B887" s="16"/>
      <c r="C887" s="16"/>
      <c r="D887" s="16"/>
      <c r="E887" s="105"/>
      <c r="F887" s="105"/>
      <c r="G887" s="106"/>
      <c r="H887" s="105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</row>
    <row r="888" spans="1:24" ht="15.75" customHeight="1">
      <c r="A888" s="16"/>
      <c r="B888" s="16"/>
      <c r="C888" s="16"/>
      <c r="D888" s="16"/>
      <c r="E888" s="105"/>
      <c r="F888" s="105"/>
      <c r="G888" s="106"/>
      <c r="H888" s="105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</row>
    <row r="889" spans="1:24" ht="15.75" customHeight="1">
      <c r="A889" s="16"/>
      <c r="B889" s="16"/>
      <c r="C889" s="16"/>
      <c r="D889" s="16"/>
      <c r="E889" s="105"/>
      <c r="F889" s="105"/>
      <c r="G889" s="106"/>
      <c r="H889" s="105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</row>
    <row r="890" spans="1:24" ht="15.75" customHeight="1">
      <c r="A890" s="16"/>
      <c r="B890" s="16"/>
      <c r="C890" s="16"/>
      <c r="D890" s="16"/>
      <c r="E890" s="105"/>
      <c r="F890" s="105"/>
      <c r="G890" s="106"/>
      <c r="H890" s="105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</row>
    <row r="891" spans="1:24" ht="15.75" customHeight="1">
      <c r="A891" s="16"/>
      <c r="B891" s="16"/>
      <c r="C891" s="16"/>
      <c r="D891" s="16"/>
      <c r="E891" s="105"/>
      <c r="F891" s="105"/>
      <c r="G891" s="106"/>
      <c r="H891" s="105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</row>
    <row r="892" spans="1:24" ht="15.75" customHeight="1">
      <c r="A892" s="16"/>
      <c r="B892" s="16"/>
      <c r="C892" s="16"/>
      <c r="D892" s="16"/>
      <c r="E892" s="105"/>
      <c r="F892" s="105"/>
      <c r="G892" s="106"/>
      <c r="H892" s="105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</row>
    <row r="893" spans="1:24" ht="15.75" customHeight="1">
      <c r="A893" s="16"/>
      <c r="B893" s="16"/>
      <c r="C893" s="16"/>
      <c r="D893" s="16"/>
      <c r="E893" s="105"/>
      <c r="F893" s="105"/>
      <c r="G893" s="106"/>
      <c r="H893" s="105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</row>
    <row r="894" spans="1:24" ht="15.75" customHeight="1">
      <c r="A894" s="16"/>
      <c r="B894" s="16"/>
      <c r="C894" s="16"/>
      <c r="D894" s="16"/>
      <c r="E894" s="105"/>
      <c r="F894" s="105"/>
      <c r="G894" s="106"/>
      <c r="H894" s="105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</row>
    <row r="895" spans="1:24" ht="15.75" customHeight="1">
      <c r="A895" s="16"/>
      <c r="B895" s="16"/>
      <c r="C895" s="16"/>
      <c r="D895" s="16"/>
      <c r="E895" s="105"/>
      <c r="F895" s="105"/>
      <c r="G895" s="106"/>
      <c r="H895" s="105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</row>
    <row r="896" spans="1:24" ht="15.75" customHeight="1">
      <c r="A896" s="16"/>
      <c r="B896" s="16"/>
      <c r="C896" s="16"/>
      <c r="D896" s="16"/>
      <c r="E896" s="105"/>
      <c r="F896" s="105"/>
      <c r="G896" s="106"/>
      <c r="H896" s="105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</row>
    <row r="897" spans="1:24" ht="15.75" customHeight="1">
      <c r="A897" s="16"/>
      <c r="B897" s="16"/>
      <c r="C897" s="16"/>
      <c r="D897" s="16"/>
      <c r="E897" s="105"/>
      <c r="F897" s="105"/>
      <c r="G897" s="106"/>
      <c r="H897" s="105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</row>
    <row r="898" spans="1:24" ht="15.75" customHeight="1">
      <c r="A898" s="16"/>
      <c r="B898" s="16"/>
      <c r="C898" s="16"/>
      <c r="D898" s="16"/>
      <c r="E898" s="105"/>
      <c r="F898" s="105"/>
      <c r="G898" s="106"/>
      <c r="H898" s="105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</row>
    <row r="899" spans="1:24" ht="15.75" customHeight="1">
      <c r="A899" s="16"/>
      <c r="B899" s="16"/>
      <c r="C899" s="16"/>
      <c r="D899" s="16"/>
      <c r="E899" s="105"/>
      <c r="F899" s="105"/>
      <c r="G899" s="106"/>
      <c r="H899" s="105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</row>
    <row r="900" spans="1:24" ht="15.75" customHeight="1">
      <c r="A900" s="16"/>
      <c r="B900" s="16"/>
      <c r="C900" s="16"/>
      <c r="D900" s="16"/>
      <c r="E900" s="105"/>
      <c r="F900" s="105"/>
      <c r="G900" s="106"/>
      <c r="H900" s="105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</row>
    <row r="901" spans="1:24" ht="15.75" customHeight="1">
      <c r="A901" s="16"/>
      <c r="B901" s="16"/>
      <c r="C901" s="16"/>
      <c r="D901" s="16"/>
      <c r="E901" s="105"/>
      <c r="F901" s="105"/>
      <c r="G901" s="106"/>
      <c r="H901" s="105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</row>
    <row r="902" spans="1:24" ht="15.75" customHeight="1">
      <c r="A902" s="16"/>
      <c r="B902" s="16"/>
      <c r="C902" s="16"/>
      <c r="D902" s="16"/>
      <c r="E902" s="105"/>
      <c r="F902" s="105"/>
      <c r="G902" s="106"/>
      <c r="H902" s="105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</row>
    <row r="903" spans="1:24" ht="15.75" customHeight="1">
      <c r="A903" s="16"/>
      <c r="B903" s="16"/>
      <c r="C903" s="16"/>
      <c r="D903" s="16"/>
      <c r="E903" s="105"/>
      <c r="F903" s="105"/>
      <c r="G903" s="106"/>
      <c r="H903" s="105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</row>
    <row r="904" spans="1:24" ht="15.75" customHeight="1">
      <c r="A904" s="16"/>
      <c r="B904" s="16"/>
      <c r="C904" s="16"/>
      <c r="D904" s="16"/>
      <c r="E904" s="105"/>
      <c r="F904" s="105"/>
      <c r="G904" s="106"/>
      <c r="H904" s="105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</row>
    <row r="905" spans="1:24" ht="15.75" customHeight="1">
      <c r="A905" s="16"/>
      <c r="B905" s="16"/>
      <c r="C905" s="16"/>
      <c r="D905" s="16"/>
      <c r="E905" s="105"/>
      <c r="F905" s="105"/>
      <c r="G905" s="106"/>
      <c r="H905" s="105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</row>
    <row r="906" spans="1:24" ht="15.75" customHeight="1">
      <c r="A906" s="16"/>
      <c r="B906" s="16"/>
      <c r="C906" s="16"/>
      <c r="D906" s="16"/>
      <c r="E906" s="105"/>
      <c r="F906" s="105"/>
      <c r="G906" s="106"/>
      <c r="H906" s="105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</row>
    <row r="907" spans="1:24" ht="15.75" customHeight="1">
      <c r="A907" s="16"/>
      <c r="B907" s="16"/>
      <c r="C907" s="16"/>
      <c r="D907" s="16"/>
      <c r="E907" s="105"/>
      <c r="F907" s="105"/>
      <c r="G907" s="106"/>
      <c r="H907" s="105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</row>
    <row r="908" spans="1:24" ht="15.75" customHeight="1">
      <c r="A908" s="16"/>
      <c r="B908" s="16"/>
      <c r="C908" s="16"/>
      <c r="D908" s="16"/>
      <c r="E908" s="105"/>
      <c r="F908" s="105"/>
      <c r="G908" s="106"/>
      <c r="H908" s="105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</row>
    <row r="909" spans="1:24" ht="15.75" customHeight="1">
      <c r="A909" s="16"/>
      <c r="B909" s="16"/>
      <c r="C909" s="16"/>
      <c r="D909" s="16"/>
      <c r="E909" s="105"/>
      <c r="F909" s="105"/>
      <c r="G909" s="106"/>
      <c r="H909" s="105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</row>
    <row r="910" spans="1:24" ht="15.75" customHeight="1">
      <c r="A910" s="16"/>
      <c r="B910" s="16"/>
      <c r="C910" s="16"/>
      <c r="D910" s="16"/>
      <c r="E910" s="105"/>
      <c r="F910" s="105"/>
      <c r="G910" s="106"/>
      <c r="H910" s="105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</row>
    <row r="911" spans="1:24" ht="15.75" customHeight="1">
      <c r="A911" s="16"/>
      <c r="B911" s="16"/>
      <c r="C911" s="16"/>
      <c r="D911" s="16"/>
      <c r="E911" s="105"/>
      <c r="F911" s="105"/>
      <c r="G911" s="106"/>
      <c r="H911" s="105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</row>
    <row r="912" spans="1:24" ht="15.75" customHeight="1">
      <c r="A912" s="16"/>
      <c r="B912" s="16"/>
      <c r="C912" s="16"/>
      <c r="D912" s="16"/>
      <c r="E912" s="105"/>
      <c r="F912" s="105"/>
      <c r="G912" s="106"/>
      <c r="H912" s="105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</row>
    <row r="913" spans="1:24" ht="15.75" customHeight="1">
      <c r="A913" s="16"/>
      <c r="B913" s="16"/>
      <c r="C913" s="16"/>
      <c r="D913" s="16"/>
      <c r="E913" s="105"/>
      <c r="F913" s="105"/>
      <c r="G913" s="106"/>
      <c r="H913" s="105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</row>
    <row r="914" spans="1:24" ht="15.75" customHeight="1">
      <c r="A914" s="16"/>
      <c r="B914" s="16"/>
      <c r="C914" s="16"/>
      <c r="D914" s="16"/>
      <c r="E914" s="105"/>
      <c r="F914" s="105"/>
      <c r="G914" s="106"/>
      <c r="H914" s="105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</row>
    <row r="915" spans="1:24" ht="15.75" customHeight="1">
      <c r="A915" s="16"/>
      <c r="B915" s="16"/>
      <c r="C915" s="16"/>
      <c r="D915" s="16"/>
      <c r="E915" s="105"/>
      <c r="F915" s="105"/>
      <c r="G915" s="106"/>
      <c r="H915" s="105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</row>
    <row r="916" spans="1:24" ht="15.75" customHeight="1">
      <c r="A916" s="16"/>
      <c r="B916" s="16"/>
      <c r="C916" s="16"/>
      <c r="D916" s="16"/>
      <c r="E916" s="105"/>
      <c r="F916" s="105"/>
      <c r="G916" s="106"/>
      <c r="H916" s="105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</row>
    <row r="917" spans="1:24" ht="15.75" customHeight="1">
      <c r="A917" s="16"/>
      <c r="B917" s="16"/>
      <c r="C917" s="16"/>
      <c r="D917" s="16"/>
      <c r="E917" s="105"/>
      <c r="F917" s="105"/>
      <c r="G917" s="106"/>
      <c r="H917" s="105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</row>
    <row r="918" spans="1:24" ht="15.75" customHeight="1">
      <c r="A918" s="16"/>
      <c r="B918" s="16"/>
      <c r="C918" s="16"/>
      <c r="D918" s="16"/>
      <c r="E918" s="105"/>
      <c r="F918" s="105"/>
      <c r="G918" s="106"/>
      <c r="H918" s="105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</row>
    <row r="919" spans="1:24" ht="15.75" customHeight="1">
      <c r="A919" s="16"/>
      <c r="B919" s="16"/>
      <c r="C919" s="16"/>
      <c r="D919" s="16"/>
      <c r="E919" s="105"/>
      <c r="F919" s="105"/>
      <c r="G919" s="106"/>
      <c r="H919" s="105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</row>
    <row r="920" spans="1:24" ht="15.75" customHeight="1">
      <c r="A920" s="16"/>
      <c r="B920" s="16"/>
      <c r="C920" s="16"/>
      <c r="D920" s="16"/>
      <c r="E920" s="105"/>
      <c r="F920" s="105"/>
      <c r="G920" s="106"/>
      <c r="H920" s="105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</row>
    <row r="921" spans="1:24" ht="15.75" customHeight="1">
      <c r="A921" s="16"/>
      <c r="B921" s="16"/>
      <c r="C921" s="16"/>
      <c r="D921" s="16"/>
      <c r="E921" s="105"/>
      <c r="F921" s="105"/>
      <c r="G921" s="106"/>
      <c r="H921" s="105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</row>
    <row r="922" spans="1:24" ht="15.75" customHeight="1">
      <c r="A922" s="16"/>
      <c r="B922" s="16"/>
      <c r="C922" s="16"/>
      <c r="D922" s="16"/>
      <c r="E922" s="105"/>
      <c r="F922" s="105"/>
      <c r="G922" s="106"/>
      <c r="H922" s="105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</row>
    <row r="923" spans="1:24" ht="15.75" customHeight="1">
      <c r="A923" s="16"/>
      <c r="B923" s="16"/>
      <c r="C923" s="16"/>
      <c r="D923" s="16"/>
      <c r="E923" s="105"/>
      <c r="F923" s="105"/>
      <c r="G923" s="106"/>
      <c r="H923" s="105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</row>
    <row r="924" spans="1:24" ht="15.75" customHeight="1">
      <c r="A924" s="16"/>
      <c r="B924" s="16"/>
      <c r="C924" s="16"/>
      <c r="D924" s="16"/>
      <c r="E924" s="105"/>
      <c r="F924" s="105"/>
      <c r="G924" s="106"/>
      <c r="H924" s="105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</row>
    <row r="925" spans="1:24" ht="15.75" customHeight="1">
      <c r="A925" s="16"/>
      <c r="B925" s="16"/>
      <c r="C925" s="16"/>
      <c r="D925" s="16"/>
      <c r="E925" s="105"/>
      <c r="F925" s="105"/>
      <c r="G925" s="106"/>
      <c r="H925" s="105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</row>
    <row r="926" spans="1:24" ht="15.75" customHeight="1">
      <c r="A926" s="16"/>
      <c r="B926" s="16"/>
      <c r="C926" s="16"/>
      <c r="D926" s="16"/>
      <c r="E926" s="105"/>
      <c r="F926" s="105"/>
      <c r="G926" s="106"/>
      <c r="H926" s="105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</row>
    <row r="927" spans="1:24" ht="15.75" customHeight="1">
      <c r="A927" s="16"/>
      <c r="B927" s="16"/>
      <c r="C927" s="16"/>
      <c r="D927" s="16"/>
      <c r="E927" s="105"/>
      <c r="F927" s="105"/>
      <c r="G927" s="106"/>
      <c r="H927" s="105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</row>
    <row r="928" spans="1:24" ht="15.75" customHeight="1">
      <c r="A928" s="16"/>
      <c r="B928" s="16"/>
      <c r="C928" s="16"/>
      <c r="D928" s="16"/>
      <c r="E928" s="105"/>
      <c r="F928" s="105"/>
      <c r="G928" s="106"/>
      <c r="H928" s="105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</row>
    <row r="929" spans="1:24" ht="15.75" customHeight="1">
      <c r="A929" s="16"/>
      <c r="B929" s="16"/>
      <c r="C929" s="16"/>
      <c r="D929" s="16"/>
      <c r="E929" s="105"/>
      <c r="F929" s="105"/>
      <c r="G929" s="106"/>
      <c r="H929" s="105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</row>
    <row r="930" spans="1:24" ht="15.75" customHeight="1">
      <c r="A930" s="16"/>
      <c r="B930" s="16"/>
      <c r="C930" s="16"/>
      <c r="D930" s="16"/>
      <c r="E930" s="105"/>
      <c r="F930" s="105"/>
      <c r="G930" s="106"/>
      <c r="H930" s="105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</row>
    <row r="931" spans="1:24" ht="15.75" customHeight="1">
      <c r="A931" s="16"/>
      <c r="B931" s="16"/>
      <c r="C931" s="16"/>
      <c r="D931" s="16"/>
      <c r="E931" s="105"/>
      <c r="F931" s="105"/>
      <c r="G931" s="106"/>
      <c r="H931" s="105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</row>
    <row r="932" spans="1:24" ht="15.75" customHeight="1">
      <c r="A932" s="16"/>
      <c r="B932" s="16"/>
      <c r="C932" s="16"/>
      <c r="D932" s="16"/>
      <c r="E932" s="105"/>
      <c r="F932" s="105"/>
      <c r="G932" s="106"/>
      <c r="H932" s="105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</row>
    <row r="933" spans="1:24" ht="15.75" customHeight="1">
      <c r="A933" s="16"/>
      <c r="B933" s="16"/>
      <c r="C933" s="16"/>
      <c r="D933" s="16"/>
      <c r="E933" s="105"/>
      <c r="F933" s="105"/>
      <c r="G933" s="106"/>
      <c r="H933" s="105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</row>
    <row r="934" spans="1:24" ht="15.75" customHeight="1">
      <c r="A934" s="16"/>
      <c r="B934" s="16"/>
      <c r="C934" s="16"/>
      <c r="D934" s="16"/>
      <c r="E934" s="105"/>
      <c r="F934" s="105"/>
      <c r="G934" s="106"/>
      <c r="H934" s="105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</row>
    <row r="935" spans="1:24" ht="15.75" customHeight="1">
      <c r="A935" s="16"/>
      <c r="B935" s="16"/>
      <c r="C935" s="16"/>
      <c r="D935" s="16"/>
      <c r="E935" s="105"/>
      <c r="F935" s="105"/>
      <c r="G935" s="106"/>
      <c r="H935" s="105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</row>
    <row r="936" spans="1:24" ht="15.75" customHeight="1">
      <c r="A936" s="16"/>
      <c r="B936" s="16"/>
      <c r="C936" s="16"/>
      <c r="D936" s="16"/>
      <c r="E936" s="105"/>
      <c r="F936" s="105"/>
      <c r="G936" s="106"/>
      <c r="H936" s="105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</row>
    <row r="937" spans="1:24" ht="15.75" customHeight="1">
      <c r="A937" s="16"/>
      <c r="B937" s="16"/>
      <c r="C937" s="16"/>
      <c r="D937" s="16"/>
      <c r="E937" s="105"/>
      <c r="F937" s="105"/>
      <c r="G937" s="106"/>
      <c r="H937" s="105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</row>
    <row r="938" spans="1:24" ht="15.75" customHeight="1">
      <c r="A938" s="16"/>
      <c r="B938" s="16"/>
      <c r="C938" s="16"/>
      <c r="D938" s="16"/>
      <c r="E938" s="105"/>
      <c r="F938" s="105"/>
      <c r="G938" s="106"/>
      <c r="H938" s="105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</row>
    <row r="939" spans="1:24" ht="15.75" customHeight="1">
      <c r="A939" s="16"/>
      <c r="B939" s="16"/>
      <c r="C939" s="16"/>
      <c r="D939" s="16"/>
      <c r="E939" s="105"/>
      <c r="F939" s="105"/>
      <c r="G939" s="106"/>
      <c r="H939" s="105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</row>
    <row r="940" spans="1:24" ht="15.75" customHeight="1">
      <c r="A940" s="16"/>
      <c r="B940" s="16"/>
      <c r="C940" s="16"/>
      <c r="D940" s="16"/>
      <c r="E940" s="105"/>
      <c r="F940" s="105"/>
      <c r="G940" s="106"/>
      <c r="H940" s="105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</row>
    <row r="941" spans="1:24" ht="15.75" customHeight="1">
      <c r="A941" s="16"/>
      <c r="B941" s="16"/>
      <c r="C941" s="16"/>
      <c r="D941" s="16"/>
      <c r="E941" s="105"/>
      <c r="F941" s="105"/>
      <c r="G941" s="106"/>
      <c r="H941" s="105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</row>
    <row r="942" spans="1:24" ht="15.75" customHeight="1">
      <c r="A942" s="16"/>
      <c r="B942" s="16"/>
      <c r="C942" s="16"/>
      <c r="D942" s="16"/>
      <c r="E942" s="105"/>
      <c r="F942" s="105"/>
      <c r="G942" s="106"/>
      <c r="H942" s="105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</row>
    <row r="943" spans="1:24" ht="15.75" customHeight="1">
      <c r="A943" s="16"/>
      <c r="B943" s="16"/>
      <c r="C943" s="16"/>
      <c r="D943" s="16"/>
      <c r="E943" s="105"/>
      <c r="F943" s="105"/>
      <c r="G943" s="106"/>
      <c r="H943" s="105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</row>
    <row r="944" spans="1:24" ht="15.75" customHeight="1">
      <c r="A944" s="16"/>
      <c r="B944" s="16"/>
      <c r="C944" s="16"/>
      <c r="D944" s="16"/>
      <c r="E944" s="105"/>
      <c r="F944" s="105"/>
      <c r="G944" s="106"/>
      <c r="H944" s="105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</row>
    <row r="945" spans="1:24" ht="15.75" customHeight="1">
      <c r="A945" s="16"/>
      <c r="B945" s="16"/>
      <c r="C945" s="16"/>
      <c r="D945" s="16"/>
      <c r="E945" s="105"/>
      <c r="F945" s="105"/>
      <c r="G945" s="106"/>
      <c r="H945" s="105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</row>
    <row r="946" spans="1:24" ht="15.75" customHeight="1">
      <c r="A946" s="16"/>
      <c r="B946" s="16"/>
      <c r="C946" s="16"/>
      <c r="D946" s="16"/>
      <c r="E946" s="105"/>
      <c r="F946" s="105"/>
      <c r="G946" s="106"/>
      <c r="H946" s="105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</row>
    <row r="947" spans="1:24" ht="15.75" customHeight="1">
      <c r="A947" s="16"/>
      <c r="B947" s="16"/>
      <c r="C947" s="16"/>
      <c r="D947" s="16"/>
      <c r="E947" s="105"/>
      <c r="F947" s="105"/>
      <c r="G947" s="106"/>
      <c r="H947" s="105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</row>
    <row r="948" spans="1:24" ht="15.75" customHeight="1">
      <c r="A948" s="16"/>
      <c r="B948" s="16"/>
      <c r="C948" s="16"/>
      <c r="D948" s="16"/>
      <c r="E948" s="105"/>
      <c r="F948" s="105"/>
      <c r="G948" s="106"/>
      <c r="H948" s="105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</row>
    <row r="949" spans="1:24" ht="15.75" customHeight="1">
      <c r="A949" s="16"/>
      <c r="B949" s="16"/>
      <c r="C949" s="16"/>
      <c r="D949" s="16"/>
      <c r="E949" s="105"/>
      <c r="F949" s="105"/>
      <c r="G949" s="106"/>
      <c r="H949" s="105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</row>
    <row r="950" spans="1:24" ht="15.75" customHeight="1">
      <c r="A950" s="16"/>
      <c r="B950" s="16"/>
      <c r="C950" s="16"/>
      <c r="D950" s="16"/>
      <c r="E950" s="105"/>
      <c r="F950" s="105"/>
      <c r="G950" s="106"/>
      <c r="H950" s="105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</row>
    <row r="951" spans="1:24" ht="15.75" customHeight="1">
      <c r="A951" s="16"/>
      <c r="B951" s="16"/>
      <c r="C951" s="16"/>
      <c r="D951" s="16"/>
      <c r="E951" s="105"/>
      <c r="F951" s="105"/>
      <c r="G951" s="106"/>
      <c r="H951" s="105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</row>
    <row r="952" spans="1:24" ht="15.75" customHeight="1">
      <c r="A952" s="16"/>
      <c r="B952" s="16"/>
      <c r="C952" s="16"/>
      <c r="D952" s="16"/>
      <c r="E952" s="105"/>
      <c r="F952" s="105"/>
      <c r="G952" s="106"/>
      <c r="H952" s="105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</row>
    <row r="953" spans="1:24" ht="15.75" customHeight="1">
      <c r="A953" s="16"/>
      <c r="B953" s="16"/>
      <c r="C953" s="16"/>
      <c r="D953" s="16"/>
      <c r="E953" s="105"/>
      <c r="F953" s="105"/>
      <c r="G953" s="106"/>
      <c r="H953" s="105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</row>
    <row r="954" spans="1:24" ht="15.75" customHeight="1">
      <c r="A954" s="16"/>
      <c r="B954" s="16"/>
      <c r="C954" s="16"/>
      <c r="D954" s="16"/>
      <c r="E954" s="105"/>
      <c r="F954" s="105"/>
      <c r="G954" s="106"/>
      <c r="H954" s="105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</row>
    <row r="955" spans="1:24" ht="15.75" customHeight="1">
      <c r="A955" s="16"/>
      <c r="B955" s="16"/>
      <c r="C955" s="16"/>
      <c r="D955" s="16"/>
      <c r="E955" s="105"/>
      <c r="F955" s="105"/>
      <c r="G955" s="106"/>
      <c r="H955" s="105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</row>
    <row r="956" spans="1:24" ht="15.75" customHeight="1">
      <c r="A956" s="16"/>
      <c r="B956" s="16"/>
      <c r="C956" s="16"/>
      <c r="D956" s="16"/>
      <c r="E956" s="105"/>
      <c r="F956" s="105"/>
      <c r="G956" s="106"/>
      <c r="H956" s="105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</row>
    <row r="957" spans="1:24" ht="15.75" customHeight="1">
      <c r="A957" s="16"/>
      <c r="B957" s="16"/>
      <c r="C957" s="16"/>
      <c r="D957" s="16"/>
      <c r="E957" s="105"/>
      <c r="F957" s="105"/>
      <c r="G957" s="106"/>
      <c r="H957" s="105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</row>
    <row r="958" spans="1:24" ht="15.75" customHeight="1">
      <c r="A958" s="16"/>
      <c r="B958" s="16"/>
      <c r="C958" s="16"/>
      <c r="D958" s="16"/>
      <c r="E958" s="105"/>
      <c r="F958" s="105"/>
      <c r="G958" s="106"/>
      <c r="H958" s="105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</row>
    <row r="959" spans="1:24" ht="15.75" customHeight="1">
      <c r="A959" s="16"/>
      <c r="B959" s="16"/>
      <c r="C959" s="16"/>
      <c r="D959" s="16"/>
      <c r="E959" s="105"/>
      <c r="F959" s="105"/>
      <c r="G959" s="106"/>
      <c r="H959" s="105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</row>
    <row r="960" spans="1:24" ht="15.75" customHeight="1">
      <c r="A960" s="16"/>
      <c r="B960" s="16"/>
      <c r="C960" s="16"/>
      <c r="D960" s="16"/>
      <c r="E960" s="105"/>
      <c r="F960" s="105"/>
      <c r="G960" s="106"/>
      <c r="H960" s="105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</row>
    <row r="961" spans="1:24" ht="15.75" customHeight="1">
      <c r="A961" s="16"/>
      <c r="B961" s="16"/>
      <c r="C961" s="16"/>
      <c r="D961" s="16"/>
      <c r="E961" s="105"/>
      <c r="F961" s="105"/>
      <c r="G961" s="106"/>
      <c r="H961" s="105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</row>
    <row r="962" spans="1:24" ht="15.75" customHeight="1">
      <c r="A962" s="16"/>
      <c r="B962" s="16"/>
      <c r="C962" s="16"/>
      <c r="D962" s="16"/>
      <c r="E962" s="105"/>
      <c r="F962" s="105"/>
      <c r="G962" s="106"/>
      <c r="H962" s="105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</row>
    <row r="963" spans="1:24" ht="15.75" customHeight="1">
      <c r="A963" s="16"/>
      <c r="B963" s="16"/>
      <c r="C963" s="16"/>
      <c r="D963" s="16"/>
      <c r="E963" s="105"/>
      <c r="F963" s="105"/>
      <c r="G963" s="106"/>
      <c r="H963" s="105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</row>
    <row r="964" spans="1:24" ht="15.75" customHeight="1">
      <c r="A964" s="16"/>
      <c r="B964" s="16"/>
      <c r="C964" s="16"/>
      <c r="D964" s="16"/>
      <c r="E964" s="105"/>
      <c r="F964" s="105"/>
      <c r="G964" s="106"/>
      <c r="H964" s="105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</row>
    <row r="965" spans="1:24" ht="15.75" customHeight="1">
      <c r="A965" s="16"/>
      <c r="B965" s="16"/>
      <c r="C965" s="16"/>
      <c r="D965" s="16"/>
      <c r="E965" s="105"/>
      <c r="F965" s="105"/>
      <c r="G965" s="106"/>
      <c r="H965" s="105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</row>
    <row r="966" spans="1:24" ht="15.75" customHeight="1">
      <c r="A966" s="16"/>
      <c r="B966" s="16"/>
      <c r="C966" s="16"/>
      <c r="D966" s="16"/>
      <c r="E966" s="105"/>
      <c r="F966" s="105"/>
      <c r="G966" s="106"/>
      <c r="H966" s="105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</row>
    <row r="967" spans="1:24" ht="15.75" customHeight="1">
      <c r="A967" s="16"/>
      <c r="B967" s="16"/>
      <c r="C967" s="16"/>
      <c r="D967" s="16"/>
      <c r="E967" s="105"/>
      <c r="F967" s="105"/>
      <c r="G967" s="106"/>
      <c r="H967" s="105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</row>
    <row r="968" spans="1:24" ht="15.75" customHeight="1">
      <c r="A968" s="16"/>
      <c r="B968" s="16"/>
      <c r="C968" s="16"/>
      <c r="D968" s="16"/>
      <c r="E968" s="105"/>
      <c r="F968" s="105"/>
      <c r="G968" s="106"/>
      <c r="H968" s="105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</row>
    <row r="969" spans="1:24" ht="15.75" customHeight="1">
      <c r="A969" s="16"/>
      <c r="B969" s="16"/>
      <c r="C969" s="16"/>
      <c r="D969" s="16"/>
      <c r="E969" s="105"/>
      <c r="F969" s="105"/>
      <c r="G969" s="106"/>
      <c r="H969" s="105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</row>
    <row r="970" spans="1:24" ht="15.75" customHeight="1">
      <c r="A970" s="16"/>
      <c r="B970" s="16"/>
      <c r="C970" s="16"/>
      <c r="D970" s="16"/>
      <c r="E970" s="105"/>
      <c r="F970" s="105"/>
      <c r="G970" s="106"/>
      <c r="H970" s="105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</row>
    <row r="971" spans="1:24" ht="15.75" customHeight="1">
      <c r="A971" s="16"/>
      <c r="B971" s="16"/>
      <c r="C971" s="16"/>
      <c r="D971" s="16"/>
      <c r="E971" s="105"/>
      <c r="F971" s="105"/>
      <c r="G971" s="106"/>
      <c r="H971" s="105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</row>
    <row r="972" spans="1:24" ht="15.75" customHeight="1">
      <c r="A972" s="16"/>
      <c r="B972" s="16"/>
      <c r="C972" s="16"/>
      <c r="D972" s="16"/>
      <c r="E972" s="105"/>
      <c r="F972" s="105"/>
      <c r="G972" s="106"/>
      <c r="H972" s="105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</row>
    <row r="973" spans="1:24" ht="15.75" customHeight="1">
      <c r="A973" s="16"/>
      <c r="B973" s="16"/>
      <c r="C973" s="16"/>
      <c r="D973" s="16"/>
      <c r="E973" s="105"/>
      <c r="F973" s="105"/>
      <c r="G973" s="106"/>
      <c r="H973" s="105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</row>
    <row r="974" spans="1:24" ht="15.75" customHeight="1">
      <c r="A974" s="16"/>
      <c r="B974" s="16"/>
      <c r="C974" s="16"/>
      <c r="D974" s="16"/>
      <c r="E974" s="105"/>
      <c r="F974" s="105"/>
      <c r="G974" s="106"/>
      <c r="H974" s="105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</row>
    <row r="975" spans="1:24" ht="15.75" customHeight="1">
      <c r="A975" s="16"/>
      <c r="B975" s="16"/>
      <c r="C975" s="16"/>
      <c r="D975" s="16"/>
      <c r="E975" s="105"/>
      <c r="F975" s="105"/>
      <c r="G975" s="106"/>
      <c r="H975" s="105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</row>
    <row r="976" spans="1:24" ht="15.75" customHeight="1">
      <c r="A976" s="16"/>
      <c r="B976" s="16"/>
      <c r="C976" s="16"/>
      <c r="D976" s="16"/>
      <c r="E976" s="105"/>
      <c r="F976" s="105"/>
      <c r="G976" s="106"/>
      <c r="H976" s="105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</row>
    <row r="977" spans="1:24" ht="15.75" customHeight="1">
      <c r="A977" s="16"/>
      <c r="B977" s="16"/>
      <c r="C977" s="16"/>
      <c r="D977" s="16"/>
      <c r="E977" s="105"/>
      <c r="F977" s="105"/>
      <c r="G977" s="106"/>
      <c r="H977" s="105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</row>
    <row r="978" spans="1:24" ht="15.75" customHeight="1">
      <c r="A978" s="16"/>
      <c r="B978" s="16"/>
      <c r="C978" s="16"/>
      <c r="D978" s="16"/>
      <c r="E978" s="105"/>
      <c r="F978" s="105"/>
      <c r="G978" s="106"/>
      <c r="H978" s="105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</row>
    <row r="979" spans="1:24" ht="15.75" customHeight="1">
      <c r="A979" s="16"/>
      <c r="B979" s="16"/>
      <c r="C979" s="16"/>
      <c r="D979" s="16"/>
      <c r="E979" s="105"/>
      <c r="F979" s="105"/>
      <c r="G979" s="106"/>
      <c r="H979" s="105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</row>
    <row r="980" spans="1:24" ht="15.75" customHeight="1">
      <c r="A980" s="16"/>
      <c r="B980" s="16"/>
      <c r="C980" s="16"/>
      <c r="D980" s="16"/>
      <c r="E980" s="105"/>
      <c r="F980" s="105"/>
      <c r="G980" s="106"/>
      <c r="H980" s="105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</row>
    <row r="981" spans="1:24" ht="15.75" customHeight="1">
      <c r="A981" s="16"/>
      <c r="B981" s="16"/>
      <c r="C981" s="16"/>
      <c r="D981" s="16"/>
      <c r="E981" s="105"/>
      <c r="F981" s="105"/>
      <c r="G981" s="106"/>
      <c r="H981" s="105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</row>
    <row r="982" spans="1:24" ht="15.75" customHeight="1">
      <c r="A982" s="16"/>
      <c r="B982" s="16"/>
      <c r="C982" s="16"/>
      <c r="D982" s="16"/>
      <c r="E982" s="105"/>
      <c r="F982" s="105"/>
      <c r="G982" s="106"/>
      <c r="H982" s="105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</row>
    <row r="983" spans="1:24" ht="15.75" customHeight="1">
      <c r="A983" s="16"/>
      <c r="B983" s="16"/>
      <c r="C983" s="16"/>
      <c r="D983" s="16"/>
      <c r="E983" s="105"/>
      <c r="F983" s="105"/>
      <c r="G983" s="106"/>
      <c r="H983" s="105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</row>
    <row r="984" spans="1:24" ht="15.75" customHeight="1">
      <c r="A984" s="16"/>
      <c r="B984" s="16"/>
      <c r="C984" s="16"/>
      <c r="D984" s="16"/>
      <c r="E984" s="105"/>
      <c r="F984" s="105"/>
      <c r="G984" s="106"/>
      <c r="H984" s="105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</row>
    <row r="985" spans="1:24" ht="14.25">
      <c r="A985" s="46"/>
      <c r="B985" s="46"/>
      <c r="C985" s="46"/>
      <c r="D985" s="46"/>
      <c r="E985" s="46"/>
      <c r="F985" s="46"/>
      <c r="G985" s="107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</row>
    <row r="986" spans="1:24" ht="14.25">
      <c r="A986" s="46"/>
      <c r="B986" s="46"/>
      <c r="C986" s="46"/>
      <c r="D986" s="46"/>
      <c r="E986" s="46"/>
      <c r="F986" s="46"/>
      <c r="G986" s="107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</row>
    <row r="987" spans="1:24" ht="14.25">
      <c r="A987" s="46"/>
      <c r="B987" s="46"/>
      <c r="C987" s="46"/>
      <c r="D987" s="46"/>
      <c r="E987" s="46"/>
      <c r="F987" s="46"/>
      <c r="G987" s="107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</row>
    <row r="988" spans="1:24" ht="14.25">
      <c r="A988" s="46"/>
      <c r="B988" s="46"/>
      <c r="C988" s="46"/>
      <c r="D988" s="46"/>
      <c r="E988" s="46"/>
      <c r="F988" s="46"/>
      <c r="G988" s="107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</row>
    <row r="989" spans="1:24" ht="14.25">
      <c r="A989" s="46"/>
      <c r="B989" s="46"/>
      <c r="C989" s="46"/>
      <c r="D989" s="46"/>
      <c r="E989" s="46"/>
      <c r="F989" s="46"/>
      <c r="G989" s="107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</row>
    <row r="990" spans="1:24" ht="14.25">
      <c r="A990" s="46"/>
      <c r="B990" s="46"/>
      <c r="C990" s="46"/>
      <c r="D990" s="46"/>
      <c r="E990" s="46"/>
      <c r="F990" s="46"/>
      <c r="G990" s="107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</row>
    <row r="991" spans="1:24" ht="14.25">
      <c r="A991" s="46"/>
      <c r="B991" s="46"/>
      <c r="C991" s="46"/>
      <c r="D991" s="46"/>
      <c r="E991" s="46"/>
      <c r="F991" s="46"/>
      <c r="G991" s="107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</row>
    <row r="992" spans="1:24" ht="14.25">
      <c r="A992" s="46"/>
      <c r="B992" s="46"/>
      <c r="C992" s="46"/>
      <c r="D992" s="46"/>
      <c r="E992" s="46"/>
      <c r="F992" s="46"/>
      <c r="G992" s="107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</row>
    <row r="993" spans="7:7" ht="14.25">
      <c r="G993" s="107"/>
    </row>
    <row r="994" spans="7:7" ht="14.25">
      <c r="G994" s="107"/>
    </row>
    <row r="995" spans="7:7" ht="14.25">
      <c r="G995" s="107"/>
    </row>
    <row r="996" spans="7:7" ht="14.25">
      <c r="G996" s="107"/>
    </row>
    <row r="997" spans="7:7" ht="14.25">
      <c r="G997" s="107"/>
    </row>
    <row r="998" spans="7:7" ht="14.25">
      <c r="G998" s="107"/>
    </row>
    <row r="999" spans="7:7" ht="14.25">
      <c r="G999" s="107"/>
    </row>
  </sheetData>
  <autoFilter ref="A1:I44" xr:uid="{00000000-0009-0000-0000-000003000000}"/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331"/>
  <sheetViews>
    <sheetView zoomScale="85" zoomScaleNormal="85" workbookViewId="0">
      <pane ySplit="1" topLeftCell="A2" activePane="bottomLeft" state="frozen"/>
      <selection pane="bottomLeft" sqref="A1:XFD1"/>
    </sheetView>
  </sheetViews>
  <sheetFormatPr defaultColWidth="12.625" defaultRowHeight="15" customHeight="1"/>
  <cols>
    <col min="1" max="1" width="28.875" customWidth="1"/>
    <col min="2" max="2" width="72.125" customWidth="1"/>
    <col min="3" max="3" width="23" bestFit="1" customWidth="1"/>
    <col min="4" max="6" width="12" customWidth="1"/>
    <col min="7" max="7" width="14.875" customWidth="1"/>
    <col min="8" max="8" width="12" customWidth="1"/>
    <col min="9" max="9" width="16" customWidth="1"/>
    <col min="10" max="16" width="8" customWidth="1"/>
  </cols>
  <sheetData>
    <row r="1" spans="1:23" ht="15.75">
      <c r="A1" s="61" t="s">
        <v>39</v>
      </c>
      <c r="B1" s="62" t="s">
        <v>40</v>
      </c>
      <c r="C1" s="62" t="s">
        <v>41</v>
      </c>
      <c r="D1" s="63" t="s">
        <v>42</v>
      </c>
      <c r="E1" s="63" t="s">
        <v>43</v>
      </c>
      <c r="F1" s="63" t="s">
        <v>44</v>
      </c>
      <c r="G1" s="108" t="s">
        <v>140</v>
      </c>
      <c r="H1" s="63" t="s">
        <v>46</v>
      </c>
      <c r="I1" s="65" t="s">
        <v>47</v>
      </c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</row>
    <row r="2" spans="1:23" ht="23.25">
      <c r="A2" s="513" t="s">
        <v>197</v>
      </c>
      <c r="B2" s="514"/>
      <c r="C2" s="514"/>
      <c r="D2" s="515"/>
      <c r="E2" s="515"/>
      <c r="F2" s="515"/>
      <c r="G2" s="516"/>
      <c r="H2" s="515"/>
      <c r="I2" s="517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</row>
    <row r="3" spans="1:23" s="706" customFormat="1" ht="15.75" customHeight="1">
      <c r="A3" s="796">
        <v>482010001</v>
      </c>
      <c r="B3" s="802" t="s">
        <v>198</v>
      </c>
      <c r="C3" s="736" t="s">
        <v>145</v>
      </c>
      <c r="D3" s="803">
        <v>165</v>
      </c>
      <c r="E3" s="737">
        <f>D3*0.85</f>
        <v>140.25</v>
      </c>
      <c r="F3" s="725">
        <f>D3*Sheet1!$A$8</f>
        <v>87.45</v>
      </c>
      <c r="G3" s="738"/>
      <c r="H3" s="723">
        <f t="shared" ref="H3:H6" si="0">F3*G3</f>
        <v>0</v>
      </c>
      <c r="I3" s="808" t="s">
        <v>72</v>
      </c>
      <c r="J3" s="807"/>
      <c r="K3" s="807"/>
      <c r="L3" s="807"/>
      <c r="M3" s="807"/>
      <c r="N3" s="807"/>
      <c r="O3" s="807"/>
      <c r="P3" s="807"/>
      <c r="Q3" s="807"/>
      <c r="R3" s="807"/>
      <c r="S3" s="807"/>
      <c r="T3" s="807"/>
      <c r="U3" s="807"/>
      <c r="V3" s="807"/>
      <c r="W3" s="807"/>
    </row>
    <row r="4" spans="1:23" s="706" customFormat="1" ht="15.75" customHeight="1">
      <c r="A4" s="796">
        <v>481010001</v>
      </c>
      <c r="B4" s="802" t="s">
        <v>199</v>
      </c>
      <c r="C4" s="736" t="s">
        <v>81</v>
      </c>
      <c r="D4" s="803">
        <v>37.5</v>
      </c>
      <c r="E4" s="737">
        <v>31.88</v>
      </c>
      <c r="F4" s="725">
        <f>D4*Sheet1!$A$8</f>
        <v>19.875</v>
      </c>
      <c r="G4" s="738"/>
      <c r="H4" s="723">
        <f t="shared" si="0"/>
        <v>0</v>
      </c>
      <c r="I4" s="808" t="s">
        <v>72</v>
      </c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</row>
    <row r="5" spans="1:23" s="706" customFormat="1" ht="15.75" customHeight="1">
      <c r="A5" s="796">
        <v>482010002</v>
      </c>
      <c r="B5" s="802" t="s">
        <v>200</v>
      </c>
      <c r="C5" s="736" t="s">
        <v>201</v>
      </c>
      <c r="D5" s="803">
        <v>180</v>
      </c>
      <c r="E5" s="737">
        <f>D5*0.85</f>
        <v>153</v>
      </c>
      <c r="F5" s="725">
        <f>D5*Sheet1!$A$8</f>
        <v>95.4</v>
      </c>
      <c r="G5" s="738"/>
      <c r="H5" s="723">
        <f t="shared" si="0"/>
        <v>0</v>
      </c>
      <c r="I5" s="808" t="s">
        <v>72</v>
      </c>
      <c r="J5" s="807"/>
      <c r="K5" s="807"/>
      <c r="L5" s="807"/>
      <c r="M5" s="807"/>
      <c r="N5" s="807"/>
      <c r="O5" s="807"/>
      <c r="P5" s="807"/>
      <c r="Q5" s="807"/>
      <c r="R5" s="807"/>
      <c r="S5" s="807"/>
      <c r="T5" s="807"/>
      <c r="U5" s="807"/>
      <c r="V5" s="807"/>
      <c r="W5" s="807"/>
    </row>
    <row r="6" spans="1:23" s="706" customFormat="1" ht="15.75" customHeight="1">
      <c r="A6" s="796">
        <v>482010003</v>
      </c>
      <c r="B6" s="802" t="s">
        <v>202</v>
      </c>
      <c r="C6" s="736" t="s">
        <v>201</v>
      </c>
      <c r="D6" s="803">
        <v>180</v>
      </c>
      <c r="E6" s="737">
        <f t="shared" ref="E6:E8" si="1">D6*0.85</f>
        <v>153</v>
      </c>
      <c r="F6" s="725">
        <f>D6*Sheet1!$A$8</f>
        <v>95.4</v>
      </c>
      <c r="G6" s="738"/>
      <c r="H6" s="723">
        <f t="shared" si="0"/>
        <v>0</v>
      </c>
      <c r="I6" s="808" t="s">
        <v>72</v>
      </c>
      <c r="J6" s="807"/>
      <c r="K6" s="807"/>
      <c r="L6" s="807"/>
      <c r="M6" s="807"/>
      <c r="N6" s="807"/>
      <c r="O6" s="807"/>
      <c r="P6" s="807"/>
      <c r="Q6" s="807"/>
      <c r="R6" s="807"/>
      <c r="S6" s="807"/>
      <c r="T6" s="807"/>
      <c r="U6" s="807"/>
      <c r="V6" s="807"/>
      <c r="W6" s="807"/>
    </row>
    <row r="7" spans="1:23" s="702" customFormat="1" ht="15.75" customHeight="1">
      <c r="A7" s="796">
        <v>482010004</v>
      </c>
      <c r="B7" s="802" t="s">
        <v>203</v>
      </c>
      <c r="C7" s="736" t="s">
        <v>201</v>
      </c>
      <c r="D7" s="803">
        <v>180</v>
      </c>
      <c r="E7" s="737">
        <f t="shared" si="1"/>
        <v>153</v>
      </c>
      <c r="F7" s="725">
        <f>D7*Sheet1!$A$8</f>
        <v>95.4</v>
      </c>
      <c r="G7" s="738"/>
      <c r="H7" s="723">
        <f>F7*G7</f>
        <v>0</v>
      </c>
      <c r="I7" s="808" t="s">
        <v>72</v>
      </c>
      <c r="J7" s="729"/>
      <c r="K7" s="729"/>
      <c r="L7" s="729"/>
      <c r="M7" s="729"/>
      <c r="N7" s="729"/>
      <c r="O7" s="729"/>
      <c r="P7" s="729"/>
      <c r="Q7" s="729"/>
      <c r="R7" s="729"/>
      <c r="S7" s="729"/>
      <c r="T7" s="729"/>
      <c r="U7" s="729"/>
      <c r="V7" s="729"/>
      <c r="W7" s="729"/>
    </row>
    <row r="8" spans="1:23" s="702" customFormat="1" ht="15.75" customHeight="1">
      <c r="A8" s="796">
        <v>482010005</v>
      </c>
      <c r="B8" s="802" t="s">
        <v>204</v>
      </c>
      <c r="C8" s="736" t="s">
        <v>201</v>
      </c>
      <c r="D8" s="803">
        <v>180</v>
      </c>
      <c r="E8" s="737">
        <f t="shared" si="1"/>
        <v>153</v>
      </c>
      <c r="F8" s="725">
        <f>D8*Sheet1!$A$8</f>
        <v>95.4</v>
      </c>
      <c r="G8" s="738"/>
      <c r="H8" s="723">
        <f>F8*G8</f>
        <v>0</v>
      </c>
      <c r="I8" s="808" t="s">
        <v>72</v>
      </c>
      <c r="J8" s="729"/>
      <c r="K8" s="729"/>
      <c r="L8" s="729"/>
      <c r="M8" s="729"/>
      <c r="N8" s="729"/>
      <c r="O8" s="729"/>
      <c r="P8" s="729"/>
      <c r="Q8" s="729"/>
      <c r="R8" s="729"/>
      <c r="S8" s="729"/>
      <c r="T8" s="729"/>
      <c r="U8" s="729"/>
      <c r="V8" s="729"/>
      <c r="W8" s="729"/>
    </row>
    <row r="9" spans="1:23" s="702" customFormat="1" ht="15.75" customHeight="1">
      <c r="A9" s="847">
        <v>482010006</v>
      </c>
      <c r="B9" s="848" t="s">
        <v>205</v>
      </c>
      <c r="C9" s="853" t="s">
        <v>206</v>
      </c>
      <c r="D9" s="856">
        <v>180</v>
      </c>
      <c r="E9" s="737">
        <f>D9*0.85</f>
        <v>153</v>
      </c>
      <c r="F9" s="725">
        <f>D9*Sheet1!$A$8</f>
        <v>95.4</v>
      </c>
      <c r="G9" s="738"/>
      <c r="H9" s="723">
        <f>F9*G9</f>
        <v>0</v>
      </c>
      <c r="I9" s="808"/>
      <c r="J9" s="729"/>
      <c r="K9" s="729"/>
      <c r="L9" s="729"/>
      <c r="M9" s="729"/>
      <c r="N9" s="729"/>
      <c r="O9" s="729"/>
      <c r="P9" s="729"/>
      <c r="Q9" s="729"/>
      <c r="R9" s="729"/>
      <c r="S9" s="729"/>
      <c r="T9" s="729"/>
      <c r="U9" s="729"/>
      <c r="V9" s="729"/>
      <c r="W9" s="729"/>
    </row>
    <row r="10" spans="1:23" s="706" customFormat="1" ht="15.75" customHeight="1">
      <c r="A10" s="796">
        <v>403014015</v>
      </c>
      <c r="B10" s="802" t="s">
        <v>207</v>
      </c>
      <c r="C10" s="736" t="s">
        <v>78</v>
      </c>
      <c r="D10" s="803">
        <v>20.5</v>
      </c>
      <c r="E10" s="737">
        <v>17.43</v>
      </c>
      <c r="F10" s="725">
        <f>D10*Sheet1!$A$8</f>
        <v>10.865</v>
      </c>
      <c r="G10" s="738"/>
      <c r="H10" s="723">
        <f>F10*G10</f>
        <v>0</v>
      </c>
      <c r="I10" s="808" t="s">
        <v>72</v>
      </c>
      <c r="J10" s="807"/>
      <c r="K10" s="807"/>
      <c r="L10" s="807"/>
      <c r="M10" s="807"/>
      <c r="N10" s="807"/>
      <c r="O10" s="807"/>
      <c r="P10" s="807"/>
      <c r="Q10" s="807"/>
      <c r="R10" s="807"/>
      <c r="S10" s="807"/>
      <c r="T10" s="807"/>
      <c r="U10" s="807"/>
      <c r="V10" s="807"/>
      <c r="W10" s="807"/>
    </row>
    <row r="11" spans="1:23" s="706" customFormat="1" ht="15.75" customHeight="1">
      <c r="A11" s="796">
        <v>403013012</v>
      </c>
      <c r="B11" s="802" t="s">
        <v>208</v>
      </c>
      <c r="C11" s="736" t="s">
        <v>78</v>
      </c>
      <c r="D11" s="803">
        <v>20.5</v>
      </c>
      <c r="E11" s="737">
        <v>17.43</v>
      </c>
      <c r="F11" s="725">
        <f>D11*Sheet1!$A$8</f>
        <v>10.865</v>
      </c>
      <c r="G11" s="738"/>
      <c r="H11" s="723">
        <f>F11*G11</f>
        <v>0</v>
      </c>
      <c r="I11" s="808" t="s">
        <v>72</v>
      </c>
      <c r="J11" s="807"/>
      <c r="K11" s="807"/>
      <c r="L11" s="807"/>
      <c r="M11" s="807"/>
      <c r="N11" s="807"/>
      <c r="O11" s="807"/>
      <c r="P11" s="807"/>
      <c r="Q11" s="807"/>
      <c r="R11" s="807"/>
      <c r="S11" s="807"/>
      <c r="T11" s="807"/>
      <c r="U11" s="807"/>
      <c r="V11" s="807"/>
      <c r="W11" s="807"/>
    </row>
    <row r="12" spans="1:23" s="706" customFormat="1" ht="15.75" customHeight="1">
      <c r="A12" s="796">
        <v>403011032</v>
      </c>
      <c r="B12" s="802" t="s">
        <v>209</v>
      </c>
      <c r="C12" s="736" t="s">
        <v>78</v>
      </c>
      <c r="D12" s="803">
        <v>20.5</v>
      </c>
      <c r="E12" s="737">
        <v>17.43</v>
      </c>
      <c r="F12" s="725">
        <f>D12*Sheet1!$A$8</f>
        <v>10.865</v>
      </c>
      <c r="G12" s="738"/>
      <c r="H12" s="723">
        <f t="shared" ref="H12:H20" si="2">F12*G12</f>
        <v>0</v>
      </c>
      <c r="I12" s="808" t="s">
        <v>72</v>
      </c>
      <c r="J12" s="807"/>
      <c r="K12" s="807"/>
      <c r="L12" s="807"/>
      <c r="M12" s="807"/>
      <c r="N12" s="807"/>
      <c r="O12" s="807"/>
      <c r="P12" s="807"/>
      <c r="Q12" s="807"/>
      <c r="R12" s="807"/>
      <c r="S12" s="807"/>
      <c r="T12" s="807"/>
      <c r="U12" s="807"/>
      <c r="V12" s="807"/>
      <c r="W12" s="807"/>
    </row>
    <row r="13" spans="1:23" s="706" customFormat="1" ht="15.75" customHeight="1">
      <c r="A13" s="796">
        <v>403011030</v>
      </c>
      <c r="B13" s="802" t="s">
        <v>210</v>
      </c>
      <c r="C13" s="736" t="s">
        <v>78</v>
      </c>
      <c r="D13" s="803">
        <v>20.5</v>
      </c>
      <c r="E13" s="737">
        <v>17.43</v>
      </c>
      <c r="F13" s="725">
        <f>D13*Sheet1!$A$8</f>
        <v>10.865</v>
      </c>
      <c r="G13" s="738"/>
      <c r="H13" s="723">
        <f t="shared" si="2"/>
        <v>0</v>
      </c>
      <c r="I13" s="809" t="s">
        <v>72</v>
      </c>
      <c r="J13" s="807"/>
      <c r="K13" s="807"/>
      <c r="L13" s="807"/>
      <c r="M13" s="807"/>
      <c r="N13" s="807"/>
      <c r="O13" s="807"/>
      <c r="P13" s="807"/>
      <c r="Q13" s="807"/>
      <c r="R13" s="807"/>
      <c r="S13" s="807"/>
      <c r="T13" s="807"/>
      <c r="U13" s="807"/>
      <c r="V13" s="807"/>
      <c r="W13" s="807"/>
    </row>
    <row r="14" spans="1:23" s="706" customFormat="1" ht="15.75" customHeight="1">
      <c r="A14" s="796">
        <v>405002002</v>
      </c>
      <c r="B14" s="802" t="s">
        <v>211</v>
      </c>
      <c r="C14" s="736" t="s">
        <v>78</v>
      </c>
      <c r="D14" s="803">
        <v>20.5</v>
      </c>
      <c r="E14" s="737">
        <v>17.43</v>
      </c>
      <c r="F14" s="725">
        <f>D14*Sheet1!$A$8</f>
        <v>10.865</v>
      </c>
      <c r="G14" s="738"/>
      <c r="H14" s="723">
        <f t="shared" si="2"/>
        <v>0</v>
      </c>
      <c r="I14" s="809" t="s">
        <v>72</v>
      </c>
      <c r="J14" s="807"/>
      <c r="K14" s="807"/>
      <c r="L14" s="807"/>
      <c r="M14" s="807"/>
      <c r="N14" s="807"/>
      <c r="O14" s="807"/>
      <c r="P14" s="807"/>
      <c r="Q14" s="807"/>
      <c r="R14" s="807"/>
      <c r="S14" s="807"/>
      <c r="T14" s="807"/>
      <c r="U14" s="807"/>
      <c r="V14" s="807"/>
      <c r="W14" s="807"/>
    </row>
    <row r="15" spans="1:23" s="706" customFormat="1" ht="15.75" customHeight="1">
      <c r="A15" s="796">
        <v>405002003</v>
      </c>
      <c r="B15" s="802" t="s">
        <v>212</v>
      </c>
      <c r="C15" s="736" t="s">
        <v>78</v>
      </c>
      <c r="D15" s="803">
        <v>20.5</v>
      </c>
      <c r="E15" s="737">
        <v>17.43</v>
      </c>
      <c r="F15" s="725">
        <f>D15*Sheet1!$A$8</f>
        <v>10.865</v>
      </c>
      <c r="G15" s="738"/>
      <c r="H15" s="723">
        <f t="shared" si="2"/>
        <v>0</v>
      </c>
      <c r="I15" s="809" t="s">
        <v>72</v>
      </c>
      <c r="J15" s="807"/>
      <c r="K15" s="807"/>
      <c r="L15" s="807"/>
      <c r="M15" s="807"/>
      <c r="N15" s="807"/>
      <c r="O15" s="807"/>
      <c r="P15" s="807"/>
      <c r="Q15" s="807"/>
      <c r="R15" s="807"/>
      <c r="S15" s="807"/>
      <c r="T15" s="807"/>
      <c r="U15" s="807"/>
      <c r="V15" s="807"/>
      <c r="W15" s="807"/>
    </row>
    <row r="16" spans="1:23" s="706" customFormat="1" ht="15.75" customHeight="1">
      <c r="A16" s="796" t="s">
        <v>213</v>
      </c>
      <c r="B16" s="802" t="s">
        <v>214</v>
      </c>
      <c r="C16" s="736" t="s">
        <v>215</v>
      </c>
      <c r="D16" s="803">
        <v>22.5</v>
      </c>
      <c r="E16" s="737"/>
      <c r="F16" s="725">
        <v>11.93</v>
      </c>
      <c r="G16" s="738"/>
      <c r="H16" s="723">
        <f t="shared" si="2"/>
        <v>0</v>
      </c>
      <c r="I16" s="808"/>
      <c r="J16" s="807"/>
      <c r="K16" s="807"/>
      <c r="L16" s="807"/>
      <c r="M16" s="807"/>
      <c r="N16" s="807"/>
      <c r="O16" s="807"/>
      <c r="P16" s="807"/>
      <c r="Q16" s="807"/>
      <c r="R16" s="807"/>
      <c r="S16" s="807"/>
      <c r="T16" s="807"/>
      <c r="U16" s="807"/>
      <c r="V16" s="807"/>
      <c r="W16" s="807"/>
    </row>
    <row r="17" spans="1:23" s="706" customFormat="1" ht="15.75" customHeight="1">
      <c r="A17" s="796" t="s">
        <v>216</v>
      </c>
      <c r="B17" s="802" t="s">
        <v>217</v>
      </c>
      <c r="C17" s="736" t="s">
        <v>215</v>
      </c>
      <c r="D17" s="803">
        <v>22.5</v>
      </c>
      <c r="E17" s="737"/>
      <c r="F17" s="725">
        <v>11.93</v>
      </c>
      <c r="G17" s="738"/>
      <c r="H17" s="723">
        <f t="shared" si="2"/>
        <v>0</v>
      </c>
      <c r="I17" s="808"/>
      <c r="J17" s="807"/>
      <c r="K17" s="807"/>
      <c r="L17" s="807"/>
      <c r="M17" s="807"/>
      <c r="N17" s="807"/>
      <c r="O17" s="807"/>
      <c r="P17" s="807"/>
      <c r="Q17" s="807"/>
      <c r="R17" s="807"/>
      <c r="S17" s="807"/>
      <c r="T17" s="807"/>
      <c r="U17" s="807"/>
      <c r="V17" s="807"/>
      <c r="W17" s="807"/>
    </row>
    <row r="18" spans="1:23" s="706" customFormat="1" ht="15.75" customHeight="1">
      <c r="A18" s="796" t="s">
        <v>218</v>
      </c>
      <c r="B18" s="802" t="s">
        <v>219</v>
      </c>
      <c r="C18" s="736" t="s">
        <v>215</v>
      </c>
      <c r="D18" s="803">
        <v>22.5</v>
      </c>
      <c r="E18" s="737"/>
      <c r="F18" s="725">
        <v>11.93</v>
      </c>
      <c r="G18" s="738"/>
      <c r="H18" s="723">
        <f t="shared" si="2"/>
        <v>0</v>
      </c>
      <c r="I18" s="808"/>
      <c r="J18" s="807"/>
      <c r="K18" s="807"/>
      <c r="L18" s="807"/>
      <c r="M18" s="807"/>
      <c r="N18" s="807"/>
      <c r="O18" s="807"/>
      <c r="P18" s="807"/>
      <c r="Q18" s="807"/>
      <c r="R18" s="807"/>
      <c r="S18" s="807"/>
      <c r="T18" s="807"/>
      <c r="U18" s="807"/>
      <c r="V18" s="807"/>
      <c r="W18" s="807"/>
    </row>
    <row r="19" spans="1:23" s="706" customFormat="1" ht="15.75" customHeight="1">
      <c r="A19" s="796" t="s">
        <v>220</v>
      </c>
      <c r="B19" s="802" t="s">
        <v>221</v>
      </c>
      <c r="C19" s="736" t="s">
        <v>215</v>
      </c>
      <c r="D19" s="803">
        <v>22.5</v>
      </c>
      <c r="E19" s="737"/>
      <c r="F19" s="725">
        <v>11.93</v>
      </c>
      <c r="G19" s="738"/>
      <c r="H19" s="723">
        <f t="shared" si="2"/>
        <v>0</v>
      </c>
      <c r="I19" s="808"/>
      <c r="J19" s="704"/>
      <c r="K19" s="704"/>
      <c r="L19" s="704"/>
      <c r="M19" s="704"/>
      <c r="N19" s="704"/>
      <c r="O19" s="704"/>
      <c r="P19" s="704"/>
      <c r="Q19" s="704"/>
      <c r="R19" s="704"/>
      <c r="S19" s="704"/>
      <c r="T19" s="704"/>
      <c r="U19" s="704"/>
      <c r="V19" s="704"/>
      <c r="W19" s="704"/>
    </row>
    <row r="20" spans="1:23" s="706" customFormat="1" ht="15.75" customHeight="1">
      <c r="A20" s="796" t="s">
        <v>222</v>
      </c>
      <c r="B20" s="802" t="s">
        <v>223</v>
      </c>
      <c r="C20" s="736" t="s">
        <v>215</v>
      </c>
      <c r="D20" s="803">
        <v>52.5</v>
      </c>
      <c r="E20" s="737"/>
      <c r="F20" s="725">
        <v>27.83</v>
      </c>
      <c r="G20" s="738"/>
      <c r="H20" s="723">
        <f t="shared" si="2"/>
        <v>0</v>
      </c>
      <c r="I20" s="808"/>
      <c r="J20" s="704"/>
      <c r="K20" s="704"/>
      <c r="L20" s="704"/>
      <c r="M20" s="704"/>
      <c r="N20" s="704"/>
      <c r="O20" s="704"/>
      <c r="P20" s="704"/>
      <c r="Q20" s="704"/>
      <c r="R20" s="704"/>
      <c r="S20" s="704"/>
      <c r="T20" s="704"/>
      <c r="U20" s="704"/>
      <c r="V20" s="704"/>
      <c r="W20" s="704"/>
    </row>
    <row r="21" spans="1:23" s="702" customFormat="1" ht="23.25">
      <c r="A21" s="513" t="s">
        <v>73</v>
      </c>
      <c r="B21" s="514"/>
      <c r="C21" s="514"/>
      <c r="D21" s="515"/>
      <c r="E21" s="515"/>
      <c r="F21" s="515"/>
      <c r="G21" s="516"/>
      <c r="H21" s="515"/>
      <c r="I21" s="517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</row>
    <row r="22" spans="1:23" ht="15.75">
      <c r="A22" s="501" t="s">
        <v>224</v>
      </c>
      <c r="B22" s="502"/>
      <c r="C22" s="503"/>
      <c r="D22" s="504"/>
      <c r="E22" s="504"/>
      <c r="F22" s="504"/>
      <c r="G22" s="518"/>
      <c r="H22" s="504"/>
      <c r="I22" s="507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</row>
    <row r="23" spans="1:23" ht="15.75" customHeight="1">
      <c r="A23" s="886">
        <v>401510004</v>
      </c>
      <c r="B23" s="887" t="s">
        <v>225</v>
      </c>
      <c r="C23" s="883" t="s">
        <v>145</v>
      </c>
      <c r="D23" s="872">
        <v>149</v>
      </c>
      <c r="E23" s="872">
        <f t="shared" ref="E23:E36" si="3">D23*0.85</f>
        <v>126.64999999999999</v>
      </c>
      <c r="F23" s="872">
        <f>D23*Sheet1!$A$8</f>
        <v>78.97</v>
      </c>
      <c r="G23" s="888"/>
      <c r="H23" s="872">
        <f>SUM(F23*G23)</f>
        <v>0</v>
      </c>
      <c r="I23" s="889">
        <v>5060917991018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</row>
    <row r="24" spans="1:23" ht="15.75" customHeight="1">
      <c r="A24" s="874">
        <v>401510003</v>
      </c>
      <c r="B24" s="882" t="s">
        <v>226</v>
      </c>
      <c r="C24" s="883" t="s">
        <v>145</v>
      </c>
      <c r="D24" s="884">
        <v>149</v>
      </c>
      <c r="E24" s="877">
        <f t="shared" si="3"/>
        <v>126.64999999999999</v>
      </c>
      <c r="F24" s="877">
        <f>D24*Sheet1!$A$8</f>
        <v>78.97</v>
      </c>
      <c r="G24" s="878"/>
      <c r="H24" s="877">
        <f>F24*G24</f>
        <v>0</v>
      </c>
      <c r="I24" s="879">
        <v>5060572506879</v>
      </c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</row>
    <row r="25" spans="1:23" ht="15.75">
      <c r="A25" s="874">
        <v>401510001</v>
      </c>
      <c r="B25" s="875" t="s">
        <v>142</v>
      </c>
      <c r="C25" s="883" t="s">
        <v>145</v>
      </c>
      <c r="D25" s="877">
        <v>139</v>
      </c>
      <c r="E25" s="877">
        <f t="shared" si="3"/>
        <v>118.14999999999999</v>
      </c>
      <c r="F25" s="877">
        <f>D25*Sheet1!$A$8</f>
        <v>73.67</v>
      </c>
      <c r="G25" s="878"/>
      <c r="H25" s="877">
        <f t="shared" ref="H25:H49" si="4">SUM(F25*G25)</f>
        <v>0</v>
      </c>
      <c r="I25" s="879">
        <v>5060393704454</v>
      </c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</row>
    <row r="26" spans="1:23" s="702" customFormat="1" ht="15.75">
      <c r="A26" s="829" t="s">
        <v>227</v>
      </c>
      <c r="B26" s="830" t="s">
        <v>228</v>
      </c>
      <c r="C26" s="831" t="s">
        <v>145</v>
      </c>
      <c r="D26" s="832">
        <v>149</v>
      </c>
      <c r="E26" s="833">
        <f t="shared" si="3"/>
        <v>126.64999999999999</v>
      </c>
      <c r="F26" s="833">
        <f>D26*Sheet1!$A$8</f>
        <v>78.97</v>
      </c>
      <c r="G26" s="834"/>
      <c r="H26" s="833">
        <f t="shared" ref="H26" si="5">F26*G26</f>
        <v>0</v>
      </c>
      <c r="I26" s="754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</row>
    <row r="27" spans="1:23" s="702" customFormat="1" ht="15.75">
      <c r="A27" s="754">
        <v>401510006</v>
      </c>
      <c r="B27" s="920" t="s">
        <v>229</v>
      </c>
      <c r="C27" s="778" t="s">
        <v>143</v>
      </c>
      <c r="D27" s="779">
        <v>68</v>
      </c>
      <c r="E27" s="897">
        <f t="shared" si="3"/>
        <v>57.8</v>
      </c>
      <c r="F27" s="873">
        <f>D27*Sheet1!$A$8</f>
        <v>36.04</v>
      </c>
      <c r="G27" s="880"/>
      <c r="H27" s="833">
        <f t="shared" ref="H27" si="6">SUM(F27*G27)</f>
        <v>0</v>
      </c>
      <c r="I27" s="982">
        <v>5060917993890</v>
      </c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</row>
    <row r="28" spans="1:23" s="702" customFormat="1" ht="15.75">
      <c r="A28" s="835">
        <v>401010030</v>
      </c>
      <c r="B28" s="836" t="s">
        <v>230</v>
      </c>
      <c r="C28" s="837" t="s">
        <v>231</v>
      </c>
      <c r="D28" s="838">
        <v>50</v>
      </c>
      <c r="E28" s="833">
        <f>D28*0.85</f>
        <v>42.5</v>
      </c>
      <c r="F28" s="833">
        <f>D28*Sheet1!$A$8</f>
        <v>26.5</v>
      </c>
      <c r="G28" s="839"/>
      <c r="H28" s="833">
        <f>SUM(F28*G28)</f>
        <v>0</v>
      </c>
      <c r="I28" s="754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</row>
    <row r="29" spans="1:23" ht="15.75">
      <c r="A29" s="80">
        <v>401010014</v>
      </c>
      <c r="B29" s="81" t="s">
        <v>232</v>
      </c>
      <c r="C29" s="74" t="s">
        <v>151</v>
      </c>
      <c r="D29" s="82">
        <v>85</v>
      </c>
      <c r="E29" s="82">
        <f t="shared" si="3"/>
        <v>72.25</v>
      </c>
      <c r="F29" s="74">
        <f>D29*Sheet1!$A$8</f>
        <v>45.050000000000004</v>
      </c>
      <c r="G29" s="116"/>
      <c r="H29" s="75">
        <f t="shared" si="4"/>
        <v>0</v>
      </c>
      <c r="I29" s="84">
        <v>5060572506749</v>
      </c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</row>
    <row r="30" spans="1:23" ht="15.75">
      <c r="A30" s="117">
        <v>402011021</v>
      </c>
      <c r="B30" s="118" t="s">
        <v>233</v>
      </c>
      <c r="C30" s="119" t="s">
        <v>234</v>
      </c>
      <c r="D30" s="120">
        <v>166</v>
      </c>
      <c r="E30" s="120">
        <f t="shared" si="3"/>
        <v>141.1</v>
      </c>
      <c r="F30" s="120">
        <f>D30*Sheet1!$A$8</f>
        <v>87.98</v>
      </c>
      <c r="G30" s="121"/>
      <c r="H30" s="120">
        <f t="shared" si="4"/>
        <v>0</v>
      </c>
      <c r="I30" s="122">
        <v>5060572507173</v>
      </c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</row>
    <row r="31" spans="1:23" ht="15.75">
      <c r="A31" s="123">
        <v>402610002</v>
      </c>
      <c r="B31" s="118" t="s">
        <v>235</v>
      </c>
      <c r="C31" s="119" t="s">
        <v>234</v>
      </c>
      <c r="D31" s="120">
        <v>166</v>
      </c>
      <c r="E31" s="120">
        <f t="shared" si="3"/>
        <v>141.1</v>
      </c>
      <c r="F31" s="120">
        <f>D31*Sheet1!$A$8</f>
        <v>87.98</v>
      </c>
      <c r="G31" s="121"/>
      <c r="H31" s="120">
        <f t="shared" si="4"/>
        <v>0</v>
      </c>
      <c r="I31" s="122" t="s">
        <v>236</v>
      </c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</row>
    <row r="32" spans="1:23" ht="15.75">
      <c r="A32" s="124">
        <v>402611001</v>
      </c>
      <c r="B32" s="125" t="s">
        <v>237</v>
      </c>
      <c r="C32" s="126" t="s">
        <v>234</v>
      </c>
      <c r="D32" s="127">
        <v>166</v>
      </c>
      <c r="E32" s="127">
        <f t="shared" si="3"/>
        <v>141.1</v>
      </c>
      <c r="F32" s="127">
        <f>D32*Sheet1!$A$8</f>
        <v>87.98</v>
      </c>
      <c r="G32" s="128"/>
      <c r="H32" s="127">
        <f t="shared" si="4"/>
        <v>0</v>
      </c>
      <c r="I32" s="129">
        <v>5060572500969</v>
      </c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</row>
    <row r="33" spans="1:23" ht="15.75">
      <c r="A33" s="130">
        <v>402612001</v>
      </c>
      <c r="B33" s="131" t="s">
        <v>238</v>
      </c>
      <c r="C33" s="132" t="s">
        <v>234</v>
      </c>
      <c r="D33" s="133">
        <v>166</v>
      </c>
      <c r="E33" s="133">
        <f t="shared" si="3"/>
        <v>141.1</v>
      </c>
      <c r="F33" s="133">
        <f>D33*Sheet1!$A$8</f>
        <v>87.98</v>
      </c>
      <c r="G33" s="134"/>
      <c r="H33" s="133">
        <f t="shared" si="4"/>
        <v>0</v>
      </c>
      <c r="I33" s="135">
        <v>5060572501201</v>
      </c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</row>
    <row r="34" spans="1:23" ht="15.75">
      <c r="A34" s="136">
        <v>402612003</v>
      </c>
      <c r="B34" s="62" t="s">
        <v>239</v>
      </c>
      <c r="C34" s="137" t="s">
        <v>234</v>
      </c>
      <c r="D34" s="138">
        <v>166</v>
      </c>
      <c r="E34" s="138">
        <f t="shared" si="3"/>
        <v>141.1</v>
      </c>
      <c r="F34" s="138">
        <f>D34*Sheet1!$A$8</f>
        <v>87.98</v>
      </c>
      <c r="G34" s="203"/>
      <c r="H34" s="138">
        <f t="shared" si="4"/>
        <v>0</v>
      </c>
      <c r="I34" s="139">
        <v>5060572508057</v>
      </c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</row>
    <row r="35" spans="1:23" ht="15.75">
      <c r="A35" s="124">
        <v>402612101</v>
      </c>
      <c r="B35" s="125" t="s">
        <v>240</v>
      </c>
      <c r="C35" s="126" t="s">
        <v>234</v>
      </c>
      <c r="D35" s="127">
        <v>166</v>
      </c>
      <c r="E35" s="127">
        <f t="shared" si="3"/>
        <v>141.1</v>
      </c>
      <c r="F35" s="127">
        <f>D35*Sheet1!$A$8</f>
        <v>87.98</v>
      </c>
      <c r="G35" s="128"/>
      <c r="H35" s="127">
        <f t="shared" si="4"/>
        <v>0</v>
      </c>
      <c r="I35" s="129">
        <v>5060393709985</v>
      </c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</row>
    <row r="36" spans="1:23" ht="15.75">
      <c r="A36" s="123">
        <v>402614001</v>
      </c>
      <c r="B36" s="118" t="s">
        <v>241</v>
      </c>
      <c r="C36" s="119" t="s">
        <v>234</v>
      </c>
      <c r="D36" s="120">
        <v>166</v>
      </c>
      <c r="E36" s="120">
        <f t="shared" si="3"/>
        <v>141.1</v>
      </c>
      <c r="F36" s="120">
        <f>D36*Sheet1!$A$8</f>
        <v>87.98</v>
      </c>
      <c r="G36" s="121"/>
      <c r="H36" s="120">
        <f t="shared" si="4"/>
        <v>0</v>
      </c>
      <c r="I36" s="122">
        <v>5060393708698</v>
      </c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</row>
    <row r="37" spans="1:23" ht="15.75">
      <c r="A37" s="140">
        <v>402614003</v>
      </c>
      <c r="B37" s="141" t="s">
        <v>242</v>
      </c>
      <c r="C37" s="142" t="s">
        <v>234</v>
      </c>
      <c r="D37" s="143">
        <v>197</v>
      </c>
      <c r="E37" s="143">
        <v>122.4</v>
      </c>
      <c r="F37" s="143">
        <f>D37*Sheet1!$A$8</f>
        <v>104.41000000000001</v>
      </c>
      <c r="G37" s="144"/>
      <c r="H37" s="498">
        <f t="shared" si="4"/>
        <v>0</v>
      </c>
      <c r="I37" s="145">
        <v>5060917992305</v>
      </c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</row>
    <row r="38" spans="1:23" ht="15.75">
      <c r="A38" s="136">
        <v>402614002</v>
      </c>
      <c r="B38" s="62" t="s">
        <v>243</v>
      </c>
      <c r="C38" s="142" t="s">
        <v>234</v>
      </c>
      <c r="D38" s="138">
        <v>197</v>
      </c>
      <c r="E38" s="138">
        <f t="shared" ref="E38:E40" si="7">D38*0.85</f>
        <v>167.45</v>
      </c>
      <c r="F38" s="138">
        <f>D38*Sheet1!$A$8</f>
        <v>104.41000000000001</v>
      </c>
      <c r="G38" s="203"/>
      <c r="H38" s="138">
        <f t="shared" si="4"/>
        <v>0</v>
      </c>
      <c r="I38" s="139">
        <v>5060572508040</v>
      </c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</row>
    <row r="39" spans="1:23" ht="15.75">
      <c r="A39" s="123">
        <v>402616001</v>
      </c>
      <c r="B39" s="118" t="s">
        <v>244</v>
      </c>
      <c r="C39" s="119" t="s">
        <v>234</v>
      </c>
      <c r="D39" s="120">
        <v>166</v>
      </c>
      <c r="E39" s="120">
        <f t="shared" si="7"/>
        <v>141.1</v>
      </c>
      <c r="F39" s="120">
        <f>D39*Sheet1!$A$8</f>
        <v>87.98</v>
      </c>
      <c r="G39" s="121"/>
      <c r="H39" s="120">
        <f t="shared" si="4"/>
        <v>0</v>
      </c>
      <c r="I39" s="122">
        <v>5060200846858</v>
      </c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</row>
    <row r="40" spans="1:23" ht="15.75">
      <c r="A40" s="123">
        <v>409911101</v>
      </c>
      <c r="B40" s="118" t="s">
        <v>245</v>
      </c>
      <c r="C40" s="119" t="s">
        <v>234</v>
      </c>
      <c r="D40" s="120">
        <v>110</v>
      </c>
      <c r="E40" s="120">
        <f t="shared" si="7"/>
        <v>93.5</v>
      </c>
      <c r="F40" s="120">
        <f>D40*Sheet1!$A$8</f>
        <v>58.300000000000004</v>
      </c>
      <c r="G40" s="121"/>
      <c r="H40" s="120">
        <f t="shared" si="4"/>
        <v>0</v>
      </c>
      <c r="I40" s="122">
        <v>5060393706212</v>
      </c>
      <c r="J40" s="66"/>
      <c r="K40" s="66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</row>
    <row r="41" spans="1:23" ht="15.75">
      <c r="A41" s="140">
        <v>402011023</v>
      </c>
      <c r="B41" s="141" t="s">
        <v>246</v>
      </c>
      <c r="C41" s="137" t="s">
        <v>234</v>
      </c>
      <c r="D41" s="143">
        <v>110</v>
      </c>
      <c r="E41" s="143">
        <v>88.4</v>
      </c>
      <c r="F41" s="143">
        <f>D41*Sheet1!$A$8</f>
        <v>58.300000000000004</v>
      </c>
      <c r="G41" s="144"/>
      <c r="H41" s="498">
        <f t="shared" si="4"/>
        <v>0</v>
      </c>
      <c r="I41" s="145">
        <v>5060917992299</v>
      </c>
      <c r="J41" s="66"/>
      <c r="K41" s="66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</row>
    <row r="42" spans="1:23" ht="15.75">
      <c r="A42" s="123">
        <v>409913016</v>
      </c>
      <c r="B42" s="146" t="s">
        <v>247</v>
      </c>
      <c r="C42" s="147" t="s">
        <v>234</v>
      </c>
      <c r="D42" s="120">
        <v>197</v>
      </c>
      <c r="E42" s="120">
        <f t="shared" ref="E42:E49" si="8">D42*0.85</f>
        <v>167.45</v>
      </c>
      <c r="F42" s="120">
        <f>D42*Sheet1!$A$8</f>
        <v>104.41000000000001</v>
      </c>
      <c r="G42" s="121"/>
      <c r="H42" s="120">
        <f t="shared" si="4"/>
        <v>0</v>
      </c>
      <c r="I42" s="122">
        <v>5060572502321</v>
      </c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</row>
    <row r="43" spans="1:23" ht="15.75">
      <c r="A43" s="123">
        <v>409913114</v>
      </c>
      <c r="B43" s="146" t="s">
        <v>248</v>
      </c>
      <c r="C43" s="147" t="s">
        <v>234</v>
      </c>
      <c r="D43" s="120">
        <v>110</v>
      </c>
      <c r="E43" s="120">
        <f>D43*0.85</f>
        <v>93.5</v>
      </c>
      <c r="F43" s="120">
        <f>D43*Sheet1!$A$8</f>
        <v>58.300000000000004</v>
      </c>
      <c r="G43" s="121"/>
      <c r="H43" s="120">
        <f t="shared" si="4"/>
        <v>0</v>
      </c>
      <c r="I43" s="148">
        <v>5060572502321</v>
      </c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</row>
    <row r="44" spans="1:23" s="702" customFormat="1" ht="15.75">
      <c r="A44" s="123">
        <v>402613003</v>
      </c>
      <c r="B44" s="146" t="s">
        <v>249</v>
      </c>
      <c r="C44" s="147" t="s">
        <v>111</v>
      </c>
      <c r="D44" s="120">
        <v>166</v>
      </c>
      <c r="E44" s="120">
        <f>D44*0.85</f>
        <v>141.1</v>
      </c>
      <c r="F44" s="120">
        <f>D44*Sheet1!$A$8</f>
        <v>87.98</v>
      </c>
      <c r="G44" s="148"/>
      <c r="H44" s="120">
        <f t="shared" ref="H44" si="9">SUM(F44*G44)</f>
        <v>0</v>
      </c>
      <c r="I44" s="148">
        <v>5060917994033</v>
      </c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</row>
    <row r="45" spans="1:23" ht="15.75">
      <c r="A45" s="124" t="s">
        <v>250</v>
      </c>
      <c r="B45" s="149" t="s">
        <v>251</v>
      </c>
      <c r="C45" s="150" t="s">
        <v>234</v>
      </c>
      <c r="D45" s="127">
        <v>166</v>
      </c>
      <c r="E45" s="127">
        <f t="shared" si="8"/>
        <v>141.1</v>
      </c>
      <c r="F45" s="127">
        <f>D45*Sheet1!$A$8</f>
        <v>87.98</v>
      </c>
      <c r="G45" s="128"/>
      <c r="H45" s="127">
        <f t="shared" si="4"/>
        <v>0</v>
      </c>
      <c r="I45" s="151">
        <v>5060200846889</v>
      </c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</row>
    <row r="46" spans="1:23" ht="15.75">
      <c r="A46" s="123" t="s">
        <v>252</v>
      </c>
      <c r="B46" s="118" t="s">
        <v>253</v>
      </c>
      <c r="C46" s="119" t="s">
        <v>234</v>
      </c>
      <c r="D46" s="120">
        <v>166</v>
      </c>
      <c r="E46" s="120">
        <f t="shared" si="8"/>
        <v>141.1</v>
      </c>
      <c r="F46" s="120">
        <f>D46*Sheet1!$A$8</f>
        <v>87.98</v>
      </c>
      <c r="G46" s="121"/>
      <c r="H46" s="120">
        <f t="shared" si="4"/>
        <v>0</v>
      </c>
      <c r="I46" s="152">
        <v>5060393702245</v>
      </c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</row>
    <row r="47" spans="1:23" ht="15.75">
      <c r="A47" s="132">
        <v>402015804</v>
      </c>
      <c r="B47" s="153" t="s">
        <v>254</v>
      </c>
      <c r="C47" s="154" t="s">
        <v>234</v>
      </c>
      <c r="D47" s="155">
        <v>166</v>
      </c>
      <c r="E47" s="155">
        <f t="shared" si="8"/>
        <v>141.1</v>
      </c>
      <c r="F47" s="155">
        <f>D47*Sheet1!$A$8</f>
        <v>87.98</v>
      </c>
      <c r="G47" s="156"/>
      <c r="H47" s="519">
        <f t="shared" si="4"/>
        <v>0</v>
      </c>
      <c r="I47" s="135">
        <v>5060917990622</v>
      </c>
      <c r="J47" s="66"/>
      <c r="K47" s="66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</row>
    <row r="48" spans="1:23" ht="15.75">
      <c r="A48" s="157">
        <v>402015805</v>
      </c>
      <c r="B48" s="43" t="s">
        <v>255</v>
      </c>
      <c r="C48" s="44" t="s">
        <v>234</v>
      </c>
      <c r="D48" s="40">
        <v>166</v>
      </c>
      <c r="E48" s="39">
        <f t="shared" si="8"/>
        <v>141.1</v>
      </c>
      <c r="F48" s="39">
        <f>D48*Sheet1!$A$8</f>
        <v>87.98</v>
      </c>
      <c r="G48" s="158"/>
      <c r="H48" s="35">
        <f t="shared" si="4"/>
        <v>0</v>
      </c>
      <c r="I48" s="159">
        <v>5060917990660</v>
      </c>
      <c r="J48" s="66"/>
      <c r="K48" s="66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</row>
    <row r="49" spans="1:23" ht="15" customHeight="1">
      <c r="A49" s="160">
        <v>402015503</v>
      </c>
      <c r="B49" s="161" t="s">
        <v>256</v>
      </c>
      <c r="C49" s="520" t="s">
        <v>83</v>
      </c>
      <c r="D49" s="143">
        <v>166</v>
      </c>
      <c r="E49" s="39">
        <f t="shared" si="8"/>
        <v>141.1</v>
      </c>
      <c r="F49" s="39">
        <f>D49*Sheet1!$A$8</f>
        <v>87.98</v>
      </c>
      <c r="G49" s="521"/>
      <c r="H49" s="498">
        <f t="shared" si="4"/>
        <v>0</v>
      </c>
      <c r="I49" s="145">
        <v>5060917992589</v>
      </c>
      <c r="J49" s="66"/>
      <c r="K49" s="6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</row>
    <row r="50" spans="1:23" ht="15.75">
      <c r="A50" s="501" t="s">
        <v>257</v>
      </c>
      <c r="B50" s="523"/>
      <c r="C50" s="502"/>
      <c r="D50" s="506"/>
      <c r="E50" s="506"/>
      <c r="F50" s="506"/>
      <c r="G50" s="525"/>
      <c r="H50" s="506"/>
      <c r="I50" s="507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</row>
    <row r="51" spans="1:23" ht="15.75" customHeight="1">
      <c r="A51" s="67">
        <v>402013012</v>
      </c>
      <c r="B51" s="68" t="s">
        <v>153</v>
      </c>
      <c r="C51" s="88" t="s">
        <v>83</v>
      </c>
      <c r="D51" s="70">
        <v>59</v>
      </c>
      <c r="E51" s="70">
        <f t="shared" ref="E51:E58" si="10">D51*0.85</f>
        <v>50.15</v>
      </c>
      <c r="F51" s="70">
        <f>D51*Sheet1!$A$8</f>
        <v>31.270000000000003</v>
      </c>
      <c r="G51" s="115"/>
      <c r="H51" s="70">
        <f t="shared" ref="H51:H56" si="11">SUM(F51*G51)</f>
        <v>0</v>
      </c>
      <c r="I51" s="72">
        <v>5060572500327</v>
      </c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</row>
    <row r="52" spans="1:23" ht="15.75" customHeight="1">
      <c r="A52" s="67">
        <v>402013101</v>
      </c>
      <c r="B52" s="68" t="s">
        <v>154</v>
      </c>
      <c r="C52" s="88" t="s">
        <v>155</v>
      </c>
      <c r="D52" s="70">
        <v>59</v>
      </c>
      <c r="E52" s="70">
        <f t="shared" si="10"/>
        <v>50.15</v>
      </c>
      <c r="F52" s="70">
        <f>D52*Sheet1!$A$8</f>
        <v>31.270000000000003</v>
      </c>
      <c r="G52" s="115"/>
      <c r="H52" s="70">
        <f t="shared" si="11"/>
        <v>0</v>
      </c>
      <c r="I52" s="72">
        <v>5060393704843</v>
      </c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</row>
    <row r="53" spans="1:23" ht="15.75" customHeight="1">
      <c r="A53" s="123" t="s">
        <v>258</v>
      </c>
      <c r="B53" s="146" t="s">
        <v>259</v>
      </c>
      <c r="C53" s="147" t="s">
        <v>83</v>
      </c>
      <c r="D53" s="120">
        <v>59</v>
      </c>
      <c r="E53" s="120">
        <f t="shared" si="10"/>
        <v>50.15</v>
      </c>
      <c r="F53" s="120">
        <f>D53*Sheet1!$A$8</f>
        <v>31.270000000000003</v>
      </c>
      <c r="G53" s="121"/>
      <c r="H53" s="120">
        <f t="shared" si="11"/>
        <v>0</v>
      </c>
      <c r="I53" s="122">
        <v>5060200846872</v>
      </c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</row>
    <row r="54" spans="1:23" s="702" customFormat="1" ht="15.75" customHeight="1">
      <c r="A54" s="123">
        <v>402013016</v>
      </c>
      <c r="B54" s="146" t="s">
        <v>260</v>
      </c>
      <c r="C54" s="147" t="s">
        <v>155</v>
      </c>
      <c r="D54" s="120">
        <v>59</v>
      </c>
      <c r="E54" s="120">
        <v>50.15</v>
      </c>
      <c r="F54" s="120">
        <f>D54*Sheet1!$A$8</f>
        <v>31.270000000000003</v>
      </c>
      <c r="G54" s="121"/>
      <c r="H54" s="120">
        <f t="shared" ref="H54" si="12">SUM(F54*G54)</f>
        <v>0</v>
      </c>
      <c r="I54" s="122" t="s">
        <v>72</v>
      </c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</row>
    <row r="55" spans="1:23" s="702" customFormat="1" ht="15.75" customHeight="1">
      <c r="A55" s="123">
        <v>402013051</v>
      </c>
      <c r="B55" s="146" t="s">
        <v>261</v>
      </c>
      <c r="C55" s="147" t="s">
        <v>83</v>
      </c>
      <c r="D55" s="120">
        <v>59</v>
      </c>
      <c r="E55" s="120">
        <v>50.15</v>
      </c>
      <c r="F55" s="120">
        <f>D55*Sheet1!$A$8</f>
        <v>31.270000000000003</v>
      </c>
      <c r="G55" s="993"/>
      <c r="H55" s="120">
        <f>SUM(F55*G55)</f>
        <v>0</v>
      </c>
      <c r="I55" s="122">
        <v>5060917993562</v>
      </c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</row>
    <row r="56" spans="1:23" ht="15.75">
      <c r="A56" s="123">
        <v>402213002</v>
      </c>
      <c r="B56" s="146" t="s">
        <v>262</v>
      </c>
      <c r="C56" s="147" t="s">
        <v>263</v>
      </c>
      <c r="D56" s="120">
        <v>42.5</v>
      </c>
      <c r="E56" s="120">
        <f t="shared" si="10"/>
        <v>36.125</v>
      </c>
      <c r="F56" s="120">
        <f>D56*Sheet1!$A$8</f>
        <v>22.525000000000002</v>
      </c>
      <c r="G56" s="121"/>
      <c r="H56" s="120">
        <f t="shared" si="11"/>
        <v>0</v>
      </c>
      <c r="I56" s="122">
        <v>5060393704577</v>
      </c>
      <c r="J56" s="66"/>
      <c r="K56" s="66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</row>
    <row r="57" spans="1:23" ht="15.75" customHeight="1">
      <c r="A57" s="42">
        <v>402213106</v>
      </c>
      <c r="B57" s="22" t="s">
        <v>264</v>
      </c>
      <c r="C57" s="142" t="s">
        <v>265</v>
      </c>
      <c r="D57" s="170">
        <v>42.5</v>
      </c>
      <c r="E57" s="138">
        <f t="shared" si="10"/>
        <v>36.125</v>
      </c>
      <c r="F57" s="138">
        <f>D57*Sheet1!$A$8</f>
        <v>22.525000000000002</v>
      </c>
      <c r="G57" s="171"/>
      <c r="H57" s="170">
        <f>F57*G57</f>
        <v>0</v>
      </c>
      <c r="I57" s="444">
        <v>5060572508026</v>
      </c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</row>
    <row r="58" spans="1:23" ht="15.75" customHeight="1">
      <c r="A58" s="136">
        <v>402213101</v>
      </c>
      <c r="B58" s="172" t="s">
        <v>266</v>
      </c>
      <c r="C58" s="142" t="s">
        <v>265</v>
      </c>
      <c r="D58" s="138">
        <v>42.5</v>
      </c>
      <c r="E58" s="138">
        <f t="shared" si="10"/>
        <v>36.125</v>
      </c>
      <c r="F58" s="138">
        <f>D58*Sheet1!$A$8</f>
        <v>22.525000000000002</v>
      </c>
      <c r="G58" s="203"/>
      <c r="H58" s="138">
        <f>SUM(F58*G58)</f>
        <v>0</v>
      </c>
      <c r="I58" s="139">
        <v>5060393702276</v>
      </c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</row>
    <row r="59" spans="1:23" ht="15.75">
      <c r="A59" s="501" t="s">
        <v>267</v>
      </c>
      <c r="B59" s="523"/>
      <c r="C59" s="502"/>
      <c r="D59" s="506"/>
      <c r="E59" s="506"/>
      <c r="F59" s="506"/>
      <c r="G59" s="525"/>
      <c r="H59" s="506"/>
      <c r="I59" s="507"/>
      <c r="J59" s="66"/>
      <c r="K59" s="66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</row>
    <row r="60" spans="1:23" ht="15.75" customHeight="1">
      <c r="A60" s="42">
        <v>402013013</v>
      </c>
      <c r="B60" s="22" t="s">
        <v>268</v>
      </c>
      <c r="C60" s="157" t="s">
        <v>83</v>
      </c>
      <c r="D60" s="170">
        <v>35</v>
      </c>
      <c r="E60" s="138">
        <f t="shared" ref="E60:E68" si="13">D60*0.85</f>
        <v>29.75</v>
      </c>
      <c r="F60" s="138">
        <f>D60*Sheet1!$A$8</f>
        <v>18.55</v>
      </c>
      <c r="G60" s="171"/>
      <c r="H60" s="170">
        <f t="shared" ref="H60:H61" si="14">F60*G60</f>
        <v>0</v>
      </c>
      <c r="I60" s="444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</row>
    <row r="61" spans="1:23" ht="15.75" customHeight="1">
      <c r="A61" s="42">
        <v>402011303</v>
      </c>
      <c r="B61" s="22" t="s">
        <v>269</v>
      </c>
      <c r="C61" s="157" t="s">
        <v>83</v>
      </c>
      <c r="D61" s="170">
        <v>35</v>
      </c>
      <c r="E61" s="138">
        <f t="shared" si="13"/>
        <v>29.75</v>
      </c>
      <c r="F61" s="138">
        <f>D61*Sheet1!$A$8</f>
        <v>18.55</v>
      </c>
      <c r="G61" s="171"/>
      <c r="H61" s="170">
        <f t="shared" si="14"/>
        <v>0</v>
      </c>
      <c r="I61" s="444">
        <v>5060572507180</v>
      </c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</row>
    <row r="62" spans="1:23" ht="15.75" customHeight="1">
      <c r="A62" s="123">
        <v>402013002</v>
      </c>
      <c r="B62" s="146" t="s">
        <v>270</v>
      </c>
      <c r="C62" s="147" t="s">
        <v>155</v>
      </c>
      <c r="D62" s="120">
        <v>35</v>
      </c>
      <c r="E62" s="120">
        <f t="shared" si="13"/>
        <v>29.75</v>
      </c>
      <c r="F62" s="120">
        <f>D62*Sheet1!$A$8</f>
        <v>18.55</v>
      </c>
      <c r="G62" s="121"/>
      <c r="H62" s="120">
        <f t="shared" ref="H62:H80" si="15">SUM(F62*G62)</f>
        <v>0</v>
      </c>
      <c r="I62" s="122">
        <v>5060393704706</v>
      </c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</row>
    <row r="63" spans="1:23" ht="15.75" customHeight="1">
      <c r="A63" s="67">
        <v>402013004</v>
      </c>
      <c r="B63" s="68" t="s">
        <v>158</v>
      </c>
      <c r="C63" s="88" t="s">
        <v>155</v>
      </c>
      <c r="D63" s="70">
        <v>40</v>
      </c>
      <c r="E63" s="70">
        <f t="shared" si="13"/>
        <v>34</v>
      </c>
      <c r="F63" s="70">
        <f>D63*Sheet1!$A$8</f>
        <v>21.200000000000003</v>
      </c>
      <c r="G63" s="115"/>
      <c r="H63" s="70">
        <f t="shared" si="15"/>
        <v>0</v>
      </c>
      <c r="I63" s="72">
        <v>5060393704775</v>
      </c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</row>
    <row r="64" spans="1:23" ht="15.75" customHeight="1">
      <c r="A64" s="67">
        <v>402013005</v>
      </c>
      <c r="B64" s="68" t="s">
        <v>156</v>
      </c>
      <c r="C64" s="88" t="s">
        <v>83</v>
      </c>
      <c r="D64" s="70">
        <v>35</v>
      </c>
      <c r="E64" s="70">
        <f t="shared" si="13"/>
        <v>29.75</v>
      </c>
      <c r="F64" s="70">
        <f>D64*Sheet1!$A$8</f>
        <v>18.55</v>
      </c>
      <c r="G64" s="115"/>
      <c r="H64" s="70">
        <f t="shared" si="15"/>
        <v>0</v>
      </c>
      <c r="I64" s="72">
        <v>5060393702399</v>
      </c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</row>
    <row r="65" spans="1:23" ht="15.75" customHeight="1">
      <c r="A65" s="67">
        <v>402013006</v>
      </c>
      <c r="B65" s="68" t="s">
        <v>157</v>
      </c>
      <c r="C65" s="88" t="s">
        <v>83</v>
      </c>
      <c r="D65" s="70">
        <v>40</v>
      </c>
      <c r="E65" s="70">
        <f t="shared" si="13"/>
        <v>34</v>
      </c>
      <c r="F65" s="70">
        <f>D65*Sheet1!$A$8</f>
        <v>21.200000000000003</v>
      </c>
      <c r="G65" s="115"/>
      <c r="H65" s="70">
        <f t="shared" si="15"/>
        <v>0</v>
      </c>
      <c r="I65" s="72">
        <v>5060200849781</v>
      </c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</row>
    <row r="66" spans="1:23" ht="15.75" customHeight="1">
      <c r="A66" s="123">
        <v>402013007</v>
      </c>
      <c r="B66" s="146" t="s">
        <v>271</v>
      </c>
      <c r="C66" s="147" t="s">
        <v>83</v>
      </c>
      <c r="D66" s="120">
        <v>40</v>
      </c>
      <c r="E66" s="120">
        <f t="shared" si="13"/>
        <v>34</v>
      </c>
      <c r="F66" s="120">
        <f>D66*Sheet1!$A$8</f>
        <v>21.200000000000003</v>
      </c>
      <c r="G66" s="121"/>
      <c r="H66" s="120">
        <f t="shared" si="15"/>
        <v>0</v>
      </c>
      <c r="I66" s="122">
        <v>5060393702207</v>
      </c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</row>
    <row r="67" spans="1:23" ht="15.75" customHeight="1">
      <c r="A67" s="67">
        <v>402013010</v>
      </c>
      <c r="B67" s="68" t="s">
        <v>159</v>
      </c>
      <c r="C67" s="88" t="s">
        <v>83</v>
      </c>
      <c r="D67" s="70">
        <v>33.5</v>
      </c>
      <c r="E67" s="70">
        <f t="shared" si="13"/>
        <v>28.474999999999998</v>
      </c>
      <c r="F67" s="70">
        <f>D67*Sheet1!$A$8</f>
        <v>17.755000000000003</v>
      </c>
      <c r="G67" s="115"/>
      <c r="H67" s="70">
        <f t="shared" si="15"/>
        <v>0</v>
      </c>
      <c r="I67" s="72">
        <v>5060200845769</v>
      </c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</row>
    <row r="68" spans="1:23" ht="15.75" customHeight="1">
      <c r="A68" s="173">
        <v>402013015</v>
      </c>
      <c r="B68" s="174" t="s">
        <v>272</v>
      </c>
      <c r="C68" s="175" t="s">
        <v>83</v>
      </c>
      <c r="D68" s="155">
        <v>40</v>
      </c>
      <c r="E68" s="176">
        <f t="shared" si="13"/>
        <v>34</v>
      </c>
      <c r="F68" s="176">
        <f>D68*Sheet1!$A$8</f>
        <v>21.200000000000003</v>
      </c>
      <c r="G68" s="156"/>
      <c r="H68" s="177">
        <f t="shared" si="15"/>
        <v>0</v>
      </c>
      <c r="I68" s="135">
        <v>5060917991940</v>
      </c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</row>
    <row r="69" spans="1:23" ht="15.75" customHeight="1">
      <c r="A69" s="140">
        <v>402413003</v>
      </c>
      <c r="B69" s="141" t="s">
        <v>273</v>
      </c>
      <c r="C69" s="143" t="s">
        <v>274</v>
      </c>
      <c r="D69" s="143">
        <v>46.5</v>
      </c>
      <c r="E69" s="143">
        <v>37.4</v>
      </c>
      <c r="F69" s="143">
        <f>D69*Sheet1!$A$8</f>
        <v>24.645</v>
      </c>
      <c r="G69" s="144"/>
      <c r="H69" s="498">
        <f t="shared" si="15"/>
        <v>0</v>
      </c>
      <c r="I69" s="145">
        <v>5060200844311</v>
      </c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</row>
    <row r="70" spans="1:23" ht="15.75" customHeight="1">
      <c r="A70" s="140">
        <v>402413004</v>
      </c>
      <c r="B70" s="141" t="s">
        <v>275</v>
      </c>
      <c r="C70" s="143" t="s">
        <v>274</v>
      </c>
      <c r="D70" s="143">
        <v>51</v>
      </c>
      <c r="E70" s="143">
        <v>40.799999999999997</v>
      </c>
      <c r="F70" s="143">
        <f>D70*Sheet1!$A$8</f>
        <v>27.03</v>
      </c>
      <c r="G70" s="144"/>
      <c r="H70" s="498">
        <f t="shared" si="15"/>
        <v>0</v>
      </c>
      <c r="I70" s="145">
        <v>5060393705772</v>
      </c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</row>
    <row r="71" spans="1:23" ht="15.75" customHeight="1">
      <c r="A71" s="178" t="s">
        <v>276</v>
      </c>
      <c r="B71" s="214" t="s">
        <v>277</v>
      </c>
      <c r="C71" s="169" t="s">
        <v>278</v>
      </c>
      <c r="D71" s="179">
        <v>54</v>
      </c>
      <c r="E71" s="526">
        <f>D71*0.85</f>
        <v>45.9</v>
      </c>
      <c r="F71" s="164">
        <f>D71*Sheet1!$A$8</f>
        <v>28.62</v>
      </c>
      <c r="G71" s="37"/>
      <c r="H71" s="433">
        <f t="shared" si="15"/>
        <v>0</v>
      </c>
      <c r="I71" s="180">
        <v>5060200845707</v>
      </c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</row>
    <row r="72" spans="1:23" s="702" customFormat="1" ht="15.75" customHeight="1">
      <c r="A72" s="851" t="s">
        <v>279</v>
      </c>
      <c r="B72" s="852" t="s">
        <v>280</v>
      </c>
      <c r="C72" s="853" t="s">
        <v>274</v>
      </c>
      <c r="D72" s="855">
        <v>57</v>
      </c>
      <c r="E72" s="737">
        <v>45.48</v>
      </c>
      <c r="F72" s="725">
        <f>D72*Sheet1!$A$8</f>
        <v>30.21</v>
      </c>
      <c r="G72" s="738"/>
      <c r="H72" s="723">
        <f>F72*G72</f>
        <v>0</v>
      </c>
      <c r="I72" s="799">
        <v>5060200848623</v>
      </c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</row>
    <row r="73" spans="1:23" ht="15.75" customHeight="1">
      <c r="A73" s="181">
        <v>402413001</v>
      </c>
      <c r="B73" s="436" t="s">
        <v>281</v>
      </c>
      <c r="C73" s="143" t="s">
        <v>274</v>
      </c>
      <c r="D73" s="182">
        <v>66</v>
      </c>
      <c r="E73" s="183">
        <v>52.7</v>
      </c>
      <c r="F73" s="138">
        <f>D73*Sheet1!$A$8</f>
        <v>34.980000000000004</v>
      </c>
      <c r="G73" s="184"/>
      <c r="H73" s="183">
        <f t="shared" si="15"/>
        <v>0</v>
      </c>
      <c r="I73" s="145">
        <v>5060390000000</v>
      </c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</row>
    <row r="74" spans="1:23" ht="15.75" customHeight="1">
      <c r="A74" s="140">
        <v>402413005</v>
      </c>
      <c r="B74" s="141" t="s">
        <v>282</v>
      </c>
      <c r="C74" s="143" t="s">
        <v>274</v>
      </c>
      <c r="D74" s="143">
        <v>57</v>
      </c>
      <c r="E74" s="143">
        <v>45.48</v>
      </c>
      <c r="F74" s="143">
        <f>D74*Sheet1!$A$8</f>
        <v>30.21</v>
      </c>
      <c r="G74" s="144"/>
      <c r="H74" s="498">
        <f t="shared" si="15"/>
        <v>0</v>
      </c>
      <c r="I74" s="145">
        <v>5060393702290</v>
      </c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</row>
    <row r="75" spans="1:23" ht="15.75" customHeight="1">
      <c r="A75" s="136">
        <v>402613002</v>
      </c>
      <c r="B75" s="172" t="s">
        <v>283</v>
      </c>
      <c r="C75" s="142" t="s">
        <v>83</v>
      </c>
      <c r="D75" s="138">
        <v>44</v>
      </c>
      <c r="E75" s="138">
        <f t="shared" ref="E75:E76" si="16">D75*0.85</f>
        <v>37.4</v>
      </c>
      <c r="F75" s="138">
        <f>D75*Sheet1!$A$8</f>
        <v>23.32</v>
      </c>
      <c r="G75" s="203"/>
      <c r="H75" s="138">
        <f t="shared" si="15"/>
        <v>0</v>
      </c>
      <c r="I75" s="139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</row>
    <row r="76" spans="1:23" ht="15.75" customHeight="1">
      <c r="A76" s="34">
        <v>402013001</v>
      </c>
      <c r="B76" s="185" t="s">
        <v>284</v>
      </c>
      <c r="C76" s="44" t="s">
        <v>83</v>
      </c>
      <c r="D76" s="138">
        <v>99</v>
      </c>
      <c r="E76" s="138">
        <f t="shared" si="16"/>
        <v>84.149999999999991</v>
      </c>
      <c r="F76" s="138">
        <f>D76*Sheet1!$A$8</f>
        <v>52.470000000000006</v>
      </c>
      <c r="G76" s="203"/>
      <c r="H76" s="138">
        <f t="shared" si="15"/>
        <v>0</v>
      </c>
      <c r="I76" s="444">
        <v>5060393704560</v>
      </c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</row>
    <row r="77" spans="1:23" ht="15.75" customHeight="1">
      <c r="A77" s="181">
        <v>402213001</v>
      </c>
      <c r="B77" s="527" t="s">
        <v>285</v>
      </c>
      <c r="C77" s="143" t="s">
        <v>286</v>
      </c>
      <c r="D77" s="182">
        <v>47</v>
      </c>
      <c r="E77" s="183">
        <v>38.25</v>
      </c>
      <c r="F77" s="183">
        <v>23.85</v>
      </c>
      <c r="G77" s="184"/>
      <c r="H77" s="183">
        <f t="shared" si="15"/>
        <v>0</v>
      </c>
      <c r="I77" s="145">
        <v>5060390000000</v>
      </c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</row>
    <row r="78" spans="1:23" ht="15.75" customHeight="1">
      <c r="A78" s="42">
        <v>402213003</v>
      </c>
      <c r="B78" s="43" t="s">
        <v>287</v>
      </c>
      <c r="C78" s="142" t="s">
        <v>265</v>
      </c>
      <c r="D78" s="35">
        <v>42.5</v>
      </c>
      <c r="E78" s="35">
        <f t="shared" ref="E78:E80" si="17">D78*0.85</f>
        <v>36.125</v>
      </c>
      <c r="F78" s="44">
        <f>D78*Sheet1!$A$8</f>
        <v>22.525000000000002</v>
      </c>
      <c r="G78" s="171"/>
      <c r="H78" s="170">
        <f t="shared" si="15"/>
        <v>0</v>
      </c>
      <c r="I78" s="38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</row>
    <row r="79" spans="1:23" ht="15.75" customHeight="1">
      <c r="A79" s="34" t="s">
        <v>288</v>
      </c>
      <c r="B79" s="185" t="s">
        <v>289</v>
      </c>
      <c r="C79" s="44" t="s">
        <v>83</v>
      </c>
      <c r="D79" s="138">
        <v>99</v>
      </c>
      <c r="E79" s="138">
        <f t="shared" si="17"/>
        <v>84.149999999999991</v>
      </c>
      <c r="F79" s="138">
        <f>D79*Sheet1!$A$8</f>
        <v>52.470000000000006</v>
      </c>
      <c r="G79" s="203"/>
      <c r="H79" s="138">
        <f t="shared" si="15"/>
        <v>0</v>
      </c>
      <c r="I79" s="444">
        <v>5060393703198</v>
      </c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</row>
    <row r="80" spans="1:23" ht="15.75" customHeight="1">
      <c r="A80" s="34" t="s">
        <v>290</v>
      </c>
      <c r="B80" s="185" t="s">
        <v>291</v>
      </c>
      <c r="C80" s="44" t="s">
        <v>83</v>
      </c>
      <c r="D80" s="138">
        <v>99</v>
      </c>
      <c r="E80" s="138">
        <f t="shared" si="17"/>
        <v>84.149999999999991</v>
      </c>
      <c r="F80" s="138">
        <f>D80*Sheet1!$A$8</f>
        <v>52.470000000000006</v>
      </c>
      <c r="G80" s="203"/>
      <c r="H80" s="138">
        <f t="shared" si="15"/>
        <v>0</v>
      </c>
      <c r="I80" s="444">
        <v>5060393703419</v>
      </c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</row>
    <row r="81" spans="1:23" ht="15.75" customHeight="1">
      <c r="A81" s="501" t="s">
        <v>292</v>
      </c>
      <c r="B81" s="523"/>
      <c r="C81" s="502"/>
      <c r="D81" s="506"/>
      <c r="E81" s="506"/>
      <c r="F81" s="506"/>
      <c r="G81" s="525"/>
      <c r="H81" s="506"/>
      <c r="I81" s="507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</row>
    <row r="82" spans="1:23" ht="15.75" customHeight="1">
      <c r="A82" s="124">
        <v>402213004</v>
      </c>
      <c r="B82" s="149" t="s">
        <v>293</v>
      </c>
      <c r="C82" s="150" t="s">
        <v>265</v>
      </c>
      <c r="D82" s="189">
        <v>47</v>
      </c>
      <c r="E82" s="127">
        <f t="shared" ref="E82:E93" si="18">D82*0.85</f>
        <v>39.949999999999996</v>
      </c>
      <c r="F82" s="127">
        <f>D82*Sheet1!$A$8</f>
        <v>24.91</v>
      </c>
      <c r="G82" s="128"/>
      <c r="H82" s="127">
        <f t="shared" ref="H82:H91" si="19">SUM(F82*G82)</f>
        <v>0</v>
      </c>
      <c r="I82" s="129">
        <v>5060572503076</v>
      </c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</row>
    <row r="83" spans="1:23" ht="15.75" customHeight="1">
      <c r="A83" s="124">
        <v>402213005</v>
      </c>
      <c r="B83" s="149" t="s">
        <v>294</v>
      </c>
      <c r="C83" s="150" t="s">
        <v>265</v>
      </c>
      <c r="D83" s="189">
        <v>47</v>
      </c>
      <c r="E83" s="127">
        <f t="shared" si="18"/>
        <v>39.949999999999996</v>
      </c>
      <c r="F83" s="127">
        <f>D83*Sheet1!$A$8</f>
        <v>24.91</v>
      </c>
      <c r="G83" s="128"/>
      <c r="H83" s="127">
        <f t="shared" si="19"/>
        <v>0</v>
      </c>
      <c r="I83" s="129">
        <v>5060572506725</v>
      </c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</row>
    <row r="84" spans="1:23" ht="15.75" customHeight="1">
      <c r="A84" s="528">
        <v>402213109</v>
      </c>
      <c r="B84" s="529" t="s">
        <v>295</v>
      </c>
      <c r="C84" s="497" t="s">
        <v>286</v>
      </c>
      <c r="D84" s="190">
        <v>25.5</v>
      </c>
      <c r="E84" s="530">
        <f t="shared" si="18"/>
        <v>21.675000000000001</v>
      </c>
      <c r="F84" s="530">
        <f>D84*Sheet1!$A$8</f>
        <v>13.515000000000001</v>
      </c>
      <c r="G84" s="531"/>
      <c r="H84" s="498">
        <f t="shared" si="19"/>
        <v>0</v>
      </c>
      <c r="I84" s="499">
        <v>5060917991278</v>
      </c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</row>
    <row r="85" spans="1:23" ht="15.75" customHeight="1">
      <c r="A85" s="157">
        <v>402213110</v>
      </c>
      <c r="B85" s="43" t="s">
        <v>296</v>
      </c>
      <c r="C85" s="44" t="s">
        <v>286</v>
      </c>
      <c r="D85" s="39">
        <v>25.5</v>
      </c>
      <c r="E85" s="433">
        <f t="shared" si="18"/>
        <v>21.675000000000001</v>
      </c>
      <c r="F85" s="433">
        <f>D85*Sheet1!$A$8</f>
        <v>13.515000000000001</v>
      </c>
      <c r="G85" s="158"/>
      <c r="H85" s="35">
        <f t="shared" si="19"/>
        <v>0</v>
      </c>
      <c r="I85" s="444">
        <v>5060917991285</v>
      </c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</row>
    <row r="86" spans="1:23" ht="15" customHeight="1">
      <c r="A86" s="157">
        <v>403213001</v>
      </c>
      <c r="B86" s="22" t="s">
        <v>297</v>
      </c>
      <c r="C86" s="157" t="s">
        <v>298</v>
      </c>
      <c r="D86" s="39">
        <v>33</v>
      </c>
      <c r="E86" s="35">
        <f t="shared" si="18"/>
        <v>28.05</v>
      </c>
      <c r="F86" s="170">
        <f>D86*Sheet1!$A$8</f>
        <v>17.490000000000002</v>
      </c>
      <c r="G86" s="191"/>
      <c r="H86" s="170">
        <f t="shared" si="19"/>
        <v>0</v>
      </c>
      <c r="I86" s="192"/>
      <c r="J86" s="66"/>
      <c r="K86" s="66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</row>
    <row r="87" spans="1:23" ht="15.75" customHeight="1">
      <c r="A87" s="157" t="s">
        <v>299</v>
      </c>
      <c r="B87" s="43" t="s">
        <v>300</v>
      </c>
      <c r="C87" s="157" t="s">
        <v>301</v>
      </c>
      <c r="D87" s="39">
        <v>18.5</v>
      </c>
      <c r="E87" s="35">
        <f t="shared" si="18"/>
        <v>15.725</v>
      </c>
      <c r="F87" s="44">
        <f>D87*Sheet1!$A$8</f>
        <v>9.8049999999999997</v>
      </c>
      <c r="G87" s="171"/>
      <c r="H87" s="170">
        <f t="shared" si="19"/>
        <v>0</v>
      </c>
      <c r="I87" s="444">
        <v>5060200847152</v>
      </c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</row>
    <row r="88" spans="1:23" ht="15.75" customHeight="1">
      <c r="A88" s="157" t="s">
        <v>302</v>
      </c>
      <c r="B88" s="43" t="s">
        <v>303</v>
      </c>
      <c r="C88" s="157" t="s">
        <v>301</v>
      </c>
      <c r="D88" s="39">
        <v>24</v>
      </c>
      <c r="E88" s="35">
        <f t="shared" si="18"/>
        <v>20.399999999999999</v>
      </c>
      <c r="F88" s="44">
        <f>D88*Sheet1!$A$8</f>
        <v>12.72</v>
      </c>
      <c r="G88" s="171"/>
      <c r="H88" s="170">
        <f t="shared" si="19"/>
        <v>0</v>
      </c>
      <c r="I88" s="444">
        <v>5060200847169</v>
      </c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</row>
    <row r="89" spans="1:23" ht="15.75">
      <c r="A89" s="157" t="s">
        <v>304</v>
      </c>
      <c r="B89" s="193" t="s">
        <v>305</v>
      </c>
      <c r="C89" s="157" t="s">
        <v>306</v>
      </c>
      <c r="D89" s="39">
        <v>38.5</v>
      </c>
      <c r="E89" s="35">
        <f t="shared" si="18"/>
        <v>32.725000000000001</v>
      </c>
      <c r="F89" s="35">
        <f>D89*Sheet1!$A$8</f>
        <v>20.405000000000001</v>
      </c>
      <c r="G89" s="158"/>
      <c r="H89" s="35">
        <f t="shared" si="19"/>
        <v>0</v>
      </c>
      <c r="I89" s="444"/>
      <c r="J89" s="66"/>
      <c r="K89" s="66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</row>
    <row r="90" spans="1:23" ht="15.75" customHeight="1">
      <c r="A90" s="194" t="s">
        <v>307</v>
      </c>
      <c r="B90" s="195" t="s">
        <v>308</v>
      </c>
      <c r="C90" s="164" t="s">
        <v>301</v>
      </c>
      <c r="D90" s="39">
        <v>30.5</v>
      </c>
      <c r="E90" s="433">
        <f t="shared" si="18"/>
        <v>25.925000000000001</v>
      </c>
      <c r="F90" s="433">
        <f>D90*Sheet1!$A$8</f>
        <v>16.164999999999999</v>
      </c>
      <c r="G90" s="171"/>
      <c r="H90" s="433">
        <f t="shared" si="19"/>
        <v>0</v>
      </c>
      <c r="I90" s="434">
        <v>5060200844861</v>
      </c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</row>
    <row r="91" spans="1:23" ht="15.75" customHeight="1">
      <c r="A91" s="194" t="s">
        <v>309</v>
      </c>
      <c r="B91" s="195" t="s">
        <v>310</v>
      </c>
      <c r="C91" s="164" t="s">
        <v>301</v>
      </c>
      <c r="D91" s="196">
        <v>30.5</v>
      </c>
      <c r="E91" s="433">
        <f t="shared" si="18"/>
        <v>25.925000000000001</v>
      </c>
      <c r="F91" s="433">
        <f>D91*Sheet1!$A$8</f>
        <v>16.164999999999999</v>
      </c>
      <c r="G91" s="171"/>
      <c r="H91" s="433">
        <f t="shared" si="19"/>
        <v>0</v>
      </c>
      <c r="I91" s="434">
        <v>5060200840788</v>
      </c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</row>
    <row r="92" spans="1:23" ht="15.75" customHeight="1">
      <c r="A92" s="42">
        <v>402213107</v>
      </c>
      <c r="B92" s="22" t="s">
        <v>311</v>
      </c>
      <c r="C92" s="142" t="s">
        <v>265</v>
      </c>
      <c r="D92" s="39">
        <v>47</v>
      </c>
      <c r="E92" s="138">
        <f t="shared" si="18"/>
        <v>39.949999999999996</v>
      </c>
      <c r="F92" s="138">
        <f>D92*Sheet1!$A$8</f>
        <v>24.91</v>
      </c>
      <c r="G92" s="171"/>
      <c r="H92" s="170">
        <f>F92*G92</f>
        <v>0</v>
      </c>
      <c r="I92" s="444">
        <v>5060572506886</v>
      </c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</row>
    <row r="93" spans="1:23" ht="15.75" customHeight="1">
      <c r="A93" s="157">
        <v>402213108</v>
      </c>
      <c r="B93" s="193" t="s">
        <v>312</v>
      </c>
      <c r="C93" s="157" t="s">
        <v>286</v>
      </c>
      <c r="D93" s="39">
        <v>25.5</v>
      </c>
      <c r="E93" s="433">
        <f t="shared" si="18"/>
        <v>21.675000000000001</v>
      </c>
      <c r="F93" s="138">
        <f>D93*Sheet1!$A$8</f>
        <v>13.515000000000001</v>
      </c>
      <c r="G93" s="171"/>
      <c r="H93" s="35">
        <f t="shared" ref="H93:H107" si="20">SUM(F93*G93)</f>
        <v>0</v>
      </c>
      <c r="I93" s="444">
        <v>5060917991087</v>
      </c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</row>
    <row r="94" spans="1:23" s="702" customFormat="1" ht="15.75" customHeight="1">
      <c r="A94" s="846">
        <v>403013120</v>
      </c>
      <c r="B94" s="842" t="s">
        <v>313</v>
      </c>
      <c r="C94" s="736" t="s">
        <v>301</v>
      </c>
      <c r="D94" s="773">
        <v>17</v>
      </c>
      <c r="E94" s="773">
        <v>14.45</v>
      </c>
      <c r="F94" s="138">
        <f>D94*Sheet1!$A$8</f>
        <v>9.01</v>
      </c>
      <c r="G94" s="171"/>
      <c r="H94" s="35">
        <f t="shared" ref="H94:H97" si="21">SUM(F94*G94)</f>
        <v>0</v>
      </c>
      <c r="I94" s="843" t="s">
        <v>72</v>
      </c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</row>
    <row r="95" spans="1:23" s="702" customFormat="1" ht="15.75" customHeight="1">
      <c r="A95" s="846">
        <v>403013119</v>
      </c>
      <c r="B95" s="842" t="s">
        <v>314</v>
      </c>
      <c r="C95" s="736" t="s">
        <v>301</v>
      </c>
      <c r="D95" s="773">
        <v>11.5</v>
      </c>
      <c r="E95" s="773">
        <v>9.7799999999999994</v>
      </c>
      <c r="F95" s="138">
        <f>D95*Sheet1!$A$8</f>
        <v>6.0950000000000006</v>
      </c>
      <c r="G95" s="171"/>
      <c r="H95" s="35">
        <f t="shared" si="21"/>
        <v>0</v>
      </c>
      <c r="I95" s="736" t="s">
        <v>72</v>
      </c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</row>
    <row r="96" spans="1:23" s="702" customFormat="1" ht="15.75" customHeight="1">
      <c r="A96" s="845" t="s">
        <v>315</v>
      </c>
      <c r="B96" s="741" t="s">
        <v>316</v>
      </c>
      <c r="C96" s="736" t="s">
        <v>301</v>
      </c>
      <c r="D96" s="737">
        <v>30.5</v>
      </c>
      <c r="E96" s="737">
        <v>25.93</v>
      </c>
      <c r="F96" s="138">
        <f>D96*Sheet1!$A$8</f>
        <v>16.164999999999999</v>
      </c>
      <c r="G96" s="171"/>
      <c r="H96" s="35">
        <f t="shared" si="21"/>
        <v>0</v>
      </c>
      <c r="I96" s="736" t="s">
        <v>72</v>
      </c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</row>
    <row r="97" spans="1:23" s="702" customFormat="1" ht="15.75" customHeight="1">
      <c r="A97" s="845" t="s">
        <v>317</v>
      </c>
      <c r="B97" s="741" t="s">
        <v>318</v>
      </c>
      <c r="C97" s="736" t="s">
        <v>301</v>
      </c>
      <c r="D97" s="737">
        <v>30.5</v>
      </c>
      <c r="E97" s="737">
        <v>25.93</v>
      </c>
      <c r="F97" s="138">
        <f>D97*Sheet1!$A$8</f>
        <v>16.164999999999999</v>
      </c>
      <c r="G97" s="171"/>
      <c r="H97" s="35">
        <f t="shared" si="21"/>
        <v>0</v>
      </c>
      <c r="I97" s="736" t="s">
        <v>72</v>
      </c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</row>
    <row r="98" spans="1:23" ht="15.75" customHeight="1">
      <c r="A98" s="140">
        <v>402213103</v>
      </c>
      <c r="B98" s="141" t="s">
        <v>319</v>
      </c>
      <c r="C98" s="169" t="s">
        <v>263</v>
      </c>
      <c r="D98" s="143">
        <v>42.5</v>
      </c>
      <c r="E98" s="143">
        <v>34</v>
      </c>
      <c r="F98" s="138">
        <f>D98*Sheet1!$A$8</f>
        <v>22.525000000000002</v>
      </c>
      <c r="G98" s="171"/>
      <c r="H98" s="498">
        <f t="shared" si="20"/>
        <v>0</v>
      </c>
      <c r="I98" s="145" t="s">
        <v>72</v>
      </c>
      <c r="J98" s="66"/>
      <c r="K98" s="66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</row>
    <row r="99" spans="1:23" ht="15.75" customHeight="1">
      <c r="A99" s="124">
        <v>402213105</v>
      </c>
      <c r="B99" s="149" t="s">
        <v>320</v>
      </c>
      <c r="C99" s="150" t="s">
        <v>265</v>
      </c>
      <c r="D99" s="189">
        <v>47</v>
      </c>
      <c r="E99" s="127">
        <f t="shared" ref="E99:E107" si="22">D99*0.85</f>
        <v>39.949999999999996</v>
      </c>
      <c r="F99" s="127">
        <f>D99*Sheet1!$A$8</f>
        <v>24.91</v>
      </c>
      <c r="G99" s="128"/>
      <c r="H99" s="127">
        <f t="shared" si="20"/>
        <v>0</v>
      </c>
      <c r="I99" s="129">
        <v>5060572503588</v>
      </c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</row>
    <row r="100" spans="1:23" ht="15.75">
      <c r="A100" s="136">
        <v>402213104</v>
      </c>
      <c r="B100" s="172" t="s">
        <v>321</v>
      </c>
      <c r="C100" s="142" t="s">
        <v>265</v>
      </c>
      <c r="D100" s="197">
        <v>47</v>
      </c>
      <c r="E100" s="138">
        <f>D100*0.85</f>
        <v>39.949999999999996</v>
      </c>
      <c r="F100" s="138">
        <f>D100*Sheet1!$A$8</f>
        <v>24.91</v>
      </c>
      <c r="G100" s="203"/>
      <c r="H100" s="138">
        <f t="shared" si="20"/>
        <v>0</v>
      </c>
      <c r="I100" s="139">
        <v>5060572503083</v>
      </c>
      <c r="J100" s="66"/>
      <c r="K100" s="66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</row>
    <row r="101" spans="1:23" ht="15.75" customHeight="1">
      <c r="A101" s="157">
        <v>403013106</v>
      </c>
      <c r="B101" s="43" t="s">
        <v>322</v>
      </c>
      <c r="C101" s="157" t="s">
        <v>301</v>
      </c>
      <c r="D101" s="39">
        <v>14.5</v>
      </c>
      <c r="E101" s="138">
        <f t="shared" ref="E101:E106" si="23">D101*0.85</f>
        <v>12.324999999999999</v>
      </c>
      <c r="F101" s="138">
        <f>D101*Sheet1!$A$8</f>
        <v>7.6850000000000005</v>
      </c>
      <c r="G101" s="203"/>
      <c r="H101" s="138">
        <f t="shared" ref="H101:H106" si="24">SUM(F101*G101)</f>
        <v>0</v>
      </c>
      <c r="I101" s="444">
        <v>5060393709855</v>
      </c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</row>
    <row r="102" spans="1:23" ht="15.75" customHeight="1">
      <c r="A102" s="34">
        <v>402213102</v>
      </c>
      <c r="B102" s="493" t="s">
        <v>323</v>
      </c>
      <c r="C102" s="494" t="s">
        <v>324</v>
      </c>
      <c r="D102" s="39">
        <v>42.5</v>
      </c>
      <c r="E102" s="138">
        <f t="shared" si="23"/>
        <v>36.125</v>
      </c>
      <c r="F102" s="138">
        <f>D102*Sheet1!$A$8</f>
        <v>22.525000000000002</v>
      </c>
      <c r="G102" s="203"/>
      <c r="H102" s="138">
        <f t="shared" si="24"/>
        <v>0</v>
      </c>
      <c r="I102" s="444">
        <v>5060393709183</v>
      </c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</row>
    <row r="103" spans="1:23" s="702" customFormat="1" ht="15.75" customHeight="1">
      <c r="A103" s="34">
        <v>403019923</v>
      </c>
      <c r="B103" s="493" t="s">
        <v>325</v>
      </c>
      <c r="C103" s="494" t="s">
        <v>76</v>
      </c>
      <c r="D103" s="39">
        <v>59</v>
      </c>
      <c r="E103" s="138">
        <f t="shared" si="23"/>
        <v>50.15</v>
      </c>
      <c r="F103" s="138">
        <f>D103*Sheet1!$A$8</f>
        <v>31.270000000000003</v>
      </c>
      <c r="G103" s="203"/>
      <c r="H103" s="138">
        <f t="shared" si="24"/>
        <v>0</v>
      </c>
      <c r="I103" s="444">
        <v>5060917994002</v>
      </c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</row>
    <row r="104" spans="1:23" s="702" customFormat="1" ht="15.75" customHeight="1">
      <c r="A104" s="34">
        <v>402213114</v>
      </c>
      <c r="B104" s="493" t="s">
        <v>326</v>
      </c>
      <c r="C104" s="494" t="s">
        <v>76</v>
      </c>
      <c r="D104" s="39">
        <v>25</v>
      </c>
      <c r="E104" s="138">
        <f t="shared" si="23"/>
        <v>21.25</v>
      </c>
      <c r="F104" s="138">
        <f>D104*Sheet1!$A$8</f>
        <v>13.25</v>
      </c>
      <c r="G104" s="203"/>
      <c r="H104" s="138">
        <f t="shared" si="24"/>
        <v>0</v>
      </c>
      <c r="I104" s="444">
        <v>5060917994019</v>
      </c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</row>
    <row r="105" spans="1:23" s="702" customFormat="1" ht="15.75" customHeight="1">
      <c r="A105" s="34">
        <v>402213115</v>
      </c>
      <c r="B105" s="493" t="s">
        <v>327</v>
      </c>
      <c r="C105" s="494" t="s">
        <v>78</v>
      </c>
      <c r="D105" s="39">
        <v>42.5</v>
      </c>
      <c r="E105" s="138">
        <f t="shared" si="23"/>
        <v>36.125</v>
      </c>
      <c r="F105" s="138">
        <f>D105*Sheet1!$A$8</f>
        <v>22.525000000000002</v>
      </c>
      <c r="G105" s="203"/>
      <c r="H105" s="138">
        <f t="shared" si="24"/>
        <v>0</v>
      </c>
      <c r="I105" s="444">
        <v>5060917994026</v>
      </c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</row>
    <row r="106" spans="1:23" s="702" customFormat="1" ht="15.75" customHeight="1">
      <c r="A106" s="34">
        <v>403019924</v>
      </c>
      <c r="B106" s="493" t="s">
        <v>328</v>
      </c>
      <c r="C106" s="494" t="s">
        <v>301</v>
      </c>
      <c r="D106" s="39">
        <v>18.5</v>
      </c>
      <c r="E106" s="138">
        <f t="shared" si="23"/>
        <v>15.725</v>
      </c>
      <c r="F106" s="138">
        <f>D106*Sheet1!$A$8</f>
        <v>9.8049999999999997</v>
      </c>
      <c r="G106" s="233"/>
      <c r="H106" s="138">
        <f t="shared" si="24"/>
        <v>0</v>
      </c>
      <c r="I106" s="444">
        <v>5060917994200</v>
      </c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</row>
    <row r="107" spans="1:23" ht="15.75" customHeight="1">
      <c r="A107" s="886">
        <v>405113101</v>
      </c>
      <c r="B107" s="887" t="s">
        <v>329</v>
      </c>
      <c r="C107" s="886" t="s">
        <v>301</v>
      </c>
      <c r="D107" s="985">
        <v>33</v>
      </c>
      <c r="E107" s="872">
        <f t="shared" si="22"/>
        <v>28.05</v>
      </c>
      <c r="F107" s="883">
        <f>D107*Sheet1!$A$8</f>
        <v>17.490000000000002</v>
      </c>
      <c r="G107" s="888"/>
      <c r="H107" s="884">
        <f t="shared" si="20"/>
        <v>0</v>
      </c>
      <c r="I107" s="949">
        <v>5060393709336</v>
      </c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</row>
    <row r="108" spans="1:23" ht="15.75" customHeight="1">
      <c r="A108" s="501" t="s">
        <v>330</v>
      </c>
      <c r="B108" s="523"/>
      <c r="C108" s="502"/>
      <c r="D108" s="532"/>
      <c r="E108" s="506"/>
      <c r="F108" s="506"/>
      <c r="G108" s="525"/>
      <c r="H108" s="506"/>
      <c r="I108" s="507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</row>
    <row r="109" spans="1:23" ht="15.75" customHeight="1">
      <c r="A109" s="67">
        <v>402011020</v>
      </c>
      <c r="B109" s="68" t="s">
        <v>160</v>
      </c>
      <c r="C109" s="88" t="s">
        <v>83</v>
      </c>
      <c r="D109" s="198">
        <v>59</v>
      </c>
      <c r="E109" s="70">
        <f t="shared" ref="E109:E118" si="25">D109*0.85</f>
        <v>50.15</v>
      </c>
      <c r="F109" s="70">
        <f>D109*Sheet1!$A$8</f>
        <v>31.270000000000003</v>
      </c>
      <c r="G109" s="115"/>
      <c r="H109" s="70">
        <f t="shared" ref="H109:H119" si="26">SUM(F109*G109)</f>
        <v>0</v>
      </c>
      <c r="I109" s="72">
        <v>5060572507166</v>
      </c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</row>
    <row r="110" spans="1:23" ht="15.75" customHeight="1">
      <c r="A110" s="80">
        <v>402011022</v>
      </c>
      <c r="B110" s="86" t="s">
        <v>161</v>
      </c>
      <c r="C110" s="88" t="s">
        <v>83</v>
      </c>
      <c r="D110" s="92">
        <v>59</v>
      </c>
      <c r="E110" s="70">
        <f t="shared" si="25"/>
        <v>50.15</v>
      </c>
      <c r="F110" s="70">
        <f>D110*Sheet1!$A$8</f>
        <v>31.270000000000003</v>
      </c>
      <c r="G110" s="115"/>
      <c r="H110" s="70">
        <f t="shared" si="26"/>
        <v>0</v>
      </c>
      <c r="I110" s="72" t="s">
        <v>163</v>
      </c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</row>
    <row r="111" spans="1:23" ht="15.75" customHeight="1">
      <c r="A111" s="67">
        <v>402011009</v>
      </c>
      <c r="B111" s="68" t="s">
        <v>164</v>
      </c>
      <c r="C111" s="88" t="s">
        <v>83</v>
      </c>
      <c r="D111" s="198">
        <v>59</v>
      </c>
      <c r="E111" s="70">
        <f t="shared" si="25"/>
        <v>50.15</v>
      </c>
      <c r="F111" s="70">
        <f>D111*Sheet1!$A$8</f>
        <v>31.270000000000003</v>
      </c>
      <c r="G111" s="115"/>
      <c r="H111" s="70">
        <f t="shared" si="26"/>
        <v>0</v>
      </c>
      <c r="I111" s="72">
        <v>5060393706205</v>
      </c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</row>
    <row r="112" spans="1:23" ht="15.75" customHeight="1">
      <c r="A112" s="67">
        <v>402011015</v>
      </c>
      <c r="B112" s="68" t="s">
        <v>165</v>
      </c>
      <c r="C112" s="88" t="s">
        <v>83</v>
      </c>
      <c r="D112" s="198">
        <v>59</v>
      </c>
      <c r="E112" s="70">
        <f t="shared" si="25"/>
        <v>50.15</v>
      </c>
      <c r="F112" s="70">
        <f>D112*Sheet1!$A$8</f>
        <v>31.270000000000003</v>
      </c>
      <c r="G112" s="115"/>
      <c r="H112" s="70">
        <f t="shared" si="26"/>
        <v>0</v>
      </c>
      <c r="I112" s="72">
        <v>5060572501065</v>
      </c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</row>
    <row r="113" spans="1:23" ht="15.75" customHeight="1">
      <c r="A113" s="123">
        <v>402011017</v>
      </c>
      <c r="B113" s="146" t="s">
        <v>331</v>
      </c>
      <c r="C113" s="147" t="s">
        <v>83</v>
      </c>
      <c r="D113" s="199">
        <v>59</v>
      </c>
      <c r="E113" s="120">
        <f t="shared" si="25"/>
        <v>50.15</v>
      </c>
      <c r="F113" s="120">
        <f>D113*Sheet1!$A$8</f>
        <v>31.270000000000003</v>
      </c>
      <c r="G113" s="121"/>
      <c r="H113" s="120">
        <f t="shared" si="26"/>
        <v>0</v>
      </c>
      <c r="I113" s="122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</row>
    <row r="114" spans="1:23" ht="15.75" customHeight="1">
      <c r="A114" s="136">
        <v>402211005</v>
      </c>
      <c r="B114" s="172" t="s">
        <v>332</v>
      </c>
      <c r="C114" s="142" t="s">
        <v>265</v>
      </c>
      <c r="D114" s="197">
        <v>42.5</v>
      </c>
      <c r="E114" s="138">
        <f t="shared" si="25"/>
        <v>36.125</v>
      </c>
      <c r="F114" s="138">
        <f>D114*Sheet1!$A$8</f>
        <v>22.525000000000002</v>
      </c>
      <c r="G114" s="203"/>
      <c r="H114" s="138">
        <f t="shared" si="26"/>
        <v>0</v>
      </c>
      <c r="I114" s="139">
        <v>5060393706991</v>
      </c>
      <c r="J114" s="66"/>
      <c r="K114" s="66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</row>
    <row r="115" spans="1:23" ht="15.75" customHeight="1">
      <c r="A115" s="180">
        <v>402211006</v>
      </c>
      <c r="B115" s="214" t="s">
        <v>333</v>
      </c>
      <c r="C115" s="169" t="s">
        <v>278</v>
      </c>
      <c r="D115" s="179">
        <v>42.5</v>
      </c>
      <c r="E115" s="526">
        <f t="shared" si="25"/>
        <v>36.125</v>
      </c>
      <c r="F115" s="164">
        <f>D115*Sheet1!$A$8</f>
        <v>22.525000000000002</v>
      </c>
      <c r="G115" s="37"/>
      <c r="H115" s="433">
        <f t="shared" si="26"/>
        <v>0</v>
      </c>
      <c r="I115" s="200">
        <v>5060572506048</v>
      </c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</row>
    <row r="116" spans="1:23" ht="15.75" customHeight="1">
      <c r="A116" s="200">
        <v>402211003</v>
      </c>
      <c r="B116" s="201" t="s">
        <v>334</v>
      </c>
      <c r="C116" s="169" t="s">
        <v>278</v>
      </c>
      <c r="D116" s="179">
        <v>42.5</v>
      </c>
      <c r="E116" s="526">
        <f t="shared" si="25"/>
        <v>36.125</v>
      </c>
      <c r="F116" s="164">
        <f>D116*Sheet1!$A$8</f>
        <v>22.525000000000002</v>
      </c>
      <c r="G116" s="37"/>
      <c r="H116" s="433">
        <f t="shared" si="26"/>
        <v>0</v>
      </c>
      <c r="I116" s="200">
        <v>5060572506049</v>
      </c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</row>
    <row r="117" spans="1:23" s="702" customFormat="1" ht="15.75" customHeight="1">
      <c r="A117" s="847">
        <v>403011115</v>
      </c>
      <c r="B117" s="848" t="s">
        <v>335</v>
      </c>
      <c r="C117" s="849" t="s">
        <v>336</v>
      </c>
      <c r="D117" s="850">
        <v>42.5</v>
      </c>
      <c r="E117" s="737">
        <f>D117*0.85</f>
        <v>36.125</v>
      </c>
      <c r="F117" s="725">
        <f>D117*Sheet1!$A$8</f>
        <v>22.525000000000002</v>
      </c>
      <c r="G117" s="738"/>
      <c r="H117" s="723">
        <f>F117*G117</f>
        <v>0</v>
      </c>
      <c r="I117" s="808" t="s">
        <v>72</v>
      </c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</row>
    <row r="118" spans="1:23" ht="15.75" customHeight="1">
      <c r="A118" s="34">
        <v>402212104</v>
      </c>
      <c r="B118" s="185" t="s">
        <v>337</v>
      </c>
      <c r="C118" s="202" t="s">
        <v>265</v>
      </c>
      <c r="D118" s="168">
        <v>42.5</v>
      </c>
      <c r="E118" s="138">
        <f t="shared" si="25"/>
        <v>36.125</v>
      </c>
      <c r="F118" s="138">
        <f>D118*Sheet1!$A$8</f>
        <v>22.525000000000002</v>
      </c>
      <c r="G118" s="203"/>
      <c r="H118" s="138">
        <f t="shared" si="26"/>
        <v>0</v>
      </c>
      <c r="I118" s="434">
        <v>5060393707554</v>
      </c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</row>
    <row r="119" spans="1:23" ht="15.75" customHeight="1">
      <c r="A119" s="166">
        <v>402215001</v>
      </c>
      <c r="B119" s="141" t="s">
        <v>338</v>
      </c>
      <c r="C119" s="169" t="s">
        <v>263</v>
      </c>
      <c r="D119" s="143">
        <v>42.5</v>
      </c>
      <c r="E119" s="143">
        <v>34</v>
      </c>
      <c r="F119" s="143">
        <f>D119*Sheet1!$A$8</f>
        <v>22.525000000000002</v>
      </c>
      <c r="G119" s="144"/>
      <c r="H119" s="498">
        <f t="shared" si="26"/>
        <v>0</v>
      </c>
      <c r="I119" s="145" t="s">
        <v>72</v>
      </c>
      <c r="J119" s="66"/>
      <c r="K119" s="66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</row>
    <row r="120" spans="1:23" ht="15.75" customHeight="1">
      <c r="A120" s="204">
        <v>402211004</v>
      </c>
      <c r="B120" s="195" t="s">
        <v>339</v>
      </c>
      <c r="C120" s="164" t="s">
        <v>263</v>
      </c>
      <c r="D120" s="168">
        <v>94</v>
      </c>
      <c r="E120" s="167">
        <f>D120*0.85</f>
        <v>79.899999999999991</v>
      </c>
      <c r="F120" s="167">
        <f>D120*Sheet1!$A$8</f>
        <v>49.82</v>
      </c>
      <c r="G120" s="171"/>
      <c r="H120" s="170">
        <f>F120*G120</f>
        <v>0</v>
      </c>
      <c r="I120" s="434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</row>
    <row r="121" spans="1:23" ht="15.75" customHeight="1">
      <c r="A121" s="501" t="s">
        <v>340</v>
      </c>
      <c r="B121" s="523"/>
      <c r="C121" s="502"/>
      <c r="D121" s="506"/>
      <c r="E121" s="506"/>
      <c r="F121" s="506"/>
      <c r="G121" s="525"/>
      <c r="H121" s="506"/>
      <c r="I121" s="507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</row>
    <row r="122" spans="1:23" ht="15.75" customHeight="1">
      <c r="A122" s="67">
        <v>402011002</v>
      </c>
      <c r="B122" s="68" t="s">
        <v>166</v>
      </c>
      <c r="C122" s="88" t="s">
        <v>83</v>
      </c>
      <c r="D122" s="70">
        <v>40</v>
      </c>
      <c r="E122" s="70">
        <f t="shared" ref="E122:E132" si="27">D122*0.85</f>
        <v>34</v>
      </c>
      <c r="F122" s="70">
        <f>D122*Sheet1!$A$8</f>
        <v>21.200000000000003</v>
      </c>
      <c r="G122" s="115"/>
      <c r="H122" s="70">
        <f t="shared" ref="H122:H138" si="28">SUM(F122*G122)</f>
        <v>0</v>
      </c>
      <c r="I122" s="72">
        <v>5060393704072</v>
      </c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</row>
    <row r="123" spans="1:23" ht="15.75" customHeight="1">
      <c r="A123" s="123">
        <v>402011003</v>
      </c>
      <c r="B123" s="146" t="s">
        <v>341</v>
      </c>
      <c r="C123" s="147" t="s">
        <v>83</v>
      </c>
      <c r="D123" s="120">
        <v>40</v>
      </c>
      <c r="E123" s="120">
        <f t="shared" si="27"/>
        <v>34</v>
      </c>
      <c r="F123" s="120">
        <f>D123*Sheet1!$A$8</f>
        <v>21.200000000000003</v>
      </c>
      <c r="G123" s="121"/>
      <c r="H123" s="120">
        <f t="shared" si="28"/>
        <v>0</v>
      </c>
      <c r="I123" s="122">
        <v>5060393700562</v>
      </c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</row>
    <row r="124" spans="1:23" ht="15.75" customHeight="1">
      <c r="A124" s="123">
        <v>402011004</v>
      </c>
      <c r="B124" s="146" t="s">
        <v>342</v>
      </c>
      <c r="C124" s="147" t="s">
        <v>83</v>
      </c>
      <c r="D124" s="120">
        <v>40</v>
      </c>
      <c r="E124" s="120">
        <f t="shared" si="27"/>
        <v>34</v>
      </c>
      <c r="F124" s="120">
        <f>D124*Sheet1!$A$8</f>
        <v>21.200000000000003</v>
      </c>
      <c r="G124" s="121"/>
      <c r="H124" s="120">
        <f t="shared" si="28"/>
        <v>0</v>
      </c>
      <c r="I124" s="122">
        <v>5060393700586</v>
      </c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</row>
    <row r="125" spans="1:23" ht="15.75" customHeight="1">
      <c r="A125" s="124">
        <v>402011005</v>
      </c>
      <c r="B125" s="149" t="s">
        <v>343</v>
      </c>
      <c r="C125" s="150" t="s">
        <v>83</v>
      </c>
      <c r="D125" s="127">
        <v>40</v>
      </c>
      <c r="E125" s="127">
        <f t="shared" si="27"/>
        <v>34</v>
      </c>
      <c r="F125" s="127">
        <f>D125*Sheet1!$A$8</f>
        <v>21.200000000000003</v>
      </c>
      <c r="G125" s="128"/>
      <c r="H125" s="127">
        <f t="shared" si="28"/>
        <v>0</v>
      </c>
      <c r="I125" s="129">
        <v>5060393703747</v>
      </c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</row>
    <row r="126" spans="1:23" ht="15.75" customHeight="1">
      <c r="A126" s="67">
        <v>402011008</v>
      </c>
      <c r="B126" s="68" t="s">
        <v>167</v>
      </c>
      <c r="C126" s="88" t="s">
        <v>83</v>
      </c>
      <c r="D126" s="70">
        <v>28</v>
      </c>
      <c r="E126" s="70">
        <f t="shared" si="27"/>
        <v>23.8</v>
      </c>
      <c r="F126" s="70">
        <f>D126*Sheet1!$A$8</f>
        <v>14.84</v>
      </c>
      <c r="G126" s="115"/>
      <c r="H126" s="70">
        <f t="shared" si="28"/>
        <v>0</v>
      </c>
      <c r="I126" s="72">
        <v>5060200849774</v>
      </c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</row>
    <row r="127" spans="1:23" ht="15.75" customHeight="1">
      <c r="A127" s="173">
        <v>402011024</v>
      </c>
      <c r="B127" s="174" t="s">
        <v>344</v>
      </c>
      <c r="C127" s="175" t="s">
        <v>83</v>
      </c>
      <c r="D127" s="155">
        <v>35</v>
      </c>
      <c r="E127" s="176">
        <f t="shared" si="27"/>
        <v>29.75</v>
      </c>
      <c r="F127" s="176">
        <f>D127*Sheet1!$A$8</f>
        <v>18.55</v>
      </c>
      <c r="G127" s="156"/>
      <c r="H127" s="177">
        <f t="shared" si="28"/>
        <v>0</v>
      </c>
      <c r="I127" s="135">
        <v>5060917991988</v>
      </c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</row>
    <row r="128" spans="1:23" s="702" customFormat="1" ht="15.75" customHeight="1">
      <c r="A128" s="846">
        <v>402011025</v>
      </c>
      <c r="B128" s="842" t="s">
        <v>345</v>
      </c>
      <c r="C128" s="843" t="s">
        <v>155</v>
      </c>
      <c r="D128" s="773">
        <v>41.5</v>
      </c>
      <c r="E128" s="921">
        <v>35.28</v>
      </c>
      <c r="F128" s="922">
        <f>D128*Sheet1!$A$8</f>
        <v>21.995000000000001</v>
      </c>
      <c r="G128" s="738"/>
      <c r="H128" s="923">
        <f>SUM(F128*G128)</f>
        <v>0</v>
      </c>
      <c r="I128" s="843" t="s">
        <v>72</v>
      </c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</row>
    <row r="129" spans="1:23" ht="15.75" customHeight="1">
      <c r="A129" s="180" t="s">
        <v>346</v>
      </c>
      <c r="B129" s="205" t="s">
        <v>347</v>
      </c>
      <c r="C129" s="202" t="s">
        <v>278</v>
      </c>
      <c r="D129" s="44">
        <v>48</v>
      </c>
      <c r="E129" s="533">
        <f t="shared" si="27"/>
        <v>40.799999999999997</v>
      </c>
      <c r="F129" s="143">
        <f>D129*Sheet1!$A$8</f>
        <v>25.44</v>
      </c>
      <c r="G129" s="206"/>
      <c r="H129" s="498">
        <f t="shared" si="28"/>
        <v>0</v>
      </c>
      <c r="I129" s="180">
        <v>5060200847664</v>
      </c>
      <c r="J129" s="66"/>
      <c r="K129" s="6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</row>
    <row r="130" spans="1:23" ht="15.75" customHeight="1">
      <c r="A130" s="178" t="s">
        <v>348</v>
      </c>
      <c r="B130" s="205" t="s">
        <v>349</v>
      </c>
      <c r="C130" s="169" t="s">
        <v>278</v>
      </c>
      <c r="D130" s="207">
        <v>39</v>
      </c>
      <c r="E130" s="526">
        <f t="shared" si="27"/>
        <v>33.15</v>
      </c>
      <c r="F130" s="164">
        <f>D130*Sheet1!$A$8</f>
        <v>20.67</v>
      </c>
      <c r="G130" s="208"/>
      <c r="H130" s="433">
        <f t="shared" si="28"/>
        <v>0</v>
      </c>
      <c r="I130" s="200">
        <v>5060200846810</v>
      </c>
      <c r="J130" s="66"/>
      <c r="K130" s="6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</row>
    <row r="131" spans="1:23" ht="15.75" customHeight="1">
      <c r="A131" s="200">
        <v>402211001</v>
      </c>
      <c r="B131" s="209" t="s">
        <v>350</v>
      </c>
      <c r="C131" s="202" t="s">
        <v>278</v>
      </c>
      <c r="D131" s="44">
        <v>76</v>
      </c>
      <c r="E131" s="533">
        <f t="shared" si="27"/>
        <v>64.599999999999994</v>
      </c>
      <c r="F131" s="143">
        <f>D131*Sheet1!$A$8</f>
        <v>40.28</v>
      </c>
      <c r="G131" s="206"/>
      <c r="H131" s="498">
        <f t="shared" si="28"/>
        <v>0</v>
      </c>
      <c r="I131" s="200">
        <v>5060572502314</v>
      </c>
      <c r="J131" s="66"/>
      <c r="K131" s="6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</row>
    <row r="132" spans="1:23" ht="15.75" customHeight="1">
      <c r="A132" s="200">
        <v>402411007</v>
      </c>
      <c r="B132" s="209" t="s">
        <v>351</v>
      </c>
      <c r="C132" s="202" t="s">
        <v>278</v>
      </c>
      <c r="D132" s="44">
        <v>54</v>
      </c>
      <c r="E132" s="533">
        <f t="shared" si="27"/>
        <v>45.9</v>
      </c>
      <c r="F132" s="143">
        <f>D132*Sheet1!$A$8</f>
        <v>28.62</v>
      </c>
      <c r="G132" s="206"/>
      <c r="H132" s="498">
        <f t="shared" si="28"/>
        <v>0</v>
      </c>
      <c r="I132" s="200">
        <v>5060572501027</v>
      </c>
      <c r="J132" s="66"/>
      <c r="K132" s="6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</row>
    <row r="133" spans="1:23" ht="15.75" customHeight="1">
      <c r="A133" s="210" t="s">
        <v>352</v>
      </c>
      <c r="B133" s="161" t="s">
        <v>353</v>
      </c>
      <c r="C133" s="169" t="s">
        <v>278</v>
      </c>
      <c r="D133" s="143">
        <v>48</v>
      </c>
      <c r="E133" s="211">
        <v>38.68</v>
      </c>
      <c r="F133" s="164">
        <f>D133*Sheet1!$A$8</f>
        <v>25.44</v>
      </c>
      <c r="G133" s="212"/>
      <c r="H133" s="433">
        <f t="shared" si="28"/>
        <v>0</v>
      </c>
      <c r="I133" s="178">
        <v>5060200848500</v>
      </c>
      <c r="J133" s="66"/>
      <c r="K133" s="66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</row>
    <row r="134" spans="1:23" ht="15.75" customHeight="1">
      <c r="A134" s="213">
        <v>402411004</v>
      </c>
      <c r="B134" s="209" t="s">
        <v>354</v>
      </c>
      <c r="C134" s="169" t="s">
        <v>278</v>
      </c>
      <c r="D134" s="179">
        <v>55</v>
      </c>
      <c r="E134" s="526">
        <f t="shared" ref="E134:E143" si="29">D134*0.85</f>
        <v>46.75</v>
      </c>
      <c r="F134" s="164">
        <f>D134*Sheet1!$A$8</f>
        <v>29.150000000000002</v>
      </c>
      <c r="G134" s="208"/>
      <c r="H134" s="433">
        <f t="shared" si="28"/>
        <v>0</v>
      </c>
      <c r="I134" s="200">
        <v>5060393706304</v>
      </c>
      <c r="J134" s="66"/>
      <c r="K134" s="66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</row>
    <row r="135" spans="1:23" ht="15.75" customHeight="1">
      <c r="A135" s="136">
        <v>402011019</v>
      </c>
      <c r="B135" s="172" t="s">
        <v>355</v>
      </c>
      <c r="C135" s="142" t="s">
        <v>83</v>
      </c>
      <c r="D135" s="138">
        <v>40</v>
      </c>
      <c r="E135" s="138">
        <f t="shared" si="29"/>
        <v>34</v>
      </c>
      <c r="F135" s="138">
        <f>D135*Sheet1!$A$8</f>
        <v>21.200000000000003</v>
      </c>
      <c r="G135" s="203"/>
      <c r="H135" s="138">
        <f t="shared" si="28"/>
        <v>0</v>
      </c>
      <c r="I135" s="139">
        <v>5060572502413</v>
      </c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</row>
    <row r="136" spans="1:23" s="702" customFormat="1" ht="15.75" customHeight="1">
      <c r="A136" s="994">
        <v>402011026</v>
      </c>
      <c r="B136" s="995" t="s">
        <v>356</v>
      </c>
      <c r="C136" s="996" t="s">
        <v>76</v>
      </c>
      <c r="D136" s="997">
        <v>45</v>
      </c>
      <c r="E136" s="138">
        <f t="shared" ref="E136" si="30">D136*0.85</f>
        <v>38.25</v>
      </c>
      <c r="F136" s="138">
        <f>D136*Sheet1!$A$8</f>
        <v>23.85</v>
      </c>
      <c r="G136" s="203"/>
      <c r="H136" s="138">
        <f t="shared" ref="H136" si="31">SUM(F136*G136)</f>
        <v>0</v>
      </c>
      <c r="I136" s="998">
        <v>5060917993906</v>
      </c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</row>
    <row r="137" spans="1:23" ht="15.75" customHeight="1">
      <c r="A137" s="213">
        <v>402415001</v>
      </c>
      <c r="B137" s="201" t="s">
        <v>357</v>
      </c>
      <c r="C137" s="169" t="s">
        <v>278</v>
      </c>
      <c r="D137" s="179">
        <v>57</v>
      </c>
      <c r="E137" s="526">
        <f t="shared" si="29"/>
        <v>48.449999999999996</v>
      </c>
      <c r="F137" s="164">
        <f>D137*Sheet1!$A$8</f>
        <v>30.21</v>
      </c>
      <c r="G137" s="37"/>
      <c r="H137" s="433">
        <f t="shared" si="28"/>
        <v>0</v>
      </c>
      <c r="I137" s="200">
        <v>5060572501324</v>
      </c>
      <c r="J137" s="66"/>
      <c r="K137" s="66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</row>
    <row r="138" spans="1:23" ht="15.75" customHeight="1">
      <c r="A138" s="140">
        <v>405118001</v>
      </c>
      <c r="B138" s="141" t="s">
        <v>358</v>
      </c>
      <c r="C138" s="169" t="s">
        <v>359</v>
      </c>
      <c r="D138" s="143">
        <v>57</v>
      </c>
      <c r="E138" s="143">
        <f t="shared" si="29"/>
        <v>48.449999999999996</v>
      </c>
      <c r="F138" s="143">
        <f>D138*Sheet1!$A$8</f>
        <v>30.21</v>
      </c>
      <c r="G138" s="184"/>
      <c r="H138" s="498">
        <f t="shared" si="28"/>
        <v>0</v>
      </c>
      <c r="I138" s="145">
        <v>5060572503519</v>
      </c>
      <c r="J138" s="66"/>
      <c r="K138" s="66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</row>
    <row r="139" spans="1:23" s="702" customFormat="1" ht="15.75" customHeight="1">
      <c r="A139" s="851">
        <v>405101001</v>
      </c>
      <c r="B139" s="854" t="s">
        <v>360</v>
      </c>
      <c r="C139" s="853" t="s">
        <v>274</v>
      </c>
      <c r="D139" s="855">
        <v>57</v>
      </c>
      <c r="E139" s="737">
        <v>48.449999999999996</v>
      </c>
      <c r="F139" s="725">
        <f>D139*Sheet1!$A$8</f>
        <v>30.21</v>
      </c>
      <c r="G139" s="738"/>
      <c r="H139" s="723">
        <f>F139*G139</f>
        <v>0</v>
      </c>
      <c r="I139" s="799">
        <v>5060393707677</v>
      </c>
      <c r="J139" s="66"/>
      <c r="K139" s="66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</row>
    <row r="140" spans="1:23" ht="15.75" customHeight="1">
      <c r="A140" s="42">
        <v>402011302</v>
      </c>
      <c r="B140" s="22" t="s">
        <v>361</v>
      </c>
      <c r="C140" s="157" t="s">
        <v>83</v>
      </c>
      <c r="D140" s="170">
        <v>99</v>
      </c>
      <c r="E140" s="138">
        <f t="shared" si="29"/>
        <v>84.149999999999991</v>
      </c>
      <c r="F140" s="138">
        <f>D140*Sheet1!$A$8</f>
        <v>52.470000000000006</v>
      </c>
      <c r="G140" s="171"/>
      <c r="H140" s="170">
        <f>F140*G140</f>
        <v>0</v>
      </c>
      <c r="I140" s="444">
        <v>5060572506916</v>
      </c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</row>
    <row r="141" spans="1:23" ht="15.75" customHeight="1">
      <c r="A141" s="34">
        <v>402011001</v>
      </c>
      <c r="B141" s="185" t="s">
        <v>362</v>
      </c>
      <c r="C141" s="44" t="s">
        <v>83</v>
      </c>
      <c r="D141" s="138">
        <v>99</v>
      </c>
      <c r="E141" s="138">
        <f t="shared" si="29"/>
        <v>84.149999999999991</v>
      </c>
      <c r="F141" s="138">
        <f>D141*Sheet1!$A$8</f>
        <v>52.470000000000006</v>
      </c>
      <c r="G141" s="203"/>
      <c r="H141" s="138">
        <f t="shared" ref="H141:H143" si="32">SUM(F141*G141)</f>
        <v>0</v>
      </c>
      <c r="I141" s="38" t="s">
        <v>363</v>
      </c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</row>
    <row r="142" spans="1:23" ht="15.75" customHeight="1">
      <c r="A142" s="34">
        <v>402011011</v>
      </c>
      <c r="B142" s="185" t="s">
        <v>364</v>
      </c>
      <c r="C142" s="44" t="s">
        <v>83</v>
      </c>
      <c r="D142" s="138">
        <v>99</v>
      </c>
      <c r="E142" s="138">
        <f t="shared" si="29"/>
        <v>84.149999999999991</v>
      </c>
      <c r="F142" s="138">
        <f>D142*Sheet1!$A$8</f>
        <v>52.470000000000006</v>
      </c>
      <c r="G142" s="203"/>
      <c r="H142" s="138">
        <f t="shared" si="32"/>
        <v>0</v>
      </c>
      <c r="I142" s="38" t="s">
        <v>365</v>
      </c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</row>
    <row r="143" spans="1:23" ht="15.75" customHeight="1">
      <c r="A143" s="34">
        <v>402011016</v>
      </c>
      <c r="B143" s="185" t="s">
        <v>366</v>
      </c>
      <c r="C143" s="44" t="s">
        <v>83</v>
      </c>
      <c r="D143" s="138">
        <v>99</v>
      </c>
      <c r="E143" s="138">
        <f t="shared" si="29"/>
        <v>84.149999999999991</v>
      </c>
      <c r="F143" s="138">
        <f>D143*Sheet1!$A$8</f>
        <v>52.470000000000006</v>
      </c>
      <c r="G143" s="203"/>
      <c r="H143" s="138">
        <f t="shared" si="32"/>
        <v>0</v>
      </c>
      <c r="I143" s="38" t="s">
        <v>367</v>
      </c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</row>
    <row r="144" spans="1:23" ht="15.75" customHeight="1">
      <c r="A144" s="501" t="s">
        <v>368</v>
      </c>
      <c r="B144" s="523"/>
      <c r="C144" s="502"/>
      <c r="D144" s="506"/>
      <c r="E144" s="506"/>
      <c r="F144" s="506"/>
      <c r="G144" s="525"/>
      <c r="H144" s="506"/>
      <c r="I144" s="507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</row>
    <row r="145" spans="1:23" ht="15.75" customHeight="1">
      <c r="A145" s="124">
        <v>402211009</v>
      </c>
      <c r="B145" s="149" t="s">
        <v>369</v>
      </c>
      <c r="C145" s="150" t="s">
        <v>265</v>
      </c>
      <c r="D145" s="127">
        <v>47</v>
      </c>
      <c r="E145" s="127">
        <f t="shared" ref="E145:E149" si="33">D145*0.85</f>
        <v>39.949999999999996</v>
      </c>
      <c r="F145" s="127">
        <f>D145*Sheet1!$A$8</f>
        <v>24.91</v>
      </c>
      <c r="G145" s="128"/>
      <c r="H145" s="127">
        <f t="shared" ref="H145:H149" si="34">SUM(F145*G145)</f>
        <v>0</v>
      </c>
      <c r="I145" s="129">
        <v>5060572502291</v>
      </c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</row>
    <row r="146" spans="1:23" ht="15.75" customHeight="1">
      <c r="A146" s="157">
        <v>403011019</v>
      </c>
      <c r="B146" s="43" t="s">
        <v>370</v>
      </c>
      <c r="C146" s="44" t="s">
        <v>301</v>
      </c>
      <c r="D146" s="35">
        <v>30.5</v>
      </c>
      <c r="E146" s="35">
        <f t="shared" si="33"/>
        <v>25.925000000000001</v>
      </c>
      <c r="F146" s="35">
        <f>D146*Sheet1!$A$8</f>
        <v>16.164999999999999</v>
      </c>
      <c r="G146" s="171"/>
      <c r="H146" s="35">
        <f t="shared" si="34"/>
        <v>0</v>
      </c>
      <c r="I146" s="159">
        <v>5060572501096</v>
      </c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</row>
    <row r="147" spans="1:23" ht="15.75" customHeight="1">
      <c r="A147" s="157">
        <v>403011012</v>
      </c>
      <c r="B147" s="43" t="s">
        <v>371</v>
      </c>
      <c r="C147" s="44" t="s">
        <v>301</v>
      </c>
      <c r="D147" s="35">
        <v>30.5</v>
      </c>
      <c r="E147" s="35">
        <f t="shared" si="33"/>
        <v>25.925000000000001</v>
      </c>
      <c r="F147" s="35">
        <f>D147*Sheet1!$A$8</f>
        <v>16.164999999999999</v>
      </c>
      <c r="G147" s="171"/>
      <c r="H147" s="35">
        <f t="shared" si="34"/>
        <v>0</v>
      </c>
      <c r="I147" s="159">
        <v>5060572502437</v>
      </c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</row>
    <row r="148" spans="1:23" s="702" customFormat="1" ht="15.75" customHeight="1">
      <c r="A148" s="814">
        <v>402211013</v>
      </c>
      <c r="B148" s="812" t="s">
        <v>372</v>
      </c>
      <c r="C148" s="813" t="s">
        <v>336</v>
      </c>
      <c r="D148" s="35">
        <v>32</v>
      </c>
      <c r="E148" s="35">
        <f t="shared" ref="E148" si="35">D148*0.85</f>
        <v>27.2</v>
      </c>
      <c r="F148" s="35">
        <f>D148*Sheet1!$A$8</f>
        <v>16.96</v>
      </c>
      <c r="G148" s="171"/>
      <c r="H148" s="35">
        <f t="shared" ref="H148" si="36">SUM(F148*G148)</f>
        <v>0</v>
      </c>
      <c r="I148" s="159">
        <v>5060917991322</v>
      </c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</row>
    <row r="149" spans="1:23" ht="15.75" customHeight="1">
      <c r="A149" s="136">
        <v>402211010</v>
      </c>
      <c r="B149" s="172" t="s">
        <v>373</v>
      </c>
      <c r="C149" s="142" t="s">
        <v>263</v>
      </c>
      <c r="D149" s="138">
        <v>47</v>
      </c>
      <c r="E149" s="138">
        <f t="shared" si="33"/>
        <v>39.949999999999996</v>
      </c>
      <c r="F149" s="138">
        <f>D149*Sheet1!$A$8</f>
        <v>24.91</v>
      </c>
      <c r="G149" s="203"/>
      <c r="H149" s="138">
        <f t="shared" si="34"/>
        <v>0</v>
      </c>
      <c r="I149" s="139">
        <v>5060572503274</v>
      </c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</row>
    <row r="150" spans="1:23" ht="15.75" customHeight="1">
      <c r="A150" s="180">
        <v>402211014</v>
      </c>
      <c r="B150" s="214" t="s">
        <v>374</v>
      </c>
      <c r="C150" s="215" t="s">
        <v>78</v>
      </c>
      <c r="D150" s="215">
        <v>25.5</v>
      </c>
      <c r="E150" s="215">
        <v>20.399999999999999</v>
      </c>
      <c r="F150" s="215">
        <v>12.72</v>
      </c>
      <c r="G150" s="203"/>
      <c r="H150" s="138">
        <f t="shared" ref="H150" si="37">SUM(F150*G150)</f>
        <v>0</v>
      </c>
      <c r="I150" s="216">
        <v>5060917991292</v>
      </c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</row>
    <row r="151" spans="1:23" ht="15.75" customHeight="1">
      <c r="A151" s="124">
        <v>402211011</v>
      </c>
      <c r="B151" s="149" t="s">
        <v>375</v>
      </c>
      <c r="C151" s="150" t="s">
        <v>263</v>
      </c>
      <c r="D151" s="127">
        <v>47</v>
      </c>
      <c r="E151" s="127">
        <f t="shared" ref="E151:E155" si="38">D151*0.85</f>
        <v>39.949999999999996</v>
      </c>
      <c r="F151" s="127">
        <f>D151*Sheet1!$A$8</f>
        <v>24.91</v>
      </c>
      <c r="G151" s="128"/>
      <c r="H151" s="127">
        <f t="shared" ref="H151:H161" si="39">SUM(F151*G151)</f>
        <v>0</v>
      </c>
      <c r="I151" s="129">
        <v>5060572503052</v>
      </c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</row>
    <row r="152" spans="1:23" s="706" customFormat="1" ht="15.75" customHeight="1">
      <c r="A152" s="851">
        <v>402211012</v>
      </c>
      <c r="B152" s="854" t="s">
        <v>376</v>
      </c>
      <c r="C152" s="853" t="s">
        <v>336</v>
      </c>
      <c r="D152" s="855">
        <v>25.5</v>
      </c>
      <c r="E152" s="737">
        <f t="shared" si="38"/>
        <v>21.675000000000001</v>
      </c>
      <c r="F152" s="725">
        <f>D152*Sheet1!$A$8</f>
        <v>13.515000000000001</v>
      </c>
      <c r="G152" s="738"/>
      <c r="H152" s="723">
        <f t="shared" ref="H152" si="40">F152*G152</f>
        <v>0</v>
      </c>
      <c r="I152" s="808"/>
      <c r="J152" s="704"/>
      <c r="K152" s="704"/>
      <c r="L152" s="704"/>
      <c r="M152" s="704"/>
      <c r="N152" s="704"/>
      <c r="O152" s="704"/>
      <c r="P152" s="704"/>
      <c r="Q152" s="704"/>
      <c r="R152" s="704"/>
      <c r="S152" s="704"/>
      <c r="T152" s="704"/>
      <c r="U152" s="704"/>
      <c r="V152" s="704"/>
      <c r="W152" s="704"/>
    </row>
    <row r="153" spans="1:23" ht="15.75" customHeight="1">
      <c r="A153" s="194" t="s">
        <v>377</v>
      </c>
      <c r="B153" s="195" t="s">
        <v>378</v>
      </c>
      <c r="C153" s="164" t="s">
        <v>301</v>
      </c>
      <c r="D153" s="196">
        <v>30.5</v>
      </c>
      <c r="E153" s="433">
        <f t="shared" si="38"/>
        <v>25.925000000000001</v>
      </c>
      <c r="F153" s="433">
        <f>D153*Sheet1!$A$8</f>
        <v>16.164999999999999</v>
      </c>
      <c r="G153" s="171"/>
      <c r="H153" s="433">
        <f t="shared" si="39"/>
        <v>0</v>
      </c>
      <c r="I153" s="434">
        <v>5060200842935</v>
      </c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</row>
    <row r="154" spans="1:23" ht="15.75" customHeight="1">
      <c r="A154" s="194" t="s">
        <v>379</v>
      </c>
      <c r="B154" s="195" t="s">
        <v>380</v>
      </c>
      <c r="C154" s="164" t="s">
        <v>301</v>
      </c>
      <c r="D154" s="196">
        <v>38.5</v>
      </c>
      <c r="E154" s="433">
        <f t="shared" si="38"/>
        <v>32.725000000000001</v>
      </c>
      <c r="F154" s="433">
        <f>D154*Sheet1!$A$8</f>
        <v>20.405000000000001</v>
      </c>
      <c r="G154" s="171"/>
      <c r="H154" s="433">
        <f t="shared" si="39"/>
        <v>0</v>
      </c>
      <c r="I154" s="434">
        <v>5060200844700</v>
      </c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</row>
    <row r="155" spans="1:23" ht="15.75" customHeight="1">
      <c r="A155" s="136">
        <v>402211102</v>
      </c>
      <c r="B155" s="172" t="s">
        <v>381</v>
      </c>
      <c r="C155" s="142" t="s">
        <v>263</v>
      </c>
      <c r="D155" s="138">
        <v>47</v>
      </c>
      <c r="E155" s="138">
        <f t="shared" si="38"/>
        <v>39.949999999999996</v>
      </c>
      <c r="F155" s="138">
        <f>D155*Sheet1!$A$8</f>
        <v>24.91</v>
      </c>
      <c r="G155" s="203"/>
      <c r="H155" s="138">
        <f t="shared" si="39"/>
        <v>0</v>
      </c>
      <c r="I155" s="139">
        <v>5060572503069</v>
      </c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</row>
    <row r="156" spans="1:23" ht="15.75" customHeight="1">
      <c r="A156" s="160">
        <v>402211205</v>
      </c>
      <c r="B156" s="161" t="s">
        <v>382</v>
      </c>
      <c r="C156" s="169" t="s">
        <v>78</v>
      </c>
      <c r="D156" s="143">
        <v>25.5</v>
      </c>
      <c r="E156" s="526">
        <v>20.399999999999999</v>
      </c>
      <c r="F156" s="164">
        <f>D156*Sheet1!$A$8</f>
        <v>13.515000000000001</v>
      </c>
      <c r="G156" s="212"/>
      <c r="H156" s="433">
        <f t="shared" si="39"/>
        <v>0</v>
      </c>
      <c r="I156" s="213">
        <v>5060917991315</v>
      </c>
      <c r="J156" s="66"/>
      <c r="K156" s="66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</row>
    <row r="157" spans="1:23" ht="15.75">
      <c r="A157" s="157" t="s">
        <v>383</v>
      </c>
      <c r="B157" s="193" t="s">
        <v>384</v>
      </c>
      <c r="C157" s="157" t="s">
        <v>301</v>
      </c>
      <c r="D157" s="35">
        <v>30.5</v>
      </c>
      <c r="E157" s="35">
        <f t="shared" ref="E157:E161" si="41">D157*0.85</f>
        <v>25.925000000000001</v>
      </c>
      <c r="F157" s="35">
        <f>D157*Sheet1!$A$8</f>
        <v>16.164999999999999</v>
      </c>
      <c r="G157" s="158"/>
      <c r="H157" s="35">
        <f t="shared" si="39"/>
        <v>0</v>
      </c>
      <c r="I157" s="444"/>
      <c r="J157" s="66"/>
      <c r="K157" s="66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</row>
    <row r="158" spans="1:23" ht="15.75" customHeight="1">
      <c r="A158" s="157">
        <v>402211203</v>
      </c>
      <c r="B158" s="43" t="s">
        <v>385</v>
      </c>
      <c r="C158" s="44" t="s">
        <v>286</v>
      </c>
      <c r="D158" s="39">
        <v>25.5</v>
      </c>
      <c r="E158" s="433">
        <f t="shared" si="41"/>
        <v>21.675000000000001</v>
      </c>
      <c r="F158" s="433">
        <f>D158*Sheet1!$A$8</f>
        <v>13.515000000000001</v>
      </c>
      <c r="G158" s="158"/>
      <c r="H158" s="35">
        <f t="shared" si="39"/>
        <v>0</v>
      </c>
      <c r="I158" s="444">
        <v>5060917991339</v>
      </c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</row>
    <row r="159" spans="1:23" ht="15.75" customHeight="1">
      <c r="A159" s="217">
        <v>402212108</v>
      </c>
      <c r="B159" s="149" t="s">
        <v>386</v>
      </c>
      <c r="C159" s="150" t="s">
        <v>263</v>
      </c>
      <c r="D159" s="127">
        <v>47</v>
      </c>
      <c r="E159" s="127">
        <f t="shared" si="41"/>
        <v>39.949999999999996</v>
      </c>
      <c r="F159" s="127">
        <f>D159*Sheet1!$A$8</f>
        <v>24.91</v>
      </c>
      <c r="G159" s="128"/>
      <c r="H159" s="127">
        <f t="shared" si="39"/>
        <v>0</v>
      </c>
      <c r="I159" s="129">
        <v>5060572503090</v>
      </c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</row>
    <row r="160" spans="1:23" s="702" customFormat="1" ht="15.75" customHeight="1">
      <c r="A160" s="851">
        <v>402211206</v>
      </c>
      <c r="B160" s="852" t="s">
        <v>387</v>
      </c>
      <c r="C160" s="853" t="s">
        <v>336</v>
      </c>
      <c r="D160" s="855">
        <v>25.5</v>
      </c>
      <c r="E160" s="737">
        <f t="shared" si="41"/>
        <v>21.675000000000001</v>
      </c>
      <c r="F160" s="725">
        <f>D160*Sheet1!$A$8</f>
        <v>13.515000000000001</v>
      </c>
      <c r="G160" s="738"/>
      <c r="H160" s="723">
        <f>F160*G160</f>
        <v>0</v>
      </c>
      <c r="I160" s="808" t="s">
        <v>72</v>
      </c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</row>
    <row r="161" spans="1:23" ht="15.75" customHeight="1">
      <c r="A161" s="166">
        <v>402211204</v>
      </c>
      <c r="B161" s="141" t="s">
        <v>388</v>
      </c>
      <c r="C161" s="169" t="s">
        <v>78</v>
      </c>
      <c r="D161" s="143">
        <v>25.5</v>
      </c>
      <c r="E161" s="143">
        <f t="shared" si="41"/>
        <v>21.675000000000001</v>
      </c>
      <c r="F161" s="143">
        <f>D161*Sheet1!$A$8</f>
        <v>13.515000000000001</v>
      </c>
      <c r="G161" s="184"/>
      <c r="H161" s="498">
        <f t="shared" si="39"/>
        <v>0</v>
      </c>
      <c r="I161" s="145">
        <v>5060917991230</v>
      </c>
      <c r="J161" s="66"/>
      <c r="K161" s="66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</row>
    <row r="162" spans="1:23" ht="15.75" customHeight="1">
      <c r="A162" s="501" t="s">
        <v>389</v>
      </c>
      <c r="B162" s="523"/>
      <c r="C162" s="502"/>
      <c r="D162" s="506"/>
      <c r="E162" s="506"/>
      <c r="F162" s="506"/>
      <c r="G162" s="525"/>
      <c r="H162" s="506"/>
      <c r="I162" s="507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</row>
    <row r="163" spans="1:23" ht="15.75" customHeight="1">
      <c r="A163" s="67">
        <v>402014003</v>
      </c>
      <c r="B163" s="68" t="s">
        <v>168</v>
      </c>
      <c r="C163" s="88" t="s">
        <v>83</v>
      </c>
      <c r="D163" s="70">
        <v>68</v>
      </c>
      <c r="E163" s="70">
        <f t="shared" ref="E163:E169" si="42">D163*0.85</f>
        <v>57.8</v>
      </c>
      <c r="F163" s="70">
        <f>D163*Sheet1!$A$8</f>
        <v>36.04</v>
      </c>
      <c r="G163" s="115"/>
      <c r="H163" s="70">
        <f t="shared" ref="H163:H169" si="43">SUM(F163*G163)</f>
        <v>0</v>
      </c>
      <c r="I163" s="72">
        <v>5060200844427</v>
      </c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</row>
    <row r="164" spans="1:23" ht="15.75" customHeight="1">
      <c r="A164" s="136" t="s">
        <v>390</v>
      </c>
      <c r="B164" s="172" t="s">
        <v>391</v>
      </c>
      <c r="C164" s="142" t="s">
        <v>234</v>
      </c>
      <c r="D164" s="138">
        <v>70</v>
      </c>
      <c r="E164" s="138">
        <f t="shared" si="42"/>
        <v>59.5</v>
      </c>
      <c r="F164" s="138">
        <f>D164*Sheet1!$A$8</f>
        <v>37.1</v>
      </c>
      <c r="G164" s="203"/>
      <c r="H164" s="138">
        <f t="shared" si="43"/>
        <v>0</v>
      </c>
      <c r="I164" s="139">
        <v>5060200845790</v>
      </c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</row>
    <row r="165" spans="1:23" ht="15.75" customHeight="1">
      <c r="A165" s="123" t="s">
        <v>392</v>
      </c>
      <c r="B165" s="146" t="s">
        <v>393</v>
      </c>
      <c r="C165" s="147" t="s">
        <v>83</v>
      </c>
      <c r="D165" s="120">
        <v>68</v>
      </c>
      <c r="E165" s="120">
        <f t="shared" si="42"/>
        <v>57.8</v>
      </c>
      <c r="F165" s="120">
        <f>D165*Sheet1!$A$8</f>
        <v>36.04</v>
      </c>
      <c r="G165" s="121"/>
      <c r="H165" s="120">
        <f t="shared" si="43"/>
        <v>0</v>
      </c>
      <c r="I165" s="122" t="s">
        <v>394</v>
      </c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</row>
    <row r="166" spans="1:23" ht="15.75" customHeight="1">
      <c r="A166" s="136">
        <v>402214003</v>
      </c>
      <c r="B166" s="172" t="s">
        <v>395</v>
      </c>
      <c r="C166" s="142" t="s">
        <v>263</v>
      </c>
      <c r="D166" s="138">
        <v>42.5</v>
      </c>
      <c r="E166" s="138">
        <f t="shared" si="42"/>
        <v>36.125</v>
      </c>
      <c r="F166" s="138">
        <f>D166*Sheet1!$A$8</f>
        <v>22.525000000000002</v>
      </c>
      <c r="G166" s="203"/>
      <c r="H166" s="138">
        <f t="shared" si="43"/>
        <v>0</v>
      </c>
      <c r="I166" s="139">
        <v>5060572502598</v>
      </c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</row>
    <row r="167" spans="1:23" ht="15.75" customHeight="1">
      <c r="A167" s="42">
        <v>402214006</v>
      </c>
      <c r="B167" s="22" t="s">
        <v>396</v>
      </c>
      <c r="C167" s="157" t="s">
        <v>265</v>
      </c>
      <c r="D167" s="170">
        <v>42.5</v>
      </c>
      <c r="E167" s="170">
        <f t="shared" si="42"/>
        <v>36.125</v>
      </c>
      <c r="F167" s="170">
        <f>D167*Sheet1!$A$8</f>
        <v>22.525000000000002</v>
      </c>
      <c r="G167" s="171"/>
      <c r="H167" s="170">
        <f t="shared" si="43"/>
        <v>0</v>
      </c>
      <c r="I167" s="444">
        <v>5060572505551</v>
      </c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</row>
    <row r="168" spans="1:23" ht="15.75" customHeight="1">
      <c r="A168" s="136">
        <v>402214008</v>
      </c>
      <c r="B168" s="172" t="s">
        <v>397</v>
      </c>
      <c r="C168" s="142" t="s">
        <v>263</v>
      </c>
      <c r="D168" s="138">
        <v>42.5</v>
      </c>
      <c r="E168" s="138">
        <f t="shared" si="42"/>
        <v>36.125</v>
      </c>
      <c r="F168" s="138">
        <f>D168*Sheet1!$A$8</f>
        <v>22.525000000000002</v>
      </c>
      <c r="G168" s="203"/>
      <c r="H168" s="138">
        <f t="shared" si="43"/>
        <v>0</v>
      </c>
      <c r="I168" s="139">
        <v>5060572505582</v>
      </c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</row>
    <row r="169" spans="1:23" ht="15.75" customHeight="1">
      <c r="A169" s="42">
        <v>402214009</v>
      </c>
      <c r="B169" s="22" t="s">
        <v>398</v>
      </c>
      <c r="C169" s="157" t="s">
        <v>265</v>
      </c>
      <c r="D169" s="170">
        <v>42.5</v>
      </c>
      <c r="E169" s="170">
        <f t="shared" si="42"/>
        <v>36.125</v>
      </c>
      <c r="F169" s="170">
        <f>D169*Sheet1!$A$8</f>
        <v>22.525000000000002</v>
      </c>
      <c r="G169" s="171"/>
      <c r="H169" s="170">
        <f t="shared" si="43"/>
        <v>0</v>
      </c>
      <c r="I169" s="444">
        <v>5060572508064</v>
      </c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</row>
    <row r="170" spans="1:23" ht="15.75" customHeight="1">
      <c r="A170" s="501" t="s">
        <v>399</v>
      </c>
      <c r="B170" s="523"/>
      <c r="C170" s="502"/>
      <c r="D170" s="506"/>
      <c r="E170" s="506"/>
      <c r="F170" s="506"/>
      <c r="G170" s="525"/>
      <c r="H170" s="506"/>
      <c r="I170" s="507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</row>
    <row r="171" spans="1:23" ht="15.75" customHeight="1">
      <c r="A171" s="67">
        <v>402014001</v>
      </c>
      <c r="B171" s="68" t="s">
        <v>169</v>
      </c>
      <c r="C171" s="88" t="s">
        <v>83</v>
      </c>
      <c r="D171" s="70">
        <v>40</v>
      </c>
      <c r="E171" s="70">
        <f t="shared" ref="E171:E175" si="44">D171*0.85</f>
        <v>34</v>
      </c>
      <c r="F171" s="70">
        <f>D171*Sheet1!$A$8</f>
        <v>21.200000000000003</v>
      </c>
      <c r="G171" s="115"/>
      <c r="H171" s="70">
        <f t="shared" ref="H171:H176" si="45">SUM(F171*G171)</f>
        <v>0</v>
      </c>
      <c r="I171" s="72">
        <v>5060393705697</v>
      </c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</row>
    <row r="172" spans="1:23" ht="15.75" customHeight="1">
      <c r="A172" s="123">
        <v>402014002</v>
      </c>
      <c r="B172" s="146" t="s">
        <v>400</v>
      </c>
      <c r="C172" s="147" t="s">
        <v>83</v>
      </c>
      <c r="D172" s="120">
        <v>40</v>
      </c>
      <c r="E172" s="120">
        <f t="shared" si="44"/>
        <v>34</v>
      </c>
      <c r="F172" s="120">
        <f>D172*Sheet1!$A$8</f>
        <v>21.200000000000003</v>
      </c>
      <c r="G172" s="121"/>
      <c r="H172" s="120">
        <f t="shared" si="45"/>
        <v>0</v>
      </c>
      <c r="I172" s="122">
        <v>5060393705819</v>
      </c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</row>
    <row r="173" spans="1:23" ht="15.75" customHeight="1">
      <c r="A173" s="67">
        <v>402014004</v>
      </c>
      <c r="B173" s="68" t="s">
        <v>170</v>
      </c>
      <c r="C173" s="88" t="s">
        <v>83</v>
      </c>
      <c r="D173" s="70">
        <v>40</v>
      </c>
      <c r="E173" s="70">
        <f t="shared" si="44"/>
        <v>34</v>
      </c>
      <c r="F173" s="70">
        <f>D173*Sheet1!$A$8</f>
        <v>21.200000000000003</v>
      </c>
      <c r="G173" s="115"/>
      <c r="H173" s="70">
        <f t="shared" si="45"/>
        <v>0</v>
      </c>
      <c r="I173" s="72">
        <v>5060572500174</v>
      </c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</row>
    <row r="174" spans="1:23" ht="15.75" customHeight="1">
      <c r="A174" s="123">
        <v>402014007</v>
      </c>
      <c r="B174" s="146" t="s">
        <v>401</v>
      </c>
      <c r="C174" s="147" t="s">
        <v>83</v>
      </c>
      <c r="D174" s="120">
        <v>40</v>
      </c>
      <c r="E174" s="120">
        <f t="shared" si="44"/>
        <v>34</v>
      </c>
      <c r="F174" s="120">
        <f>D174*Sheet1!$A$8</f>
        <v>21.200000000000003</v>
      </c>
      <c r="G174" s="121"/>
      <c r="H174" s="120">
        <f t="shared" si="45"/>
        <v>0</v>
      </c>
      <c r="I174" s="122">
        <v>5060200845745</v>
      </c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</row>
    <row r="175" spans="1:23" ht="15.75" customHeight="1">
      <c r="A175" s="213">
        <v>402414004</v>
      </c>
      <c r="B175" s="209" t="s">
        <v>402</v>
      </c>
      <c r="C175" s="169" t="s">
        <v>278</v>
      </c>
      <c r="D175" s="179">
        <v>48</v>
      </c>
      <c r="E175" s="526">
        <f t="shared" si="44"/>
        <v>40.799999999999997</v>
      </c>
      <c r="F175" s="164">
        <f>D175*Sheet1!$A$8</f>
        <v>25.44</v>
      </c>
      <c r="G175" s="212"/>
      <c r="H175" s="433">
        <f t="shared" si="45"/>
        <v>0</v>
      </c>
      <c r="I175" s="200">
        <v>5060572506046</v>
      </c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</row>
    <row r="176" spans="1:23" ht="15.75" customHeight="1">
      <c r="A176" s="140">
        <v>402414002</v>
      </c>
      <c r="B176" s="141" t="s">
        <v>403</v>
      </c>
      <c r="C176" s="169" t="s">
        <v>274</v>
      </c>
      <c r="D176" s="143">
        <v>44</v>
      </c>
      <c r="E176" s="143">
        <v>35.28</v>
      </c>
      <c r="F176" s="143">
        <f>D176*Sheet1!$A$8</f>
        <v>23.32</v>
      </c>
      <c r="G176" s="144"/>
      <c r="H176" s="498">
        <f t="shared" si="45"/>
        <v>0</v>
      </c>
      <c r="I176" s="145">
        <v>5060393701606</v>
      </c>
      <c r="J176" s="66"/>
      <c r="K176" s="66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</row>
    <row r="177" spans="1:23" s="702" customFormat="1" ht="15.75" customHeight="1">
      <c r="A177" s="847">
        <v>482414007</v>
      </c>
      <c r="B177" s="848" t="s">
        <v>404</v>
      </c>
      <c r="C177" s="853" t="s">
        <v>274</v>
      </c>
      <c r="D177" s="856">
        <v>58.5</v>
      </c>
      <c r="E177" s="737">
        <f>D177*0.85</f>
        <v>49.725000000000001</v>
      </c>
      <c r="F177" s="725">
        <f>D177*Sheet1!$A$8</f>
        <v>31.005000000000003</v>
      </c>
      <c r="G177" s="738"/>
      <c r="H177" s="723">
        <f>F177*G177</f>
        <v>0</v>
      </c>
      <c r="I177" s="808"/>
      <c r="J177" s="66"/>
      <c r="K177" s="66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</row>
    <row r="178" spans="1:23" ht="15.75" customHeight="1">
      <c r="A178" s="501" t="s">
        <v>405</v>
      </c>
      <c r="B178" s="523"/>
      <c r="C178" s="502"/>
      <c r="D178" s="506"/>
      <c r="E178" s="506"/>
      <c r="F178" s="506"/>
      <c r="G178" s="525"/>
      <c r="H178" s="506"/>
      <c r="I178" s="507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</row>
    <row r="179" spans="1:23" ht="15.75" customHeight="1">
      <c r="A179" s="124">
        <v>402214004</v>
      </c>
      <c r="B179" s="149" t="s">
        <v>406</v>
      </c>
      <c r="C179" s="150" t="s">
        <v>263</v>
      </c>
      <c r="D179" s="127">
        <v>47</v>
      </c>
      <c r="E179" s="127">
        <f t="shared" ref="E179:E187" si="46">D179*0.85</f>
        <v>39.949999999999996</v>
      </c>
      <c r="F179" s="127">
        <f>D179*Sheet1!$A$8</f>
        <v>24.91</v>
      </c>
      <c r="G179" s="128"/>
      <c r="H179" s="127">
        <f t="shared" ref="H179:H187" si="47">SUM(F179*G179)</f>
        <v>0</v>
      </c>
      <c r="I179" s="129">
        <v>5060572502604</v>
      </c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</row>
    <row r="180" spans="1:23" ht="15.75" customHeight="1">
      <c r="A180" s="157">
        <v>402214010</v>
      </c>
      <c r="B180" s="187" t="s">
        <v>407</v>
      </c>
      <c r="C180" s="44" t="s">
        <v>286</v>
      </c>
      <c r="D180" s="39">
        <v>25.5</v>
      </c>
      <c r="E180" s="433">
        <f t="shared" si="46"/>
        <v>21.675000000000001</v>
      </c>
      <c r="F180" s="433">
        <f>D180*Sheet1!$A$8</f>
        <v>13.515000000000001</v>
      </c>
      <c r="G180" s="158"/>
      <c r="H180" s="35">
        <f t="shared" si="47"/>
        <v>0</v>
      </c>
      <c r="I180" s="444">
        <v>5060917991162</v>
      </c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</row>
    <row r="181" spans="1:23" ht="15.75" customHeight="1">
      <c r="A181" s="218" t="s">
        <v>408</v>
      </c>
      <c r="B181" s="43" t="s">
        <v>409</v>
      </c>
      <c r="C181" s="142" t="s">
        <v>263</v>
      </c>
      <c r="D181" s="35">
        <v>42.5</v>
      </c>
      <c r="E181" s="35">
        <f t="shared" si="46"/>
        <v>36.125</v>
      </c>
      <c r="F181" s="44">
        <f>D181*Sheet1!$A$8</f>
        <v>22.525000000000002</v>
      </c>
      <c r="G181" s="171"/>
      <c r="H181" s="170">
        <f t="shared" si="47"/>
        <v>0</v>
      </c>
      <c r="I181" s="434">
        <v>5060393700760</v>
      </c>
      <c r="J181" s="66"/>
      <c r="K181" s="66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</row>
    <row r="182" spans="1:23" ht="15.75" customHeight="1">
      <c r="A182" s="218">
        <v>402214001</v>
      </c>
      <c r="B182" s="43" t="s">
        <v>410</v>
      </c>
      <c r="C182" s="142" t="s">
        <v>263</v>
      </c>
      <c r="D182" s="35">
        <v>42.5</v>
      </c>
      <c r="E182" s="35">
        <f t="shared" si="46"/>
        <v>36.125</v>
      </c>
      <c r="F182" s="44">
        <f>D182*Sheet1!$A$8</f>
        <v>22.525000000000002</v>
      </c>
      <c r="G182" s="171"/>
      <c r="H182" s="170">
        <f t="shared" si="47"/>
        <v>0</v>
      </c>
      <c r="I182" s="434">
        <v>5060393705703</v>
      </c>
      <c r="J182" s="66"/>
      <c r="K182" s="66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</row>
    <row r="183" spans="1:23" ht="15.75" customHeight="1">
      <c r="A183" s="124">
        <v>402214005</v>
      </c>
      <c r="B183" s="149" t="s">
        <v>411</v>
      </c>
      <c r="C183" s="150" t="s">
        <v>263</v>
      </c>
      <c r="D183" s="127">
        <v>47</v>
      </c>
      <c r="E183" s="127">
        <f t="shared" si="46"/>
        <v>39.949999999999996</v>
      </c>
      <c r="F183" s="127">
        <f>D183*Sheet1!$A$8</f>
        <v>24.91</v>
      </c>
      <c r="G183" s="128"/>
      <c r="H183" s="127">
        <f t="shared" si="47"/>
        <v>0</v>
      </c>
      <c r="I183" s="129">
        <v>5060572504868</v>
      </c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</row>
    <row r="184" spans="1:23" ht="15.75" customHeight="1">
      <c r="A184" s="157">
        <v>402214011</v>
      </c>
      <c r="B184" s="187" t="s">
        <v>412</v>
      </c>
      <c r="C184" s="44" t="s">
        <v>286</v>
      </c>
      <c r="D184" s="190">
        <v>25.5</v>
      </c>
      <c r="E184" s="433">
        <f t="shared" si="46"/>
        <v>21.675000000000001</v>
      </c>
      <c r="F184" s="433">
        <f>D184*Sheet1!$A$8</f>
        <v>13.515000000000001</v>
      </c>
      <c r="G184" s="158"/>
      <c r="H184" s="35">
        <f t="shared" si="47"/>
        <v>0</v>
      </c>
      <c r="I184" s="444">
        <v>5060917991179</v>
      </c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</row>
    <row r="185" spans="1:23" ht="15.75" customHeight="1">
      <c r="A185" s="42">
        <v>402214007</v>
      </c>
      <c r="B185" s="22" t="s">
        <v>413</v>
      </c>
      <c r="C185" s="157" t="s">
        <v>265</v>
      </c>
      <c r="D185" s="170">
        <v>47</v>
      </c>
      <c r="E185" s="170">
        <f t="shared" si="46"/>
        <v>39.949999999999996</v>
      </c>
      <c r="F185" s="170">
        <f>D185*Sheet1!$A$8</f>
        <v>24.91</v>
      </c>
      <c r="G185" s="171"/>
      <c r="H185" s="170">
        <f t="shared" si="47"/>
        <v>0</v>
      </c>
      <c r="I185" s="444">
        <v>5060572505568</v>
      </c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</row>
    <row r="186" spans="1:23" ht="15.75" customHeight="1">
      <c r="A186" s="194" t="s">
        <v>414</v>
      </c>
      <c r="B186" s="195" t="s">
        <v>415</v>
      </c>
      <c r="C186" s="164" t="s">
        <v>301</v>
      </c>
      <c r="D186" s="196">
        <v>38.5</v>
      </c>
      <c r="E186" s="433">
        <f t="shared" si="46"/>
        <v>32.725000000000001</v>
      </c>
      <c r="F186" s="433">
        <f>D186*Sheet1!$A$8</f>
        <v>20.405000000000001</v>
      </c>
      <c r="G186" s="171"/>
      <c r="H186" s="433">
        <f t="shared" si="47"/>
        <v>0</v>
      </c>
      <c r="I186" s="434">
        <v>5060200842621</v>
      </c>
      <c r="J186" s="66"/>
      <c r="K186" s="66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</row>
    <row r="187" spans="1:23" ht="15.75" customHeight="1">
      <c r="A187" s="157" t="s">
        <v>416</v>
      </c>
      <c r="B187" s="193" t="s">
        <v>417</v>
      </c>
      <c r="C187" s="44" t="s">
        <v>301</v>
      </c>
      <c r="D187" s="35">
        <v>30.5</v>
      </c>
      <c r="E187" s="35">
        <f t="shared" si="46"/>
        <v>25.925000000000001</v>
      </c>
      <c r="F187" s="35">
        <f>D187*Sheet1!$A$8</f>
        <v>16.164999999999999</v>
      </c>
      <c r="G187" s="158"/>
      <c r="H187" s="35">
        <f t="shared" si="47"/>
        <v>0</v>
      </c>
      <c r="I187" s="444">
        <v>5060200842706</v>
      </c>
      <c r="J187" s="66"/>
      <c r="K187" s="66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</row>
    <row r="188" spans="1:23" ht="15.75" customHeight="1">
      <c r="A188" s="501" t="s">
        <v>418</v>
      </c>
      <c r="B188" s="509"/>
      <c r="C188" s="509"/>
      <c r="D188" s="504"/>
      <c r="E188" s="504"/>
      <c r="F188" s="504"/>
      <c r="G188" s="525"/>
      <c r="H188" s="504"/>
      <c r="I188" s="507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</row>
    <row r="189" spans="1:23" ht="15.75" customHeight="1">
      <c r="A189" s="124">
        <v>402015502</v>
      </c>
      <c r="B189" s="149" t="s">
        <v>419</v>
      </c>
      <c r="C189" s="150" t="s">
        <v>155</v>
      </c>
      <c r="D189" s="127">
        <v>40</v>
      </c>
      <c r="E189" s="127">
        <f t="shared" ref="E189:E194" si="48">D189*0.85</f>
        <v>34</v>
      </c>
      <c r="F189" s="127">
        <f>D189*Sheet1!$A$8</f>
        <v>21.200000000000003</v>
      </c>
      <c r="G189" s="128"/>
      <c r="H189" s="127">
        <f t="shared" ref="H189:H200" si="49">SUM(F189*G189)</f>
        <v>0</v>
      </c>
      <c r="I189" s="129">
        <v>5060393708513</v>
      </c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</row>
    <row r="190" spans="1:23" ht="15.75" customHeight="1">
      <c r="A190" s="160">
        <v>402415502</v>
      </c>
      <c r="B190" s="141" t="s">
        <v>420</v>
      </c>
      <c r="C190" s="169" t="s">
        <v>286</v>
      </c>
      <c r="D190" s="143">
        <v>39</v>
      </c>
      <c r="E190" s="138">
        <f t="shared" si="48"/>
        <v>33.15</v>
      </c>
      <c r="F190" s="143">
        <f>D190*Sheet1!$A$8</f>
        <v>20.67</v>
      </c>
      <c r="G190" s="521"/>
      <c r="H190" s="498">
        <f t="shared" si="49"/>
        <v>0</v>
      </c>
      <c r="I190" s="145">
        <v>5060200845653</v>
      </c>
      <c r="J190" s="66"/>
      <c r="K190" s="6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</row>
    <row r="191" spans="1:23" ht="15.75" customHeight="1">
      <c r="A191" s="160">
        <v>402415501</v>
      </c>
      <c r="B191" s="141" t="s">
        <v>421</v>
      </c>
      <c r="C191" s="169" t="s">
        <v>286</v>
      </c>
      <c r="D191" s="143">
        <v>42.5</v>
      </c>
      <c r="E191" s="138">
        <f t="shared" si="48"/>
        <v>36.125</v>
      </c>
      <c r="F191" s="143">
        <f>D191*Sheet1!$A$8</f>
        <v>22.525000000000002</v>
      </c>
      <c r="G191" s="534"/>
      <c r="H191" s="498">
        <f t="shared" si="49"/>
        <v>0</v>
      </c>
      <c r="I191" s="145">
        <v>5060393705710</v>
      </c>
      <c r="J191" s="66"/>
      <c r="K191" s="6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</row>
    <row r="192" spans="1:23" ht="15.75" customHeight="1">
      <c r="A192" s="160">
        <v>402015504</v>
      </c>
      <c r="B192" s="161" t="s">
        <v>422</v>
      </c>
      <c r="C192" s="169" t="s">
        <v>83</v>
      </c>
      <c r="D192" s="143">
        <v>59</v>
      </c>
      <c r="E192" s="138">
        <f t="shared" si="48"/>
        <v>50.15</v>
      </c>
      <c r="F192" s="138">
        <f>D192*Sheet1!$A$8</f>
        <v>31.270000000000003</v>
      </c>
      <c r="G192" s="521"/>
      <c r="H192" s="498">
        <f t="shared" si="49"/>
        <v>0</v>
      </c>
      <c r="I192" s="145">
        <v>5060917992596</v>
      </c>
      <c r="J192" s="66"/>
      <c r="K192" s="6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</row>
    <row r="193" spans="1:23" ht="15.75" customHeight="1">
      <c r="A193" s="136">
        <v>402215501</v>
      </c>
      <c r="B193" s="172" t="s">
        <v>423</v>
      </c>
      <c r="C193" s="142" t="s">
        <v>263</v>
      </c>
      <c r="D193" s="138">
        <v>42.5</v>
      </c>
      <c r="E193" s="138">
        <f t="shared" si="48"/>
        <v>36.125</v>
      </c>
      <c r="F193" s="138">
        <f>D193*Sheet1!$A$8</f>
        <v>22.525000000000002</v>
      </c>
      <c r="G193" s="203"/>
      <c r="H193" s="138">
        <f t="shared" si="49"/>
        <v>0</v>
      </c>
      <c r="I193" s="139">
        <v>5060393701552</v>
      </c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</row>
    <row r="194" spans="1:23" ht="15.75" customHeight="1">
      <c r="A194" s="124">
        <v>402215507</v>
      </c>
      <c r="B194" s="149" t="s">
        <v>424</v>
      </c>
      <c r="C194" s="150" t="s">
        <v>263</v>
      </c>
      <c r="D194" s="127">
        <v>47</v>
      </c>
      <c r="E194" s="127">
        <f t="shared" si="48"/>
        <v>39.949999999999996</v>
      </c>
      <c r="F194" s="127">
        <f>D194*Sheet1!$A$8</f>
        <v>24.91</v>
      </c>
      <c r="G194" s="128"/>
      <c r="H194" s="127">
        <f t="shared" si="49"/>
        <v>0</v>
      </c>
      <c r="I194" s="129">
        <v>5060572503281</v>
      </c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</row>
    <row r="195" spans="1:23" ht="15.75" customHeight="1">
      <c r="A195" s="180">
        <v>402215510</v>
      </c>
      <c r="B195" s="214" t="s">
        <v>425</v>
      </c>
      <c r="C195" s="215" t="s">
        <v>78</v>
      </c>
      <c r="D195" s="215">
        <v>25.5</v>
      </c>
      <c r="E195" s="215">
        <v>20.399999999999999</v>
      </c>
      <c r="F195" s="215">
        <v>12.72</v>
      </c>
      <c r="G195" s="203"/>
      <c r="H195" s="138">
        <f t="shared" si="49"/>
        <v>0</v>
      </c>
      <c r="I195" s="216">
        <v>5060917991209</v>
      </c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</row>
    <row r="196" spans="1:23" ht="15.75" customHeight="1">
      <c r="A196" s="136">
        <v>402215508</v>
      </c>
      <c r="B196" s="172" t="s">
        <v>426</v>
      </c>
      <c r="C196" s="142" t="s">
        <v>265</v>
      </c>
      <c r="D196" s="138">
        <v>47</v>
      </c>
      <c r="E196" s="138">
        <f t="shared" ref="E196:E200" si="50">D196*0.85</f>
        <v>39.949999999999996</v>
      </c>
      <c r="F196" s="138">
        <f>D196*Sheet1!$A$8</f>
        <v>24.91</v>
      </c>
      <c r="G196" s="203"/>
      <c r="H196" s="138">
        <f t="shared" si="49"/>
        <v>0</v>
      </c>
      <c r="I196" s="139">
        <v>5060572507210</v>
      </c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</row>
    <row r="197" spans="1:23" ht="15.75" customHeight="1">
      <c r="A197" s="140">
        <v>402215509</v>
      </c>
      <c r="B197" s="141" t="s">
        <v>427</v>
      </c>
      <c r="C197" s="169" t="s">
        <v>78</v>
      </c>
      <c r="D197" s="143">
        <v>25.5</v>
      </c>
      <c r="E197" s="143">
        <f t="shared" si="50"/>
        <v>21.675000000000001</v>
      </c>
      <c r="F197" s="143">
        <f>D197*Sheet1!$A$8</f>
        <v>13.515000000000001</v>
      </c>
      <c r="G197" s="184"/>
      <c r="H197" s="498">
        <f t="shared" si="49"/>
        <v>0</v>
      </c>
      <c r="I197" s="145">
        <v>5060917991193</v>
      </c>
      <c r="J197" s="66"/>
      <c r="K197" s="66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</row>
    <row r="198" spans="1:23" ht="15.75" customHeight="1">
      <c r="A198" s="219">
        <v>402215502</v>
      </c>
      <c r="B198" s="220" t="s">
        <v>428</v>
      </c>
      <c r="C198" s="221" t="s">
        <v>265</v>
      </c>
      <c r="D198" s="167">
        <v>42.5</v>
      </c>
      <c r="E198" s="167">
        <f t="shared" si="50"/>
        <v>36.125</v>
      </c>
      <c r="F198" s="138">
        <f>D198*Sheet1!$A$8</f>
        <v>22.525000000000002</v>
      </c>
      <c r="G198" s="203"/>
      <c r="H198" s="138">
        <f t="shared" si="49"/>
        <v>0</v>
      </c>
      <c r="I198" s="139">
        <v>5060572507227</v>
      </c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</row>
    <row r="199" spans="1:23" ht="15.75" customHeight="1">
      <c r="A199" s="157">
        <v>403011302</v>
      </c>
      <c r="B199" s="43" t="s">
        <v>429</v>
      </c>
      <c r="C199" s="44" t="s">
        <v>301</v>
      </c>
      <c r="D199" s="35">
        <v>30.5</v>
      </c>
      <c r="E199" s="35">
        <f t="shared" si="50"/>
        <v>25.925000000000001</v>
      </c>
      <c r="F199" s="35">
        <f>D199*Sheet1!$A$8</f>
        <v>16.164999999999999</v>
      </c>
      <c r="G199" s="171"/>
      <c r="H199" s="35">
        <f t="shared" si="49"/>
        <v>0</v>
      </c>
      <c r="I199" s="444" t="s">
        <v>430</v>
      </c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</row>
    <row r="200" spans="1:23" ht="15.75" customHeight="1">
      <c r="A200" s="157">
        <v>403011303</v>
      </c>
      <c r="B200" s="43" t="s">
        <v>431</v>
      </c>
      <c r="C200" s="44" t="s">
        <v>301</v>
      </c>
      <c r="D200" s="35">
        <v>38.5</v>
      </c>
      <c r="E200" s="35">
        <f t="shared" si="50"/>
        <v>32.725000000000001</v>
      </c>
      <c r="F200" s="35">
        <f>D200*Sheet1!$A$8</f>
        <v>20.405000000000001</v>
      </c>
      <c r="G200" s="171"/>
      <c r="H200" s="35">
        <f t="shared" si="49"/>
        <v>0</v>
      </c>
      <c r="I200" s="444" t="s">
        <v>430</v>
      </c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</row>
    <row r="201" spans="1:23" ht="15.75" customHeight="1">
      <c r="A201" s="501" t="s">
        <v>432</v>
      </c>
      <c r="B201" s="509"/>
      <c r="C201" s="509"/>
      <c r="D201" s="504"/>
      <c r="E201" s="504"/>
      <c r="F201" s="504"/>
      <c r="G201" s="525"/>
      <c r="H201" s="504"/>
      <c r="I201" s="507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</row>
    <row r="202" spans="1:23" s="706" customFormat="1" ht="15.75" customHeight="1">
      <c r="A202" s="851" t="s">
        <v>433</v>
      </c>
      <c r="B202" s="854" t="s">
        <v>434</v>
      </c>
      <c r="C202" s="853" t="s">
        <v>263</v>
      </c>
      <c r="D202" s="856">
        <v>42.5</v>
      </c>
      <c r="E202" s="737">
        <f t="shared" ref="E202" si="51">D202*0.85</f>
        <v>36.125</v>
      </c>
      <c r="F202" s="725">
        <f>D202*Sheet1!$A$8</f>
        <v>22.525000000000002</v>
      </c>
      <c r="G202" s="738"/>
      <c r="H202" s="723">
        <f t="shared" ref="H202" si="52">F202*G202</f>
        <v>0</v>
      </c>
      <c r="I202" s="808"/>
      <c r="J202" s="704"/>
      <c r="K202" s="704"/>
      <c r="L202" s="704"/>
      <c r="M202" s="704"/>
      <c r="N202" s="704"/>
      <c r="O202" s="704"/>
      <c r="P202" s="704"/>
      <c r="Q202" s="704"/>
      <c r="R202" s="704"/>
      <c r="S202" s="704"/>
      <c r="T202" s="704"/>
      <c r="U202" s="704"/>
      <c r="V202" s="704"/>
      <c r="W202" s="704"/>
    </row>
    <row r="203" spans="1:23" ht="15.75" customHeight="1">
      <c r="A203" s="136">
        <v>402217302</v>
      </c>
      <c r="B203" s="172" t="s">
        <v>435</v>
      </c>
      <c r="C203" s="142" t="s">
        <v>263</v>
      </c>
      <c r="D203" s="138">
        <v>47</v>
      </c>
      <c r="E203" s="138">
        <f>D203*0.85</f>
        <v>39.949999999999996</v>
      </c>
      <c r="F203" s="138">
        <f>D203*Sheet1!$A$8</f>
        <v>24.91</v>
      </c>
      <c r="G203" s="203"/>
      <c r="H203" s="138">
        <f t="shared" ref="H203:H204" si="53">SUM(F203*G203)</f>
        <v>0</v>
      </c>
      <c r="I203" s="139">
        <v>5060572503267</v>
      </c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</row>
    <row r="204" spans="1:23" ht="15.75" customHeight="1">
      <c r="A204" s="160">
        <v>402217303</v>
      </c>
      <c r="B204" s="161" t="s">
        <v>436</v>
      </c>
      <c r="C204" s="169" t="s">
        <v>78</v>
      </c>
      <c r="D204" s="143">
        <v>25.5</v>
      </c>
      <c r="E204" s="535">
        <v>20.399999999999999</v>
      </c>
      <c r="F204" s="164">
        <f>D204*Sheet1!$A$8</f>
        <v>13.515000000000001</v>
      </c>
      <c r="G204" s="212"/>
      <c r="H204" s="433">
        <f t="shared" si="53"/>
        <v>0</v>
      </c>
      <c r="I204" s="213">
        <v>5060917991247</v>
      </c>
      <c r="J204" s="66"/>
      <c r="K204" s="66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</row>
    <row r="205" spans="1:23" ht="15.75" customHeight="1">
      <c r="A205" s="501" t="s">
        <v>437</v>
      </c>
      <c r="B205" s="509"/>
      <c r="C205" s="509"/>
      <c r="D205" s="504"/>
      <c r="E205" s="504"/>
      <c r="F205" s="504"/>
      <c r="G205" s="525"/>
      <c r="H205" s="504"/>
      <c r="I205" s="507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</row>
    <row r="206" spans="1:23" ht="15.75" customHeight="1">
      <c r="A206" s="136" t="s">
        <v>438</v>
      </c>
      <c r="B206" s="172" t="s">
        <v>439</v>
      </c>
      <c r="C206" s="142" t="s">
        <v>263</v>
      </c>
      <c r="D206" s="138">
        <v>42.5</v>
      </c>
      <c r="E206" s="138">
        <f>D206*0.85</f>
        <v>36.125</v>
      </c>
      <c r="F206" s="138">
        <f>D206*Sheet1!$A$8</f>
        <v>22.525000000000002</v>
      </c>
      <c r="G206" s="203"/>
      <c r="H206" s="138">
        <f t="shared" ref="H206:H209" si="54">SUM(F206*G206)</f>
        <v>0</v>
      </c>
      <c r="I206" s="139">
        <v>5060393703624</v>
      </c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</row>
    <row r="207" spans="1:23" ht="15.75" customHeight="1">
      <c r="A207" s="210" t="s">
        <v>440</v>
      </c>
      <c r="B207" s="141" t="s">
        <v>441</v>
      </c>
      <c r="C207" s="169" t="s">
        <v>263</v>
      </c>
      <c r="D207" s="143">
        <v>42.5</v>
      </c>
      <c r="E207" s="143">
        <v>19.13</v>
      </c>
      <c r="F207" s="143">
        <f>D207*Sheet1!$A$8</f>
        <v>22.525000000000002</v>
      </c>
      <c r="G207" s="144"/>
      <c r="H207" s="498">
        <f t="shared" si="54"/>
        <v>0</v>
      </c>
      <c r="I207" s="145" t="s">
        <v>72</v>
      </c>
      <c r="J207" s="66"/>
      <c r="K207" s="66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</row>
    <row r="208" spans="1:23" ht="15.75" customHeight="1">
      <c r="A208" s="136">
        <v>402217603</v>
      </c>
      <c r="B208" s="172" t="s">
        <v>442</v>
      </c>
      <c r="C208" s="142" t="s">
        <v>263</v>
      </c>
      <c r="D208" s="138">
        <v>47</v>
      </c>
      <c r="E208" s="138">
        <f>D208*0.85</f>
        <v>39.949999999999996</v>
      </c>
      <c r="F208" s="138">
        <f>D208*Sheet1!$A$8</f>
        <v>24.91</v>
      </c>
      <c r="G208" s="203"/>
      <c r="H208" s="138">
        <f t="shared" si="54"/>
        <v>0</v>
      </c>
      <c r="I208" s="139">
        <v>5060572503007</v>
      </c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</row>
    <row r="209" spans="1:23" ht="15.75" customHeight="1">
      <c r="A209" s="160">
        <v>402217604</v>
      </c>
      <c r="B209" s="161" t="s">
        <v>443</v>
      </c>
      <c r="C209" s="169" t="s">
        <v>78</v>
      </c>
      <c r="D209" s="143">
        <v>25.5</v>
      </c>
      <c r="E209" s="535">
        <v>20.399999999999999</v>
      </c>
      <c r="F209" s="164">
        <f>D209*Sheet1!$A$8</f>
        <v>13.515000000000001</v>
      </c>
      <c r="G209" s="212"/>
      <c r="H209" s="433">
        <f t="shared" si="54"/>
        <v>0</v>
      </c>
      <c r="I209" s="213">
        <v>5060917991353</v>
      </c>
      <c r="J209" s="66"/>
      <c r="K209" s="66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</row>
    <row r="210" spans="1:23" ht="15.75" customHeight="1">
      <c r="A210" s="501" t="s">
        <v>444</v>
      </c>
      <c r="B210" s="509"/>
      <c r="C210" s="509"/>
      <c r="D210" s="504"/>
      <c r="E210" s="504"/>
      <c r="F210" s="504"/>
      <c r="G210" s="525"/>
      <c r="H210" s="504"/>
      <c r="I210" s="507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</row>
    <row r="211" spans="1:23" ht="15.75" customHeight="1">
      <c r="A211" s="124">
        <v>402012002</v>
      </c>
      <c r="B211" s="149" t="s">
        <v>445</v>
      </c>
      <c r="C211" s="150" t="s">
        <v>234</v>
      </c>
      <c r="D211" s="127">
        <v>70</v>
      </c>
      <c r="E211" s="127">
        <f t="shared" ref="E211:E227" si="55">D211*0.85</f>
        <v>59.5</v>
      </c>
      <c r="F211" s="127">
        <f>D211*Sheet1!$A$8</f>
        <v>37.1</v>
      </c>
      <c r="G211" s="128"/>
      <c r="H211" s="127">
        <f t="shared" ref="H211:H217" si="56">SUM(F211*G211)</f>
        <v>0</v>
      </c>
      <c r="I211" s="129">
        <v>5060200847619</v>
      </c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</row>
    <row r="212" spans="1:23" ht="15.75" customHeight="1">
      <c r="A212" s="123">
        <v>402012012</v>
      </c>
      <c r="B212" s="146" t="s">
        <v>446</v>
      </c>
      <c r="C212" s="147" t="s">
        <v>83</v>
      </c>
      <c r="D212" s="120">
        <v>59</v>
      </c>
      <c r="E212" s="120">
        <f t="shared" si="55"/>
        <v>50.15</v>
      </c>
      <c r="F212" s="120">
        <f>D212*Sheet1!$A$8</f>
        <v>31.270000000000003</v>
      </c>
      <c r="G212" s="121"/>
      <c r="H212" s="120">
        <f t="shared" si="56"/>
        <v>0</v>
      </c>
      <c r="I212" s="122">
        <v>5060200845868</v>
      </c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</row>
    <row r="213" spans="1:23" ht="15.75" customHeight="1">
      <c r="A213" s="123">
        <v>402012027</v>
      </c>
      <c r="B213" s="146" t="s">
        <v>447</v>
      </c>
      <c r="C213" s="147" t="s">
        <v>155</v>
      </c>
      <c r="D213" s="120">
        <v>59</v>
      </c>
      <c r="E213" s="120">
        <f t="shared" si="55"/>
        <v>50.15</v>
      </c>
      <c r="F213" s="120">
        <f>D213*Sheet1!$A$8</f>
        <v>31.270000000000003</v>
      </c>
      <c r="G213" s="121"/>
      <c r="H213" s="120">
        <f t="shared" si="56"/>
        <v>0</v>
      </c>
      <c r="I213" s="122">
        <v>5060572500235</v>
      </c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</row>
    <row r="214" spans="1:23" ht="15.75" customHeight="1">
      <c r="A214" s="67">
        <v>402012030</v>
      </c>
      <c r="B214" s="68" t="s">
        <v>176</v>
      </c>
      <c r="C214" s="88" t="s">
        <v>83</v>
      </c>
      <c r="D214" s="70">
        <v>59</v>
      </c>
      <c r="E214" s="70">
        <f t="shared" si="55"/>
        <v>50.15</v>
      </c>
      <c r="F214" s="70">
        <f>D214*Sheet1!$A$8</f>
        <v>31.270000000000003</v>
      </c>
      <c r="G214" s="115"/>
      <c r="H214" s="70">
        <f t="shared" si="56"/>
        <v>0</v>
      </c>
      <c r="I214" s="72">
        <v>5060572501072</v>
      </c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</row>
    <row r="215" spans="1:23" ht="15.75" customHeight="1">
      <c r="A215" s="67">
        <v>402012101</v>
      </c>
      <c r="B215" s="68" t="s">
        <v>173</v>
      </c>
      <c r="C215" s="88" t="s">
        <v>155</v>
      </c>
      <c r="D215" s="70">
        <v>59</v>
      </c>
      <c r="E215" s="70">
        <f t="shared" si="55"/>
        <v>50.15</v>
      </c>
      <c r="F215" s="70">
        <f>D215*Sheet1!$A$8</f>
        <v>31.270000000000003</v>
      </c>
      <c r="G215" s="115"/>
      <c r="H215" s="70">
        <f t="shared" si="56"/>
        <v>0</v>
      </c>
      <c r="I215" s="72">
        <v>5060393709992</v>
      </c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</row>
    <row r="216" spans="1:23" ht="15.75" customHeight="1">
      <c r="A216" s="67" t="s">
        <v>174</v>
      </c>
      <c r="B216" s="68" t="s">
        <v>175</v>
      </c>
      <c r="C216" s="88" t="s">
        <v>83</v>
      </c>
      <c r="D216" s="70">
        <v>59</v>
      </c>
      <c r="E216" s="70">
        <f t="shared" si="55"/>
        <v>50.15</v>
      </c>
      <c r="F216" s="70">
        <f>D216*Sheet1!$A$8</f>
        <v>31.270000000000003</v>
      </c>
      <c r="G216" s="115"/>
      <c r="H216" s="70">
        <f t="shared" si="56"/>
        <v>0</v>
      </c>
      <c r="I216" s="72">
        <v>5060393702252</v>
      </c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</row>
    <row r="217" spans="1:23" ht="15" customHeight="1">
      <c r="A217" s="67" t="s">
        <v>171</v>
      </c>
      <c r="B217" s="68" t="s">
        <v>172</v>
      </c>
      <c r="C217" s="88" t="s">
        <v>263</v>
      </c>
      <c r="D217" s="70">
        <v>59</v>
      </c>
      <c r="E217" s="70">
        <f t="shared" si="55"/>
        <v>50.15</v>
      </c>
      <c r="F217" s="70">
        <f>D217*Sheet1!$A$8</f>
        <v>31.270000000000003</v>
      </c>
      <c r="G217" s="115"/>
      <c r="H217" s="70">
        <f t="shared" si="56"/>
        <v>0</v>
      </c>
      <c r="I217" s="72">
        <v>5060393701804</v>
      </c>
      <c r="J217" s="66"/>
      <c r="K217" s="66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</row>
    <row r="218" spans="1:23" ht="15" customHeight="1">
      <c r="A218" s="42">
        <v>402212010</v>
      </c>
      <c r="B218" s="22" t="s">
        <v>448</v>
      </c>
      <c r="C218" s="44" t="s">
        <v>301</v>
      </c>
      <c r="D218" s="170">
        <v>42.5</v>
      </c>
      <c r="E218" s="138">
        <f t="shared" si="55"/>
        <v>36.125</v>
      </c>
      <c r="F218" s="138">
        <f>D218*Sheet1!$A$8</f>
        <v>22.525000000000002</v>
      </c>
      <c r="G218" s="165"/>
      <c r="H218" s="170">
        <f t="shared" ref="H218:H224" si="57">F218*G218</f>
        <v>0</v>
      </c>
      <c r="I218" s="434">
        <v>5060572507203</v>
      </c>
      <c r="J218" s="66"/>
      <c r="K218" s="66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</row>
    <row r="219" spans="1:23" ht="15" customHeight="1">
      <c r="A219" s="42" t="s">
        <v>449</v>
      </c>
      <c r="B219" s="22" t="s">
        <v>450</v>
      </c>
      <c r="C219" s="142" t="s">
        <v>263</v>
      </c>
      <c r="D219" s="170">
        <v>42.5</v>
      </c>
      <c r="E219" s="138">
        <f t="shared" si="55"/>
        <v>36.125</v>
      </c>
      <c r="F219" s="138">
        <f>D219*Sheet1!$A$8</f>
        <v>22.525000000000002</v>
      </c>
      <c r="G219" s="171"/>
      <c r="H219" s="170">
        <f t="shared" si="57"/>
        <v>0</v>
      </c>
      <c r="I219" s="434">
        <v>5060393700777</v>
      </c>
      <c r="J219" s="66"/>
      <c r="K219" s="66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</row>
    <row r="220" spans="1:23" ht="15" customHeight="1">
      <c r="A220" s="42">
        <v>402212003</v>
      </c>
      <c r="B220" s="22" t="s">
        <v>451</v>
      </c>
      <c r="C220" s="142" t="s">
        <v>263</v>
      </c>
      <c r="D220" s="170">
        <v>42.5</v>
      </c>
      <c r="E220" s="138">
        <f t="shared" si="55"/>
        <v>36.125</v>
      </c>
      <c r="F220" s="138">
        <f>D220*Sheet1!$A$8</f>
        <v>22.525000000000002</v>
      </c>
      <c r="G220" s="171"/>
      <c r="H220" s="170">
        <f t="shared" si="57"/>
        <v>0</v>
      </c>
      <c r="I220" s="434">
        <v>5060393704058</v>
      </c>
      <c r="J220" s="66"/>
      <c r="K220" s="66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</row>
    <row r="221" spans="1:23" ht="15" customHeight="1">
      <c r="A221" s="42" t="s">
        <v>452</v>
      </c>
      <c r="B221" s="22" t="s">
        <v>453</v>
      </c>
      <c r="C221" s="142" t="s">
        <v>263</v>
      </c>
      <c r="D221" s="170">
        <v>42.5</v>
      </c>
      <c r="E221" s="138">
        <f t="shared" si="55"/>
        <v>36.125</v>
      </c>
      <c r="F221" s="138">
        <f>D221*Sheet1!$A$8</f>
        <v>22.525000000000002</v>
      </c>
      <c r="G221" s="171"/>
      <c r="H221" s="170">
        <f t="shared" si="57"/>
        <v>0</v>
      </c>
      <c r="I221" s="434">
        <v>5060393702146</v>
      </c>
      <c r="J221" s="66"/>
      <c r="K221" s="66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</row>
    <row r="222" spans="1:23" ht="15" customHeight="1">
      <c r="A222" s="42">
        <v>402212105</v>
      </c>
      <c r="B222" s="22" t="s">
        <v>454</v>
      </c>
      <c r="C222" s="142" t="s">
        <v>263</v>
      </c>
      <c r="D222" s="170">
        <v>42.5</v>
      </c>
      <c r="E222" s="138">
        <f t="shared" si="55"/>
        <v>36.125</v>
      </c>
      <c r="F222" s="138">
        <f>D222*Sheet1!$A$8</f>
        <v>22.525000000000002</v>
      </c>
      <c r="G222" s="171"/>
      <c r="H222" s="170">
        <f t="shared" si="57"/>
        <v>0</v>
      </c>
      <c r="I222" s="434">
        <v>5060572501393</v>
      </c>
      <c r="J222" s="66"/>
      <c r="K222" s="66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</row>
    <row r="223" spans="1:23" ht="15" customHeight="1">
      <c r="A223" s="42">
        <v>402212101</v>
      </c>
      <c r="B223" s="22" t="s">
        <v>455</v>
      </c>
      <c r="C223" s="142" t="s">
        <v>263</v>
      </c>
      <c r="D223" s="170">
        <v>42.5</v>
      </c>
      <c r="E223" s="138">
        <f t="shared" si="55"/>
        <v>36.125</v>
      </c>
      <c r="F223" s="138">
        <f>D223*Sheet1!$A$8</f>
        <v>22.525000000000002</v>
      </c>
      <c r="G223" s="171"/>
      <c r="H223" s="170">
        <f t="shared" si="57"/>
        <v>0</v>
      </c>
      <c r="I223" s="434">
        <v>5060393706151</v>
      </c>
      <c r="J223" s="66"/>
      <c r="K223" s="66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</row>
    <row r="224" spans="1:23" ht="15.75" customHeight="1">
      <c r="A224" s="42">
        <v>402212110</v>
      </c>
      <c r="B224" s="22" t="s">
        <v>456</v>
      </c>
      <c r="C224" s="142" t="s">
        <v>263</v>
      </c>
      <c r="D224" s="170">
        <v>42.5</v>
      </c>
      <c r="E224" s="138">
        <f t="shared" si="55"/>
        <v>36.125</v>
      </c>
      <c r="F224" s="138">
        <f>D224*Sheet1!$A$8</f>
        <v>22.525000000000002</v>
      </c>
      <c r="G224" s="171"/>
      <c r="H224" s="170">
        <f t="shared" si="57"/>
        <v>0</v>
      </c>
      <c r="I224" s="434">
        <v>5060393708131</v>
      </c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</row>
    <row r="225" spans="1:23" ht="15.75" customHeight="1">
      <c r="A225" s="136">
        <v>402212002</v>
      </c>
      <c r="B225" s="172" t="s">
        <v>457</v>
      </c>
      <c r="C225" s="142" t="s">
        <v>263</v>
      </c>
      <c r="D225" s="138">
        <v>42.5</v>
      </c>
      <c r="E225" s="138">
        <f t="shared" si="55"/>
        <v>36.125</v>
      </c>
      <c r="F225" s="138">
        <f>D225*Sheet1!$A$8</f>
        <v>22.525000000000002</v>
      </c>
      <c r="G225" s="203"/>
      <c r="H225" s="138">
        <f t="shared" ref="H225:H227" si="58">SUM(F225*G225)</f>
        <v>0</v>
      </c>
      <c r="I225" s="139">
        <v>5060393702511</v>
      </c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</row>
    <row r="226" spans="1:23" ht="15" customHeight="1">
      <c r="A226" s="136" t="s">
        <v>458</v>
      </c>
      <c r="B226" s="172" t="s">
        <v>459</v>
      </c>
      <c r="C226" s="142" t="s">
        <v>263</v>
      </c>
      <c r="D226" s="138">
        <v>42.5</v>
      </c>
      <c r="E226" s="138">
        <f t="shared" si="55"/>
        <v>36.125</v>
      </c>
      <c r="F226" s="138">
        <f>D226*Sheet1!$A$8</f>
        <v>22.525000000000002</v>
      </c>
      <c r="G226" s="203"/>
      <c r="H226" s="138">
        <f t="shared" si="58"/>
        <v>0</v>
      </c>
      <c r="I226" s="139" t="s">
        <v>460</v>
      </c>
      <c r="J226" s="66"/>
      <c r="K226" s="66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</row>
    <row r="227" spans="1:23" ht="15.75" customHeight="1">
      <c r="A227" s="42">
        <v>402212001</v>
      </c>
      <c r="B227" s="22" t="s">
        <v>461</v>
      </c>
      <c r="C227" s="142" t="s">
        <v>263</v>
      </c>
      <c r="D227" s="170">
        <v>42.5</v>
      </c>
      <c r="E227" s="138">
        <f t="shared" si="55"/>
        <v>36.125</v>
      </c>
      <c r="F227" s="138">
        <f>D227*Sheet1!$A$8</f>
        <v>22.525000000000002</v>
      </c>
      <c r="G227" s="171"/>
      <c r="H227" s="138">
        <f t="shared" si="58"/>
        <v>0</v>
      </c>
      <c r="I227" s="444">
        <v>5060393704881</v>
      </c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</row>
    <row r="228" spans="1:23" ht="15.75" customHeight="1">
      <c r="A228" s="501" t="s">
        <v>462</v>
      </c>
      <c r="B228" s="509"/>
      <c r="C228" s="509"/>
      <c r="D228" s="504"/>
      <c r="E228" s="504"/>
      <c r="F228" s="504"/>
      <c r="G228" s="525"/>
      <c r="H228" s="504"/>
      <c r="I228" s="507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</row>
    <row r="229" spans="1:23" ht="15" customHeight="1">
      <c r="A229" s="123">
        <v>402012001</v>
      </c>
      <c r="B229" s="146" t="s">
        <v>463</v>
      </c>
      <c r="C229" s="147" t="s">
        <v>155</v>
      </c>
      <c r="D229" s="120">
        <v>48</v>
      </c>
      <c r="E229" s="120">
        <f t="shared" ref="E229:E239" si="59">D229*0.85</f>
        <v>40.799999999999997</v>
      </c>
      <c r="F229" s="120">
        <f>D229*Sheet1!$A$8</f>
        <v>25.44</v>
      </c>
      <c r="G229" s="121"/>
      <c r="H229" s="120">
        <f>SUM(F229*G229)</f>
        <v>0</v>
      </c>
      <c r="I229" s="122">
        <v>5060393706168</v>
      </c>
      <c r="J229" s="66"/>
      <c r="K229" s="66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</row>
    <row r="230" spans="1:23" ht="15.75" customHeight="1">
      <c r="A230" s="130">
        <v>402012039</v>
      </c>
      <c r="B230" s="222" t="s">
        <v>464</v>
      </c>
      <c r="C230" s="132" t="s">
        <v>83</v>
      </c>
      <c r="D230" s="133">
        <v>48</v>
      </c>
      <c r="E230" s="127">
        <f t="shared" si="59"/>
        <v>40.799999999999997</v>
      </c>
      <c r="F230" s="127">
        <f>D230*Sheet1!$A$8</f>
        <v>25.44</v>
      </c>
      <c r="G230" s="134"/>
      <c r="H230" s="133">
        <f>F230*G230</f>
        <v>0</v>
      </c>
      <c r="I230" s="135">
        <v>5060572507289</v>
      </c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</row>
    <row r="231" spans="1:23" ht="15.75" customHeight="1">
      <c r="A231" s="67">
        <v>402012015</v>
      </c>
      <c r="B231" s="68" t="s">
        <v>183</v>
      </c>
      <c r="C231" s="88" t="s">
        <v>83</v>
      </c>
      <c r="D231" s="70">
        <v>40</v>
      </c>
      <c r="E231" s="70">
        <f t="shared" si="59"/>
        <v>34</v>
      </c>
      <c r="F231" s="70">
        <f>D231*Sheet1!$A$8</f>
        <v>21.200000000000003</v>
      </c>
      <c r="G231" s="115"/>
      <c r="H231" s="70">
        <f t="shared" ref="H231:H246" si="60">SUM(F231*G231)</f>
        <v>0</v>
      </c>
      <c r="I231" s="72" t="s">
        <v>184</v>
      </c>
      <c r="J231" s="66"/>
      <c r="K231" s="66"/>
      <c r="L231" s="66"/>
      <c r="M231" s="66"/>
      <c r="N231" s="66"/>
      <c r="O231" s="223"/>
      <c r="P231" s="66"/>
      <c r="Q231" s="66"/>
      <c r="R231" s="66"/>
      <c r="S231" s="66"/>
      <c r="T231" s="66"/>
      <c r="U231" s="66"/>
      <c r="V231" s="66"/>
      <c r="W231" s="66"/>
    </row>
    <row r="232" spans="1:23" ht="15.75" customHeight="1">
      <c r="A232" s="123">
        <v>402012017</v>
      </c>
      <c r="B232" s="146" t="s">
        <v>465</v>
      </c>
      <c r="C232" s="147" t="s">
        <v>83</v>
      </c>
      <c r="D232" s="120">
        <v>40</v>
      </c>
      <c r="E232" s="120">
        <f t="shared" si="59"/>
        <v>34</v>
      </c>
      <c r="F232" s="120">
        <f>D232*Sheet1!$A$8</f>
        <v>21.200000000000003</v>
      </c>
      <c r="G232" s="121"/>
      <c r="H232" s="120">
        <f t="shared" si="60"/>
        <v>0</v>
      </c>
      <c r="I232" s="122">
        <v>5060200849910</v>
      </c>
      <c r="J232" s="66"/>
      <c r="K232" s="66"/>
      <c r="L232" s="66"/>
      <c r="M232" s="66"/>
      <c r="N232" s="66"/>
      <c r="O232" s="66"/>
      <c r="P232" s="223"/>
      <c r="Q232" s="66"/>
      <c r="R232" s="66"/>
      <c r="S232" s="66"/>
      <c r="T232" s="66"/>
      <c r="U232" s="66"/>
      <c r="V232" s="66"/>
      <c r="W232" s="66"/>
    </row>
    <row r="233" spans="1:23" ht="15.75" customHeight="1">
      <c r="A233" s="67">
        <v>402012010</v>
      </c>
      <c r="B233" s="68" t="s">
        <v>181</v>
      </c>
      <c r="C233" s="88" t="s">
        <v>83</v>
      </c>
      <c r="D233" s="70">
        <v>35</v>
      </c>
      <c r="E233" s="70">
        <f t="shared" si="59"/>
        <v>29.75</v>
      </c>
      <c r="F233" s="70">
        <f>D233*Sheet1!$A$8</f>
        <v>18.55</v>
      </c>
      <c r="G233" s="115"/>
      <c r="H233" s="70">
        <f t="shared" si="60"/>
        <v>0</v>
      </c>
      <c r="I233" s="72" t="s">
        <v>182</v>
      </c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</row>
    <row r="234" spans="1:23" ht="15.75" customHeight="1">
      <c r="A234" s="67">
        <v>402012004</v>
      </c>
      <c r="B234" s="68" t="s">
        <v>179</v>
      </c>
      <c r="C234" s="88" t="s">
        <v>83</v>
      </c>
      <c r="D234" s="70">
        <v>35</v>
      </c>
      <c r="E234" s="70">
        <f t="shared" si="59"/>
        <v>29.75</v>
      </c>
      <c r="F234" s="70">
        <f>D234*Sheet1!$A$8</f>
        <v>18.55</v>
      </c>
      <c r="G234" s="115"/>
      <c r="H234" s="70">
        <f t="shared" si="60"/>
        <v>0</v>
      </c>
      <c r="I234" s="72">
        <v>5060200846032</v>
      </c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</row>
    <row r="235" spans="1:23" ht="15.75" customHeight="1">
      <c r="A235" s="67">
        <v>402012007</v>
      </c>
      <c r="B235" s="68" t="s">
        <v>180</v>
      </c>
      <c r="C235" s="88" t="s">
        <v>83</v>
      </c>
      <c r="D235" s="70">
        <v>40</v>
      </c>
      <c r="E235" s="70">
        <f t="shared" si="59"/>
        <v>34</v>
      </c>
      <c r="F235" s="70">
        <f>D235*Sheet1!$A$8</f>
        <v>21.200000000000003</v>
      </c>
      <c r="G235" s="115"/>
      <c r="H235" s="70">
        <f t="shared" si="60"/>
        <v>0</v>
      </c>
      <c r="I235" s="72">
        <v>5060200849743</v>
      </c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</row>
    <row r="236" spans="1:23" ht="15" customHeight="1">
      <c r="A236" s="123">
        <v>402012020</v>
      </c>
      <c r="B236" s="146" t="s">
        <v>466</v>
      </c>
      <c r="C236" s="147" t="s">
        <v>155</v>
      </c>
      <c r="D236" s="120">
        <v>40</v>
      </c>
      <c r="E236" s="120">
        <f t="shared" si="59"/>
        <v>34</v>
      </c>
      <c r="F236" s="120">
        <f>D236*Sheet1!$A$8</f>
        <v>21.200000000000003</v>
      </c>
      <c r="G236" s="121"/>
      <c r="H236" s="120">
        <f t="shared" si="60"/>
        <v>0</v>
      </c>
      <c r="I236" s="122">
        <v>5060393709268</v>
      </c>
      <c r="J236" s="66"/>
      <c r="K236" s="66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</row>
    <row r="237" spans="1:23" ht="15" customHeight="1">
      <c r="A237" s="123">
        <v>402012024</v>
      </c>
      <c r="B237" s="146" t="s">
        <v>467</v>
      </c>
      <c r="C237" s="147" t="s">
        <v>155</v>
      </c>
      <c r="D237" s="120">
        <v>40</v>
      </c>
      <c r="E237" s="120">
        <f t="shared" si="59"/>
        <v>34</v>
      </c>
      <c r="F237" s="120">
        <f>D237*Sheet1!$A$8</f>
        <v>21.200000000000003</v>
      </c>
      <c r="G237" s="121"/>
      <c r="H237" s="120">
        <f t="shared" si="60"/>
        <v>0</v>
      </c>
      <c r="I237" s="122">
        <v>5060393708537</v>
      </c>
      <c r="J237" s="66"/>
      <c r="K237" s="66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</row>
    <row r="238" spans="1:23" ht="15.75" customHeight="1">
      <c r="A238" s="124">
        <v>402012031</v>
      </c>
      <c r="B238" s="149" t="s">
        <v>468</v>
      </c>
      <c r="C238" s="150" t="s">
        <v>155</v>
      </c>
      <c r="D238" s="127">
        <v>35</v>
      </c>
      <c r="E238" s="127">
        <f t="shared" si="59"/>
        <v>29.75</v>
      </c>
      <c r="F238" s="127">
        <f>D238*Sheet1!$A$8</f>
        <v>18.55</v>
      </c>
      <c r="G238" s="128"/>
      <c r="H238" s="127">
        <f t="shared" si="60"/>
        <v>0</v>
      </c>
      <c r="I238" s="129">
        <v>5060393709138</v>
      </c>
      <c r="J238" s="66"/>
      <c r="K238" s="66"/>
      <c r="L238" s="66"/>
      <c r="M238" s="66"/>
      <c r="N238" s="66"/>
      <c r="O238" s="66"/>
      <c r="P238" s="223"/>
      <c r="Q238" s="66"/>
      <c r="R238" s="66"/>
      <c r="S238" s="66"/>
      <c r="T238" s="66"/>
      <c r="U238" s="66"/>
      <c r="V238" s="66"/>
      <c r="W238" s="66"/>
    </row>
    <row r="239" spans="1:23" ht="15.75" customHeight="1">
      <c r="A239" s="160">
        <v>402012056</v>
      </c>
      <c r="B239" s="161" t="s">
        <v>469</v>
      </c>
      <c r="C239" s="169" t="s">
        <v>83</v>
      </c>
      <c r="D239" s="143">
        <v>40</v>
      </c>
      <c r="E239" s="138">
        <f t="shared" si="59"/>
        <v>34</v>
      </c>
      <c r="F239" s="138">
        <f>D239*Sheet1!$A$8</f>
        <v>21.200000000000003</v>
      </c>
      <c r="G239" s="184"/>
      <c r="H239" s="498">
        <f t="shared" si="60"/>
        <v>0</v>
      </c>
      <c r="I239" s="145">
        <v>5060917992572</v>
      </c>
      <c r="J239" s="66"/>
      <c r="K239" s="6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</row>
    <row r="240" spans="1:23" ht="15.75">
      <c r="A240" s="140">
        <v>402412003</v>
      </c>
      <c r="B240" s="141" t="s">
        <v>470</v>
      </c>
      <c r="C240" s="169" t="s">
        <v>274</v>
      </c>
      <c r="D240" s="143">
        <v>55</v>
      </c>
      <c r="E240" s="143">
        <v>44.2</v>
      </c>
      <c r="F240" s="143">
        <f>D240*Sheet1!$A$8</f>
        <v>29.150000000000002</v>
      </c>
      <c r="G240" s="144"/>
      <c r="H240" s="498">
        <f t="shared" si="60"/>
        <v>0</v>
      </c>
      <c r="I240" s="145">
        <v>5060393706311</v>
      </c>
      <c r="J240" s="66"/>
      <c r="K240" s="66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</row>
    <row r="241" spans="1:23" ht="15.75">
      <c r="A241" s="140">
        <v>402412005</v>
      </c>
      <c r="B241" s="141" t="s">
        <v>471</v>
      </c>
      <c r="C241" s="169" t="s">
        <v>274</v>
      </c>
      <c r="D241" s="143">
        <v>44</v>
      </c>
      <c r="E241" s="143">
        <v>35.28</v>
      </c>
      <c r="F241" s="143">
        <f>D241*Sheet1!$A$8</f>
        <v>23.32</v>
      </c>
      <c r="G241" s="144"/>
      <c r="H241" s="498">
        <f t="shared" si="60"/>
        <v>0</v>
      </c>
      <c r="I241" s="145">
        <v>5060572500655</v>
      </c>
      <c r="J241" s="66"/>
      <c r="K241" s="66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</row>
    <row r="242" spans="1:23" ht="15.75" customHeight="1">
      <c r="A242" s="160">
        <v>405112002</v>
      </c>
      <c r="B242" s="161" t="s">
        <v>472</v>
      </c>
      <c r="C242" s="169" t="s">
        <v>278</v>
      </c>
      <c r="D242" s="143">
        <v>51</v>
      </c>
      <c r="E242" s="526">
        <v>40.799999999999997</v>
      </c>
      <c r="F242" s="164">
        <f>D242*Sheet1!$A$8</f>
        <v>27.03</v>
      </c>
      <c r="G242" s="212"/>
      <c r="H242" s="433">
        <f t="shared" si="60"/>
        <v>0</v>
      </c>
      <c r="I242" s="213">
        <v>5060393706793</v>
      </c>
      <c r="J242" s="66"/>
      <c r="K242" s="66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</row>
    <row r="243" spans="1:23" s="702" customFormat="1" ht="15.75" customHeight="1">
      <c r="A243" s="851">
        <v>402412008</v>
      </c>
      <c r="B243" s="854" t="s">
        <v>473</v>
      </c>
      <c r="C243" s="853" t="s">
        <v>274</v>
      </c>
      <c r="D243" s="856">
        <v>60</v>
      </c>
      <c r="E243" s="737">
        <v>45.48</v>
      </c>
      <c r="F243" s="725">
        <f>D243*Sheet1!$A$8</f>
        <v>31.8</v>
      </c>
      <c r="G243" s="738"/>
      <c r="H243" s="723">
        <f>F243*G243</f>
        <v>0</v>
      </c>
      <c r="I243" s="799">
        <v>5060393707820</v>
      </c>
      <c r="J243" s="66"/>
      <c r="K243" s="66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</row>
    <row r="244" spans="1:23" ht="15.75" customHeight="1">
      <c r="A244" s="224">
        <v>402412001</v>
      </c>
      <c r="B244" s="436" t="s">
        <v>474</v>
      </c>
      <c r="C244" s="143" t="s">
        <v>274</v>
      </c>
      <c r="D244" s="182">
        <v>55</v>
      </c>
      <c r="E244" s="183">
        <v>44.2</v>
      </c>
      <c r="F244" s="183">
        <v>27.56</v>
      </c>
      <c r="G244" s="184"/>
      <c r="H244" s="183">
        <f t="shared" si="60"/>
        <v>0</v>
      </c>
      <c r="I244" s="145">
        <v>5060390000000</v>
      </c>
      <c r="J244" s="66"/>
      <c r="K244" s="66"/>
      <c r="L244" s="66"/>
      <c r="M244" s="66"/>
      <c r="N244" s="66"/>
      <c r="O244" s="66"/>
      <c r="P244" s="223"/>
      <c r="Q244" s="66"/>
      <c r="R244" s="66"/>
      <c r="S244" s="66"/>
      <c r="T244" s="66"/>
      <c r="U244" s="66"/>
      <c r="V244" s="66"/>
      <c r="W244" s="66"/>
    </row>
    <row r="245" spans="1:23" ht="15.75">
      <c r="A245" s="42" t="s">
        <v>475</v>
      </c>
      <c r="B245" s="43" t="s">
        <v>476</v>
      </c>
      <c r="C245" s="44" t="s">
        <v>477</v>
      </c>
      <c r="D245" s="35">
        <v>51</v>
      </c>
      <c r="E245" s="35">
        <f t="shared" ref="E245:E246" si="61">D245*0.85</f>
        <v>43.35</v>
      </c>
      <c r="F245" s="44">
        <f>D245*Sheet1!$A$8</f>
        <v>27.03</v>
      </c>
      <c r="G245" s="191"/>
      <c r="H245" s="170">
        <f t="shared" si="60"/>
        <v>0</v>
      </c>
      <c r="I245" s="225">
        <v>5060200848715</v>
      </c>
      <c r="J245" s="66"/>
      <c r="K245" s="66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</row>
    <row r="246" spans="1:23" ht="15.75" customHeight="1">
      <c r="A246" s="34" t="s">
        <v>478</v>
      </c>
      <c r="B246" s="185" t="s">
        <v>479</v>
      </c>
      <c r="C246" s="44" t="s">
        <v>83</v>
      </c>
      <c r="D246" s="138">
        <v>99</v>
      </c>
      <c r="E246" s="138">
        <f t="shared" si="61"/>
        <v>84.149999999999991</v>
      </c>
      <c r="F246" s="138">
        <f>D246*Sheet1!$A$8</f>
        <v>52.470000000000006</v>
      </c>
      <c r="G246" s="203"/>
      <c r="H246" s="138">
        <f t="shared" si="60"/>
        <v>0</v>
      </c>
      <c r="I246" s="38" t="s">
        <v>480</v>
      </c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</row>
    <row r="247" spans="1:23" ht="15.75" customHeight="1">
      <c r="A247" s="522" t="s">
        <v>481</v>
      </c>
      <c r="B247" s="509"/>
      <c r="C247" s="509"/>
      <c r="D247" s="504"/>
      <c r="E247" s="504"/>
      <c r="F247" s="504"/>
      <c r="G247" s="525"/>
      <c r="H247" s="504"/>
      <c r="I247" s="507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</row>
    <row r="248" spans="1:23" ht="15" customHeight="1">
      <c r="A248" s="67">
        <v>402012018</v>
      </c>
      <c r="B248" s="68" t="s">
        <v>185</v>
      </c>
      <c r="C248" s="88" t="s">
        <v>155</v>
      </c>
      <c r="D248" s="70">
        <v>35</v>
      </c>
      <c r="E248" s="70">
        <f t="shared" ref="E248:E263" si="62">D248*0.85</f>
        <v>29.75</v>
      </c>
      <c r="F248" s="70">
        <f>D248*Sheet1!$A$8</f>
        <v>18.55</v>
      </c>
      <c r="G248" s="115"/>
      <c r="H248" s="70">
        <f t="shared" ref="H248:H256" si="63">SUM(F248*G248)</f>
        <v>0</v>
      </c>
      <c r="I248" s="72">
        <v>5060393707608</v>
      </c>
      <c r="J248" s="66"/>
      <c r="K248" s="66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</row>
    <row r="249" spans="1:23" ht="15" customHeight="1">
      <c r="A249" s="124">
        <v>402012025</v>
      </c>
      <c r="B249" s="149" t="s">
        <v>482</v>
      </c>
      <c r="C249" s="150" t="s">
        <v>83</v>
      </c>
      <c r="D249" s="127">
        <v>33.5</v>
      </c>
      <c r="E249" s="127">
        <f t="shared" si="62"/>
        <v>28.474999999999998</v>
      </c>
      <c r="F249" s="127">
        <f>D249*Sheet1!$A$8</f>
        <v>17.755000000000003</v>
      </c>
      <c r="G249" s="128"/>
      <c r="H249" s="127">
        <f t="shared" si="63"/>
        <v>0</v>
      </c>
      <c r="I249" s="129">
        <v>5060200845738</v>
      </c>
      <c r="J249" s="66"/>
      <c r="K249" s="66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</row>
    <row r="250" spans="1:23" ht="15.75" customHeight="1">
      <c r="A250" s="67">
        <v>402012003</v>
      </c>
      <c r="B250" s="68" t="s">
        <v>177</v>
      </c>
      <c r="C250" s="88" t="s">
        <v>83</v>
      </c>
      <c r="D250" s="70">
        <v>33.5</v>
      </c>
      <c r="E250" s="70">
        <f t="shared" si="62"/>
        <v>28.474999999999998</v>
      </c>
      <c r="F250" s="70">
        <f>D250*Sheet1!$A$8</f>
        <v>17.755000000000003</v>
      </c>
      <c r="G250" s="115"/>
      <c r="H250" s="70">
        <f t="shared" si="63"/>
        <v>0</v>
      </c>
      <c r="I250" s="72">
        <v>5060393702016</v>
      </c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</row>
    <row r="251" spans="1:23" ht="15.75">
      <c r="A251" s="67">
        <v>402012052</v>
      </c>
      <c r="B251" s="68" t="s">
        <v>483</v>
      </c>
      <c r="C251" s="88" t="s">
        <v>83</v>
      </c>
      <c r="D251" s="89">
        <v>35</v>
      </c>
      <c r="E251" s="89">
        <f t="shared" si="62"/>
        <v>29.75</v>
      </c>
      <c r="F251" s="88">
        <f>D251*Sheet1!$A$8</f>
        <v>18.55</v>
      </c>
      <c r="G251" s="226"/>
      <c r="H251" s="70">
        <f t="shared" si="63"/>
        <v>0</v>
      </c>
      <c r="I251" s="72">
        <v>5060917990639</v>
      </c>
      <c r="J251" s="66"/>
      <c r="K251" s="66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</row>
    <row r="252" spans="1:23" ht="15.75">
      <c r="A252" s="218">
        <v>402012053</v>
      </c>
      <c r="B252" s="187" t="s">
        <v>484</v>
      </c>
      <c r="C252" s="188" t="s">
        <v>83</v>
      </c>
      <c r="D252" s="39">
        <v>35</v>
      </c>
      <c r="E252" s="433">
        <f t="shared" si="62"/>
        <v>29.75</v>
      </c>
      <c r="F252" s="433">
        <f>D252*Sheet1!$A$8</f>
        <v>18.55</v>
      </c>
      <c r="G252" s="158"/>
      <c r="H252" s="35">
        <f t="shared" si="63"/>
        <v>0</v>
      </c>
      <c r="I252" s="444">
        <v>5060917990646</v>
      </c>
      <c r="J252" s="66"/>
      <c r="K252" s="66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</row>
    <row r="253" spans="1:23" ht="15.75" customHeight="1">
      <c r="A253" s="157">
        <v>402012054</v>
      </c>
      <c r="B253" s="193" t="s">
        <v>485</v>
      </c>
      <c r="C253" s="164" t="s">
        <v>83</v>
      </c>
      <c r="D253" s="35">
        <v>35</v>
      </c>
      <c r="E253" s="433">
        <f t="shared" si="62"/>
        <v>29.75</v>
      </c>
      <c r="F253" s="433">
        <f>D253*Sheet1!$A$8</f>
        <v>18.55</v>
      </c>
      <c r="G253" s="158"/>
      <c r="H253" s="35">
        <f t="shared" si="63"/>
        <v>0</v>
      </c>
      <c r="I253" s="444">
        <v>5060917990653</v>
      </c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</row>
    <row r="254" spans="1:23" ht="15.75" customHeight="1">
      <c r="A254" s="136">
        <v>402012005</v>
      </c>
      <c r="B254" s="172" t="s">
        <v>486</v>
      </c>
      <c r="C254" s="142" t="s">
        <v>83</v>
      </c>
      <c r="D254" s="138">
        <v>40</v>
      </c>
      <c r="E254" s="138">
        <f t="shared" si="62"/>
        <v>34</v>
      </c>
      <c r="F254" s="138">
        <f>D254*Sheet1!$A$8</f>
        <v>21.200000000000003</v>
      </c>
      <c r="G254" s="203"/>
      <c r="H254" s="138">
        <f t="shared" si="63"/>
        <v>0</v>
      </c>
      <c r="I254" s="139">
        <v>5060393703754</v>
      </c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</row>
    <row r="255" spans="1:23" ht="15.75" customHeight="1">
      <c r="A255" s="123">
        <v>402012006</v>
      </c>
      <c r="B255" s="118" t="s">
        <v>487</v>
      </c>
      <c r="C255" s="119" t="s">
        <v>488</v>
      </c>
      <c r="D255" s="120">
        <v>40</v>
      </c>
      <c r="E255" s="120">
        <f t="shared" si="62"/>
        <v>34</v>
      </c>
      <c r="F255" s="120">
        <f>D255*Sheet1!$A$8</f>
        <v>21.200000000000003</v>
      </c>
      <c r="G255" s="121"/>
      <c r="H255" s="120">
        <f t="shared" si="63"/>
        <v>0</v>
      </c>
      <c r="I255" s="227">
        <v>5060393702092</v>
      </c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</row>
    <row r="256" spans="1:23" ht="15.75">
      <c r="A256" s="67">
        <v>402012009</v>
      </c>
      <c r="B256" s="68" t="s">
        <v>186</v>
      </c>
      <c r="C256" s="88" t="s">
        <v>83</v>
      </c>
      <c r="D256" s="70">
        <v>35</v>
      </c>
      <c r="E256" s="70">
        <f t="shared" si="62"/>
        <v>29.75</v>
      </c>
      <c r="F256" s="70">
        <f>D256*Sheet1!$A$8</f>
        <v>18.55</v>
      </c>
      <c r="G256" s="115"/>
      <c r="H256" s="70">
        <f t="shared" si="63"/>
        <v>0</v>
      </c>
      <c r="I256" s="72" t="s">
        <v>187</v>
      </c>
      <c r="J256" s="66"/>
      <c r="K256" s="6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</row>
    <row r="257" spans="1:23" ht="15.75" customHeight="1">
      <c r="A257" s="136">
        <v>402012013</v>
      </c>
      <c r="B257" s="62" t="s">
        <v>489</v>
      </c>
      <c r="C257" s="137" t="s">
        <v>488</v>
      </c>
      <c r="D257" s="138">
        <v>35</v>
      </c>
      <c r="E257" s="138">
        <f t="shared" si="62"/>
        <v>29.75</v>
      </c>
      <c r="F257" s="138">
        <f>D257*Sheet1!$A$8</f>
        <v>18.55</v>
      </c>
      <c r="G257" s="203"/>
      <c r="H257" s="138">
        <f t="shared" ref="H257:H258" si="64">F257*G257</f>
        <v>0</v>
      </c>
      <c r="I257" s="434">
        <v>5060393702269</v>
      </c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</row>
    <row r="258" spans="1:23" ht="15.75" customHeight="1">
      <c r="A258" s="136" t="s">
        <v>490</v>
      </c>
      <c r="B258" s="172" t="s">
        <v>491</v>
      </c>
      <c r="C258" s="142" t="s">
        <v>234</v>
      </c>
      <c r="D258" s="138">
        <v>38.5</v>
      </c>
      <c r="E258" s="138">
        <f t="shared" si="62"/>
        <v>32.725000000000001</v>
      </c>
      <c r="F258" s="138">
        <f>D258*Sheet1!$A$8</f>
        <v>20.405000000000001</v>
      </c>
      <c r="G258" s="203"/>
      <c r="H258" s="138">
        <f t="shared" si="64"/>
        <v>0</v>
      </c>
      <c r="I258" s="139">
        <v>5060200847633</v>
      </c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</row>
    <row r="259" spans="1:23" ht="15.75" customHeight="1">
      <c r="A259" s="136">
        <v>402012040</v>
      </c>
      <c r="B259" s="228" t="s">
        <v>492</v>
      </c>
      <c r="C259" s="229" t="s">
        <v>155</v>
      </c>
      <c r="D259" s="138">
        <v>40</v>
      </c>
      <c r="E259" s="138">
        <f t="shared" si="62"/>
        <v>34</v>
      </c>
      <c r="F259" s="138">
        <f>D259*Sheet1!$A$8</f>
        <v>21.200000000000003</v>
      </c>
      <c r="G259" s="203"/>
      <c r="H259" s="138">
        <f t="shared" ref="H259:H262" si="65">SUM(F259*G259)</f>
        <v>0</v>
      </c>
      <c r="I259" s="139">
        <v>5060572503014</v>
      </c>
      <c r="J259" s="66"/>
      <c r="K259" s="66"/>
      <c r="L259" s="66"/>
      <c r="M259" s="230"/>
      <c r="N259" s="230"/>
      <c r="O259" s="66"/>
      <c r="P259" s="231"/>
      <c r="Q259" s="66"/>
      <c r="R259" s="66"/>
      <c r="S259" s="66"/>
      <c r="T259" s="66"/>
      <c r="U259" s="66"/>
      <c r="V259" s="66"/>
      <c r="W259" s="66"/>
    </row>
    <row r="260" spans="1:23" ht="15.75" customHeight="1">
      <c r="A260" s="173">
        <v>402012029</v>
      </c>
      <c r="B260" s="174" t="s">
        <v>493</v>
      </c>
      <c r="C260" s="175" t="s">
        <v>83</v>
      </c>
      <c r="D260" s="155">
        <v>35</v>
      </c>
      <c r="E260" s="176">
        <f t="shared" si="62"/>
        <v>29.75</v>
      </c>
      <c r="F260" s="176">
        <f>D260*Sheet1!$A$8</f>
        <v>18.55</v>
      </c>
      <c r="G260" s="156"/>
      <c r="H260" s="127">
        <f t="shared" si="65"/>
        <v>0</v>
      </c>
      <c r="I260" s="135">
        <v>5060917991995</v>
      </c>
      <c r="J260" s="66"/>
      <c r="K260" s="66"/>
      <c r="L260" s="66"/>
      <c r="M260" s="230"/>
      <c r="N260" s="230"/>
      <c r="O260" s="66"/>
      <c r="P260" s="231"/>
      <c r="Q260" s="66"/>
      <c r="R260" s="66"/>
      <c r="S260" s="66"/>
      <c r="T260" s="66"/>
      <c r="U260" s="66"/>
      <c r="V260" s="66"/>
      <c r="W260" s="66"/>
    </row>
    <row r="261" spans="1:23" ht="15.75" customHeight="1">
      <c r="A261" s="157" t="s">
        <v>494</v>
      </c>
      <c r="B261" s="43" t="s">
        <v>495</v>
      </c>
      <c r="C261" s="44" t="s">
        <v>301</v>
      </c>
      <c r="D261" s="35">
        <v>17</v>
      </c>
      <c r="E261" s="35">
        <f t="shared" si="62"/>
        <v>14.45</v>
      </c>
      <c r="F261" s="35">
        <f>D261*Sheet1!$A$8</f>
        <v>9.01</v>
      </c>
      <c r="G261" s="171"/>
      <c r="H261" s="35">
        <f t="shared" si="65"/>
        <v>0</v>
      </c>
      <c r="I261" s="159">
        <v>5060200848746</v>
      </c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</row>
    <row r="262" spans="1:23" ht="15.75" customHeight="1">
      <c r="A262" s="44" t="s">
        <v>496</v>
      </c>
      <c r="B262" s="43" t="s">
        <v>497</v>
      </c>
      <c r="C262" s="44" t="s">
        <v>301</v>
      </c>
      <c r="D262" s="35">
        <v>24</v>
      </c>
      <c r="E262" s="35">
        <f t="shared" si="62"/>
        <v>20.399999999999999</v>
      </c>
      <c r="F262" s="35">
        <f>D262*Sheet1!$A$8</f>
        <v>12.72</v>
      </c>
      <c r="G262" s="171"/>
      <c r="H262" s="35">
        <f t="shared" si="65"/>
        <v>0</v>
      </c>
      <c r="I262" s="159">
        <v>5060200848753</v>
      </c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</row>
    <row r="263" spans="1:23" ht="15.75" customHeight="1">
      <c r="A263" s="232" t="s">
        <v>498</v>
      </c>
      <c r="B263" s="62" t="s">
        <v>499</v>
      </c>
      <c r="C263" s="137" t="s">
        <v>488</v>
      </c>
      <c r="D263" s="138">
        <v>40</v>
      </c>
      <c r="E263" s="138">
        <f t="shared" si="62"/>
        <v>34</v>
      </c>
      <c r="F263" s="138">
        <f>D263*Sheet1!$A$8</f>
        <v>21.200000000000003</v>
      </c>
      <c r="G263" s="203"/>
      <c r="H263" s="138">
        <f>F263*G263</f>
        <v>0</v>
      </c>
      <c r="I263" s="233">
        <v>5060572503014</v>
      </c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</row>
    <row r="264" spans="1:23" s="702" customFormat="1" ht="15.75" customHeight="1">
      <c r="A264" s="1000">
        <v>405102007</v>
      </c>
      <c r="B264" s="1001" t="s">
        <v>500</v>
      </c>
      <c r="C264" s="1002" t="s">
        <v>501</v>
      </c>
      <c r="D264" s="1003">
        <v>33</v>
      </c>
      <c r="E264" s="743">
        <f>D264*0.85</f>
        <v>28.05</v>
      </c>
      <c r="F264" s="939">
        <f>D264*Sheet1!$A$8</f>
        <v>17.490000000000002</v>
      </c>
      <c r="G264" s="738"/>
      <c r="H264" s="723">
        <f>F264*G264</f>
        <v>0</v>
      </c>
      <c r="I264" s="808" t="s">
        <v>72</v>
      </c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</row>
    <row r="265" spans="1:23" s="702" customFormat="1" ht="15.75" customHeight="1">
      <c r="A265" s="847">
        <v>405112010</v>
      </c>
      <c r="B265" s="910" t="s">
        <v>502</v>
      </c>
      <c r="C265" s="849" t="s">
        <v>76</v>
      </c>
      <c r="D265" s="850">
        <v>51</v>
      </c>
      <c r="E265" s="863">
        <f>D265*0.85</f>
        <v>43.35</v>
      </c>
      <c r="F265" s="725">
        <f>D265*Sheet1!$A$8</f>
        <v>27.03</v>
      </c>
      <c r="G265" s="738"/>
      <c r="H265" s="723">
        <f>F265*G265</f>
        <v>0</v>
      </c>
      <c r="I265" s="999">
        <v>5060917993838</v>
      </c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</row>
    <row r="266" spans="1:23" ht="15.75" customHeight="1">
      <c r="A266" s="501" t="s">
        <v>503</v>
      </c>
      <c r="B266" s="509"/>
      <c r="C266" s="509"/>
      <c r="D266" s="504"/>
      <c r="E266" s="504"/>
      <c r="F266" s="504"/>
      <c r="G266" s="525"/>
      <c r="H266" s="504"/>
      <c r="I266" s="507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</row>
    <row r="267" spans="1:23" ht="15.75" customHeight="1">
      <c r="A267" s="124">
        <v>402212006</v>
      </c>
      <c r="B267" s="149" t="s">
        <v>504</v>
      </c>
      <c r="C267" s="150" t="s">
        <v>263</v>
      </c>
      <c r="D267" s="127">
        <v>47</v>
      </c>
      <c r="E267" s="127">
        <f t="shared" ref="E267:E274" si="66">D267*0.85</f>
        <v>39.949999999999996</v>
      </c>
      <c r="F267" s="127">
        <f>D267*Sheet1!$A$8</f>
        <v>24.91</v>
      </c>
      <c r="G267" s="128"/>
      <c r="H267" s="127">
        <f t="shared" ref="H267:H286" si="67">SUM(F267*G267)</f>
        <v>0</v>
      </c>
      <c r="I267" s="129">
        <v>5060572502581</v>
      </c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</row>
    <row r="268" spans="1:23" ht="15.75" customHeight="1">
      <c r="A268" s="140">
        <v>402212014</v>
      </c>
      <c r="B268" s="141" t="s">
        <v>505</v>
      </c>
      <c r="C268" s="169" t="s">
        <v>78</v>
      </c>
      <c r="D268" s="143">
        <v>25.5</v>
      </c>
      <c r="E268" s="143">
        <f t="shared" si="66"/>
        <v>21.675000000000001</v>
      </c>
      <c r="F268" s="143">
        <f>D268*Sheet1!$A$8</f>
        <v>13.515000000000001</v>
      </c>
      <c r="G268" s="184"/>
      <c r="H268" s="498">
        <f t="shared" si="67"/>
        <v>0</v>
      </c>
      <c r="I268" s="145">
        <v>5060917991155</v>
      </c>
      <c r="J268" s="66"/>
      <c r="K268" s="66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</row>
    <row r="269" spans="1:23" ht="15.75" customHeight="1">
      <c r="A269" s="157" t="s">
        <v>506</v>
      </c>
      <c r="B269" s="193" t="s">
        <v>507</v>
      </c>
      <c r="C269" s="157" t="s">
        <v>301</v>
      </c>
      <c r="D269" s="35">
        <v>38.5</v>
      </c>
      <c r="E269" s="35">
        <f t="shared" si="66"/>
        <v>32.725000000000001</v>
      </c>
      <c r="F269" s="35">
        <f>D269*Sheet1!$A$8</f>
        <v>20.405000000000001</v>
      </c>
      <c r="G269" s="158"/>
      <c r="H269" s="35">
        <f t="shared" si="67"/>
        <v>0</v>
      </c>
      <c r="I269" s="444">
        <v>5060200846155</v>
      </c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</row>
    <row r="270" spans="1:23" ht="15.75" customHeight="1">
      <c r="A270" s="194" t="s">
        <v>508</v>
      </c>
      <c r="B270" s="195" t="s">
        <v>509</v>
      </c>
      <c r="C270" s="164" t="s">
        <v>301</v>
      </c>
      <c r="D270" s="196">
        <v>38.5</v>
      </c>
      <c r="E270" s="433">
        <f t="shared" si="66"/>
        <v>32.725000000000001</v>
      </c>
      <c r="F270" s="433">
        <f>D270*Sheet1!$A$8</f>
        <v>20.405000000000001</v>
      </c>
      <c r="G270" s="171"/>
      <c r="H270" s="433">
        <f t="shared" si="67"/>
        <v>0</v>
      </c>
      <c r="I270" s="434">
        <v>5060200846193</v>
      </c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</row>
    <row r="271" spans="1:23" ht="15.75" customHeight="1">
      <c r="A271" s="194" t="s">
        <v>510</v>
      </c>
      <c r="B271" s="195" t="s">
        <v>511</v>
      </c>
      <c r="C271" s="164" t="s">
        <v>301</v>
      </c>
      <c r="D271" s="196">
        <v>30.5</v>
      </c>
      <c r="E271" s="433">
        <f t="shared" si="66"/>
        <v>25.925000000000001</v>
      </c>
      <c r="F271" s="433">
        <f>D271*Sheet1!$A$8</f>
        <v>16.164999999999999</v>
      </c>
      <c r="G271" s="171"/>
      <c r="H271" s="433">
        <f t="shared" si="67"/>
        <v>0</v>
      </c>
      <c r="I271" s="434">
        <v>5060200846131</v>
      </c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</row>
    <row r="272" spans="1:23" ht="15.75" customHeight="1">
      <c r="A272" s="194" t="s">
        <v>512</v>
      </c>
      <c r="B272" s="195" t="s">
        <v>513</v>
      </c>
      <c r="C272" s="164" t="s">
        <v>301</v>
      </c>
      <c r="D272" s="196">
        <v>38.5</v>
      </c>
      <c r="E272" s="433">
        <f t="shared" si="66"/>
        <v>32.725000000000001</v>
      </c>
      <c r="F272" s="433">
        <f>D272*Sheet1!$A$8</f>
        <v>20.405000000000001</v>
      </c>
      <c r="G272" s="171"/>
      <c r="H272" s="433">
        <f t="shared" si="67"/>
        <v>0</v>
      </c>
      <c r="I272" s="434">
        <v>5060393702986</v>
      </c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</row>
    <row r="273" spans="1:23" ht="15.75" customHeight="1">
      <c r="A273" s="194">
        <v>403012001</v>
      </c>
      <c r="B273" s="195" t="s">
        <v>514</v>
      </c>
      <c r="C273" s="164" t="s">
        <v>301</v>
      </c>
      <c r="D273" s="196">
        <v>30.5</v>
      </c>
      <c r="E273" s="433">
        <f t="shared" si="66"/>
        <v>25.925000000000001</v>
      </c>
      <c r="F273" s="433">
        <f>D273*Sheet1!$A$8</f>
        <v>16.164999999999999</v>
      </c>
      <c r="G273" s="171"/>
      <c r="H273" s="433">
        <f t="shared" si="67"/>
        <v>0</v>
      </c>
      <c r="I273" s="434">
        <v>5060393705451</v>
      </c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</row>
    <row r="274" spans="1:23" ht="15.75" customHeight="1">
      <c r="A274" s="136">
        <v>402212007</v>
      </c>
      <c r="B274" s="172" t="s">
        <v>515</v>
      </c>
      <c r="C274" s="142" t="s">
        <v>263</v>
      </c>
      <c r="D274" s="138">
        <v>47</v>
      </c>
      <c r="E274" s="138">
        <f t="shared" si="66"/>
        <v>39.949999999999996</v>
      </c>
      <c r="F274" s="138">
        <f>D274*Sheet1!$A$8</f>
        <v>24.91</v>
      </c>
      <c r="G274" s="203"/>
      <c r="H274" s="138">
        <f t="shared" si="67"/>
        <v>0</v>
      </c>
      <c r="I274" s="139">
        <v>5060572503328</v>
      </c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</row>
    <row r="275" spans="1:23" ht="15.75" customHeight="1">
      <c r="A275" s="180">
        <v>402212015</v>
      </c>
      <c r="B275" s="214" t="s">
        <v>516</v>
      </c>
      <c r="C275" s="215" t="s">
        <v>78</v>
      </c>
      <c r="D275" s="215">
        <v>25.5</v>
      </c>
      <c r="E275" s="215">
        <v>20.399999999999999</v>
      </c>
      <c r="F275" s="215">
        <v>12.72</v>
      </c>
      <c r="G275" s="234"/>
      <c r="H275" s="138">
        <f t="shared" si="67"/>
        <v>0</v>
      </c>
      <c r="I275" s="216">
        <v>5060917991124</v>
      </c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</row>
    <row r="276" spans="1:23" ht="15.75" customHeight="1">
      <c r="A276" s="136">
        <v>402212009</v>
      </c>
      <c r="B276" s="172" t="s">
        <v>517</v>
      </c>
      <c r="C276" s="142" t="s">
        <v>263</v>
      </c>
      <c r="D276" s="138">
        <v>47</v>
      </c>
      <c r="E276" s="138">
        <f t="shared" ref="E276:E294" si="68">D276*0.85</f>
        <v>39.949999999999996</v>
      </c>
      <c r="F276" s="138">
        <f>D276*Sheet1!$A$8</f>
        <v>24.91</v>
      </c>
      <c r="G276" s="203"/>
      <c r="H276" s="138">
        <f t="shared" si="67"/>
        <v>0</v>
      </c>
      <c r="I276" s="139">
        <v>5060572502987</v>
      </c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</row>
    <row r="277" spans="1:23" ht="15.75" customHeight="1">
      <c r="A277" s="157">
        <v>402212012</v>
      </c>
      <c r="B277" s="43" t="s">
        <v>518</v>
      </c>
      <c r="C277" s="44" t="s">
        <v>286</v>
      </c>
      <c r="D277" s="39">
        <v>25.5</v>
      </c>
      <c r="E277" s="433">
        <f t="shared" si="68"/>
        <v>21.675000000000001</v>
      </c>
      <c r="F277" s="433">
        <f>D277*Sheet1!$A$8</f>
        <v>13.515000000000001</v>
      </c>
      <c r="G277" s="158"/>
      <c r="H277" s="138">
        <f t="shared" si="67"/>
        <v>0</v>
      </c>
      <c r="I277" s="444">
        <v>5060917991148</v>
      </c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</row>
    <row r="278" spans="1:23" ht="15.75" customHeight="1">
      <c r="A278" s="157">
        <v>402012051</v>
      </c>
      <c r="B278" s="43" t="s">
        <v>519</v>
      </c>
      <c r="C278" s="44" t="s">
        <v>234</v>
      </c>
      <c r="D278" s="39">
        <v>55</v>
      </c>
      <c r="E278" s="433">
        <f t="shared" si="68"/>
        <v>46.75</v>
      </c>
      <c r="F278" s="433">
        <v>27.560000000000002</v>
      </c>
      <c r="G278" s="158"/>
      <c r="H278" s="138">
        <f t="shared" si="67"/>
        <v>0</v>
      </c>
      <c r="I278" s="444">
        <v>5060917990615</v>
      </c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</row>
    <row r="279" spans="1:23" ht="15.75" customHeight="1">
      <c r="A279" s="124">
        <v>402212106</v>
      </c>
      <c r="B279" s="149" t="s">
        <v>520</v>
      </c>
      <c r="C279" s="150" t="s">
        <v>263</v>
      </c>
      <c r="D279" s="127">
        <v>47</v>
      </c>
      <c r="E279" s="127">
        <f t="shared" si="68"/>
        <v>39.949999999999996</v>
      </c>
      <c r="F279" s="127">
        <f>D279*Sheet1!$A$8</f>
        <v>24.91</v>
      </c>
      <c r="G279" s="128"/>
      <c r="H279" s="127">
        <f t="shared" si="67"/>
        <v>0</v>
      </c>
      <c r="I279" s="129">
        <v>5060572503571</v>
      </c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</row>
    <row r="280" spans="1:23" ht="15.75" customHeight="1">
      <c r="A280" s="235">
        <v>402212112</v>
      </c>
      <c r="B280" s="236" t="s">
        <v>521</v>
      </c>
      <c r="C280" s="237" t="s">
        <v>286</v>
      </c>
      <c r="D280" s="190">
        <v>25.5</v>
      </c>
      <c r="E280" s="238">
        <f t="shared" si="68"/>
        <v>21.675000000000001</v>
      </c>
      <c r="F280" s="238">
        <f>D280*Sheet1!$A$8</f>
        <v>13.515000000000001</v>
      </c>
      <c r="G280" s="239"/>
      <c r="H280" s="190">
        <f t="shared" si="67"/>
        <v>0</v>
      </c>
      <c r="I280" s="159">
        <v>5060917991117</v>
      </c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</row>
    <row r="281" spans="1:23" s="702" customFormat="1" ht="15.75" customHeight="1">
      <c r="A281" s="235">
        <v>402212113</v>
      </c>
      <c r="B281" s="236" t="s">
        <v>522</v>
      </c>
      <c r="C281" s="237" t="s">
        <v>523</v>
      </c>
      <c r="D281" s="190">
        <v>59</v>
      </c>
      <c r="E281" s="238">
        <f t="shared" ref="E281:E283" si="69">D281*0.85</f>
        <v>50.15</v>
      </c>
      <c r="F281" s="238">
        <f>D281*Sheet1!$A$8</f>
        <v>31.270000000000003</v>
      </c>
      <c r="G281" s="239"/>
      <c r="H281" s="190">
        <f t="shared" ref="H281:H283" si="70">SUM(F281*G281)</f>
        <v>0</v>
      </c>
      <c r="I281" s="159">
        <v>5060917993814</v>
      </c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</row>
    <row r="282" spans="1:23" s="702" customFormat="1" ht="15.75" customHeight="1">
      <c r="A282" s="235">
        <v>402212114</v>
      </c>
      <c r="B282" s="236" t="s">
        <v>524</v>
      </c>
      <c r="C282" s="237" t="s">
        <v>523</v>
      </c>
      <c r="D282" s="190">
        <v>25.5</v>
      </c>
      <c r="E282" s="238">
        <f t="shared" si="69"/>
        <v>21.675000000000001</v>
      </c>
      <c r="F282" s="238">
        <f>D282*Sheet1!$A$8</f>
        <v>13.515000000000001</v>
      </c>
      <c r="G282" s="239"/>
      <c r="H282" s="190">
        <f t="shared" si="70"/>
        <v>0</v>
      </c>
      <c r="I282" s="159">
        <v>5060917993821</v>
      </c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</row>
    <row r="283" spans="1:23" s="702" customFormat="1" ht="15.75" customHeight="1">
      <c r="A283" s="235">
        <v>403212102</v>
      </c>
      <c r="B283" s="236" t="s">
        <v>525</v>
      </c>
      <c r="C283" s="237" t="s">
        <v>301</v>
      </c>
      <c r="D283" s="190">
        <v>18.5</v>
      </c>
      <c r="E283" s="238">
        <f t="shared" si="69"/>
        <v>15.725</v>
      </c>
      <c r="F283" s="238">
        <f>D283*Sheet1!$A$8</f>
        <v>9.8049999999999997</v>
      </c>
      <c r="G283" s="239"/>
      <c r="H283" s="190">
        <f t="shared" si="70"/>
        <v>0</v>
      </c>
      <c r="I283" s="159">
        <v>5060917994217</v>
      </c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</row>
    <row r="284" spans="1:23" ht="15.75" customHeight="1">
      <c r="A284" s="124">
        <v>402212107</v>
      </c>
      <c r="B284" s="149" t="s">
        <v>526</v>
      </c>
      <c r="C284" s="150" t="s">
        <v>263</v>
      </c>
      <c r="D284" s="127">
        <v>47</v>
      </c>
      <c r="E284" s="127">
        <f t="shared" si="68"/>
        <v>39.949999999999996</v>
      </c>
      <c r="F284" s="127">
        <f>D284*Sheet1!$A$8</f>
        <v>24.91</v>
      </c>
      <c r="G284" s="128"/>
      <c r="H284" s="127">
        <f t="shared" si="67"/>
        <v>0</v>
      </c>
      <c r="I284" s="129">
        <v>5060572503564</v>
      </c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</row>
    <row r="285" spans="1:23" ht="15" customHeight="1">
      <c r="A285" s="157">
        <v>402212111</v>
      </c>
      <c r="B285" s="187" t="s">
        <v>527</v>
      </c>
      <c r="C285" s="44" t="s">
        <v>286</v>
      </c>
      <c r="D285" s="190">
        <v>25.5</v>
      </c>
      <c r="E285" s="433">
        <f t="shared" si="68"/>
        <v>21.675000000000001</v>
      </c>
      <c r="F285" s="433">
        <f>D285*Sheet1!$A$8</f>
        <v>13.515000000000001</v>
      </c>
      <c r="G285" s="158"/>
      <c r="H285" s="35">
        <f t="shared" si="67"/>
        <v>0</v>
      </c>
      <c r="I285" s="444">
        <v>5060917991100</v>
      </c>
      <c r="J285" s="66"/>
      <c r="K285" s="66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</row>
    <row r="286" spans="1:23" ht="15" customHeight="1">
      <c r="A286" s="157">
        <v>402212109</v>
      </c>
      <c r="B286" s="187" t="s">
        <v>528</v>
      </c>
      <c r="C286" s="44" t="s">
        <v>234</v>
      </c>
      <c r="D286" s="190">
        <v>55</v>
      </c>
      <c r="E286" s="433">
        <f t="shared" si="68"/>
        <v>46.75</v>
      </c>
      <c r="F286" s="433">
        <v>27.560000000000002</v>
      </c>
      <c r="G286" s="158"/>
      <c r="H286" s="35">
        <f t="shared" si="67"/>
        <v>0</v>
      </c>
      <c r="I286" s="444">
        <v>5060572505575</v>
      </c>
      <c r="J286" s="66"/>
      <c r="K286" s="66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</row>
    <row r="287" spans="1:23" ht="15.75" customHeight="1">
      <c r="A287" s="42">
        <v>402212036</v>
      </c>
      <c r="B287" s="22" t="s">
        <v>529</v>
      </c>
      <c r="C287" s="157" t="s">
        <v>263</v>
      </c>
      <c r="D287" s="170">
        <v>55</v>
      </c>
      <c r="E287" s="138">
        <f t="shared" si="68"/>
        <v>46.75</v>
      </c>
      <c r="F287" s="138">
        <f>D287*Sheet1!$A$8</f>
        <v>29.150000000000002</v>
      </c>
      <c r="G287" s="171"/>
      <c r="H287" s="240">
        <f>F287*G287</f>
        <v>0</v>
      </c>
      <c r="I287" s="434">
        <v>5060572503113</v>
      </c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</row>
    <row r="288" spans="1:23" ht="15.75" customHeight="1">
      <c r="A288" s="136">
        <v>402012026</v>
      </c>
      <c r="B288" s="172" t="s">
        <v>530</v>
      </c>
      <c r="C288" s="142" t="s">
        <v>234</v>
      </c>
      <c r="D288" s="138">
        <v>55</v>
      </c>
      <c r="E288" s="138">
        <f t="shared" si="68"/>
        <v>46.75</v>
      </c>
      <c r="F288" s="138">
        <f>D288*Sheet1!$A$8</f>
        <v>29.150000000000002</v>
      </c>
      <c r="G288" s="203"/>
      <c r="H288" s="241">
        <f t="shared" ref="H288:H294" si="71">SUM(F288*G288)</f>
        <v>0</v>
      </c>
      <c r="I288" s="434">
        <v>5060572501089</v>
      </c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</row>
    <row r="289" spans="1:23" ht="15.75" customHeight="1">
      <c r="A289" s="124">
        <v>402212005</v>
      </c>
      <c r="B289" s="149" t="s">
        <v>531</v>
      </c>
      <c r="C289" s="150" t="s">
        <v>265</v>
      </c>
      <c r="D289" s="127">
        <v>47</v>
      </c>
      <c r="E289" s="127">
        <f t="shared" si="68"/>
        <v>39.949999999999996</v>
      </c>
      <c r="F289" s="127">
        <f>D289*Sheet1!$A$8</f>
        <v>24.91</v>
      </c>
      <c r="G289" s="128"/>
      <c r="H289" s="536">
        <f t="shared" si="71"/>
        <v>0</v>
      </c>
      <c r="I289" s="129">
        <v>5060572502307</v>
      </c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</row>
    <row r="290" spans="1:23" s="702" customFormat="1" ht="15.75" customHeight="1">
      <c r="A290" s="820">
        <v>402212013</v>
      </c>
      <c r="B290" s="819" t="s">
        <v>532</v>
      </c>
      <c r="C290" s="813" t="s">
        <v>336</v>
      </c>
      <c r="D290" s="815">
        <v>32</v>
      </c>
      <c r="E290" s="815">
        <f t="shared" ref="E290" si="72">D290*0.85</f>
        <v>27.2</v>
      </c>
      <c r="F290" s="815">
        <f>D290*Sheet1!$A$8</f>
        <v>16.96</v>
      </c>
      <c r="G290" s="816"/>
      <c r="H290" s="817">
        <f t="shared" ref="H290" si="73">SUM(F290*G290)</f>
        <v>0</v>
      </c>
      <c r="I290" s="818">
        <v>5060917991131</v>
      </c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</row>
    <row r="291" spans="1:23" ht="15.75">
      <c r="A291" s="34">
        <v>402012034</v>
      </c>
      <c r="B291" s="185" t="s">
        <v>533</v>
      </c>
      <c r="C291" s="202" t="s">
        <v>83</v>
      </c>
      <c r="D291" s="170">
        <v>55</v>
      </c>
      <c r="E291" s="138">
        <f t="shared" si="68"/>
        <v>46.75</v>
      </c>
      <c r="F291" s="138">
        <f>D291*Sheet1!$A$8</f>
        <v>29.150000000000002</v>
      </c>
      <c r="G291" s="171"/>
      <c r="H291" s="241">
        <f t="shared" si="71"/>
        <v>0</v>
      </c>
      <c r="I291" s="444">
        <v>5060572501089</v>
      </c>
      <c r="J291" s="66"/>
      <c r="K291" s="6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</row>
    <row r="292" spans="1:23" ht="15.75" customHeight="1">
      <c r="A292" s="157">
        <v>403012028</v>
      </c>
      <c r="B292" s="43" t="s">
        <v>534</v>
      </c>
      <c r="C292" s="44" t="s">
        <v>301</v>
      </c>
      <c r="D292" s="35">
        <v>30.5</v>
      </c>
      <c r="E292" s="35">
        <f t="shared" si="68"/>
        <v>25.925000000000001</v>
      </c>
      <c r="F292" s="35">
        <f>D292*Sheet1!$A$8</f>
        <v>16.164999999999999</v>
      </c>
      <c r="G292" s="171"/>
      <c r="H292" s="242">
        <f t="shared" si="71"/>
        <v>0</v>
      </c>
      <c r="I292" s="444">
        <v>5060572502185</v>
      </c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</row>
    <row r="293" spans="1:23" ht="15.75" customHeight="1">
      <c r="A293" s="157">
        <v>403012029</v>
      </c>
      <c r="B293" s="43" t="s">
        <v>535</v>
      </c>
      <c r="C293" s="44" t="s">
        <v>301</v>
      </c>
      <c r="D293" s="35">
        <v>42.5</v>
      </c>
      <c r="E293" s="35">
        <f t="shared" si="68"/>
        <v>36.125</v>
      </c>
      <c r="F293" s="35">
        <f>D293*Sheet1!$A$8</f>
        <v>22.525000000000002</v>
      </c>
      <c r="G293" s="171"/>
      <c r="H293" s="242">
        <f t="shared" si="71"/>
        <v>0</v>
      </c>
      <c r="I293" s="444">
        <v>5060917992077</v>
      </c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</row>
    <row r="294" spans="1:23" ht="15.75" customHeight="1">
      <c r="A294" s="157" t="s">
        <v>536</v>
      </c>
      <c r="B294" s="43" t="s">
        <v>537</v>
      </c>
      <c r="C294" s="44" t="s">
        <v>301</v>
      </c>
      <c r="D294" s="35">
        <v>30.5</v>
      </c>
      <c r="E294" s="35">
        <f t="shared" si="68"/>
        <v>25.925000000000001</v>
      </c>
      <c r="F294" s="35">
        <f>D294*Sheet1!$A$8</f>
        <v>16.164999999999999</v>
      </c>
      <c r="G294" s="171"/>
      <c r="H294" s="242">
        <f t="shared" si="71"/>
        <v>0</v>
      </c>
      <c r="I294" s="444">
        <v>5060200849064</v>
      </c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</row>
    <row r="295" spans="1:23" ht="15.75" customHeight="1">
      <c r="A295" s="501" t="s">
        <v>538</v>
      </c>
      <c r="B295" s="509"/>
      <c r="C295" s="509"/>
      <c r="D295" s="504"/>
      <c r="E295" s="504"/>
      <c r="F295" s="504"/>
      <c r="G295" s="525"/>
      <c r="H295" s="504"/>
      <c r="I295" s="507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</row>
    <row r="296" spans="1:23" ht="15" customHeight="1">
      <c r="A296" s="67" t="s">
        <v>188</v>
      </c>
      <c r="B296" s="68" t="s">
        <v>189</v>
      </c>
      <c r="C296" s="88" t="s">
        <v>83</v>
      </c>
      <c r="D296" s="70">
        <v>59</v>
      </c>
      <c r="E296" s="70">
        <f t="shared" ref="E296:E303" si="74">D296*0.85</f>
        <v>50.15</v>
      </c>
      <c r="F296" s="70">
        <f>D296*Sheet1!$A$8</f>
        <v>31.270000000000003</v>
      </c>
      <c r="G296" s="115"/>
      <c r="H296" s="70">
        <f>SUM(F296*G296)</f>
        <v>0</v>
      </c>
      <c r="I296" s="72">
        <v>5060200845370</v>
      </c>
      <c r="J296" s="66"/>
      <c r="K296" s="66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</row>
    <row r="297" spans="1:23" ht="15.75" customHeight="1">
      <c r="A297" s="117" t="s">
        <v>539</v>
      </c>
      <c r="B297" s="243" t="s">
        <v>540</v>
      </c>
      <c r="C297" s="147" t="s">
        <v>234</v>
      </c>
      <c r="D297" s="244">
        <v>66</v>
      </c>
      <c r="E297" s="120">
        <f t="shared" si="74"/>
        <v>56.1</v>
      </c>
      <c r="F297" s="120">
        <f>D297*Sheet1!$A$8</f>
        <v>34.980000000000004</v>
      </c>
      <c r="G297" s="114"/>
      <c r="H297" s="244">
        <f t="shared" ref="H297:H301" si="75">F297*G297</f>
        <v>0</v>
      </c>
      <c r="I297" s="245">
        <v>5060200848807</v>
      </c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</row>
    <row r="298" spans="1:23" ht="15.75">
      <c r="A298" s="42">
        <v>402216003</v>
      </c>
      <c r="B298" s="22" t="s">
        <v>541</v>
      </c>
      <c r="C298" s="142" t="s">
        <v>263</v>
      </c>
      <c r="D298" s="170">
        <v>42.5</v>
      </c>
      <c r="E298" s="138">
        <f t="shared" si="74"/>
        <v>36.125</v>
      </c>
      <c r="F298" s="138">
        <f>D298*Sheet1!$A$8</f>
        <v>22.525000000000002</v>
      </c>
      <c r="G298" s="171"/>
      <c r="H298" s="170">
        <f t="shared" si="75"/>
        <v>0</v>
      </c>
      <c r="I298" s="434">
        <v>5060572501331</v>
      </c>
      <c r="J298" s="66"/>
      <c r="K298" s="66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</row>
    <row r="299" spans="1:23" ht="15.75">
      <c r="A299" s="42">
        <v>402216002</v>
      </c>
      <c r="B299" s="22" t="s">
        <v>542</v>
      </c>
      <c r="C299" s="142" t="s">
        <v>263</v>
      </c>
      <c r="D299" s="170">
        <v>42.5</v>
      </c>
      <c r="E299" s="138">
        <f t="shared" si="74"/>
        <v>36.125</v>
      </c>
      <c r="F299" s="138">
        <f>D299*Sheet1!$A$8</f>
        <v>22.525000000000002</v>
      </c>
      <c r="G299" s="171"/>
      <c r="H299" s="170">
        <f t="shared" si="75"/>
        <v>0</v>
      </c>
      <c r="I299" s="444">
        <v>5060572508033</v>
      </c>
      <c r="J299" s="66"/>
      <c r="K299" s="66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</row>
    <row r="300" spans="1:23" ht="15.75" customHeight="1">
      <c r="A300" s="136">
        <v>402216001</v>
      </c>
      <c r="B300" s="172" t="s">
        <v>543</v>
      </c>
      <c r="C300" s="142" t="s">
        <v>263</v>
      </c>
      <c r="D300" s="138">
        <v>42.5</v>
      </c>
      <c r="E300" s="138">
        <f t="shared" si="74"/>
        <v>36.125</v>
      </c>
      <c r="F300" s="138">
        <f>D300*Sheet1!$A$8</f>
        <v>22.525000000000002</v>
      </c>
      <c r="G300" s="203"/>
      <c r="H300" s="170">
        <f t="shared" si="75"/>
        <v>0</v>
      </c>
      <c r="I300" s="139">
        <v>5060393706007</v>
      </c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</row>
    <row r="301" spans="1:23" ht="15.75" customHeight="1">
      <c r="A301" s="130">
        <v>402216004</v>
      </c>
      <c r="B301" s="222" t="s">
        <v>544</v>
      </c>
      <c r="C301" s="132" t="s">
        <v>324</v>
      </c>
      <c r="D301" s="133">
        <v>47</v>
      </c>
      <c r="E301" s="127">
        <f t="shared" si="74"/>
        <v>39.949999999999996</v>
      </c>
      <c r="F301" s="127">
        <f>D301*Sheet1!$A$8</f>
        <v>24.91</v>
      </c>
      <c r="G301" s="246"/>
      <c r="H301" s="133">
        <f t="shared" si="75"/>
        <v>0</v>
      </c>
      <c r="I301" s="135">
        <v>5060572506893</v>
      </c>
      <c r="J301" s="66"/>
      <c r="K301" s="66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</row>
    <row r="302" spans="1:23" ht="15.75" customHeight="1">
      <c r="A302" s="157">
        <v>402216005</v>
      </c>
      <c r="B302" s="193" t="s">
        <v>545</v>
      </c>
      <c r="C302" s="157" t="s">
        <v>286</v>
      </c>
      <c r="D302" s="35">
        <v>25.5</v>
      </c>
      <c r="E302" s="433">
        <f t="shared" si="74"/>
        <v>21.675000000000001</v>
      </c>
      <c r="F302" s="433">
        <f>D302*Sheet1!$A$8</f>
        <v>13.515000000000001</v>
      </c>
      <c r="G302" s="158"/>
      <c r="H302" s="35">
        <f t="shared" ref="H302:H309" si="76">SUM(F302*G302)</f>
        <v>0</v>
      </c>
      <c r="I302" s="159">
        <v>5060917991094</v>
      </c>
      <c r="J302" s="66"/>
      <c r="K302" s="66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</row>
    <row r="303" spans="1:23" ht="15.75" customHeight="1">
      <c r="A303" s="67">
        <v>402016002</v>
      </c>
      <c r="B303" s="68" t="s">
        <v>190</v>
      </c>
      <c r="C303" s="88" t="s">
        <v>83</v>
      </c>
      <c r="D303" s="70">
        <v>40</v>
      </c>
      <c r="E303" s="70">
        <f t="shared" si="74"/>
        <v>34</v>
      </c>
      <c r="F303" s="70">
        <f>D303*Sheet1!$A$8</f>
        <v>21.200000000000003</v>
      </c>
      <c r="G303" s="115"/>
      <c r="H303" s="70">
        <f t="shared" si="76"/>
        <v>0</v>
      </c>
      <c r="I303" s="72">
        <v>5060393706083</v>
      </c>
      <c r="J303" s="66"/>
      <c r="K303" s="66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</row>
    <row r="304" spans="1:23" ht="15.75" customHeight="1">
      <c r="A304" s="160">
        <v>402416005</v>
      </c>
      <c r="B304" s="161" t="s">
        <v>546</v>
      </c>
      <c r="C304" s="169" t="s">
        <v>278</v>
      </c>
      <c r="D304" s="143">
        <v>42.5</v>
      </c>
      <c r="E304" s="535">
        <v>34</v>
      </c>
      <c r="F304" s="164">
        <f>D304*Sheet1!$A$8</f>
        <v>22.525000000000002</v>
      </c>
      <c r="G304" s="212"/>
      <c r="H304" s="433">
        <f t="shared" si="76"/>
        <v>0</v>
      </c>
      <c r="I304" s="213">
        <v>5060393707592</v>
      </c>
      <c r="J304" s="66"/>
      <c r="K304" s="66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</row>
    <row r="305" spans="1:23" ht="15.75" customHeight="1">
      <c r="A305" s="160">
        <v>402416004</v>
      </c>
      <c r="B305" s="161" t="s">
        <v>547</v>
      </c>
      <c r="C305" s="169" t="s">
        <v>278</v>
      </c>
      <c r="D305" s="143">
        <v>48</v>
      </c>
      <c r="E305" s="535">
        <v>38.68</v>
      </c>
      <c r="F305" s="164">
        <f>D305*Sheet1!$A$8</f>
        <v>25.44</v>
      </c>
      <c r="G305" s="212"/>
      <c r="H305" s="433">
        <f t="shared" si="76"/>
        <v>0</v>
      </c>
      <c r="I305" s="700">
        <v>5060393707585</v>
      </c>
      <c r="J305" s="66"/>
      <c r="K305" s="66"/>
      <c r="L305" s="699"/>
      <c r="M305" s="699"/>
      <c r="N305" s="699"/>
      <c r="O305" s="699"/>
      <c r="P305" s="699"/>
      <c r="Q305" s="45"/>
      <c r="R305" s="45"/>
      <c r="S305" s="45"/>
      <c r="T305" s="45"/>
      <c r="U305" s="45"/>
      <c r="V305" s="45"/>
      <c r="W305" s="45"/>
    </row>
    <row r="306" spans="1:23" ht="15.75" customHeight="1">
      <c r="A306" s="213" t="s">
        <v>548</v>
      </c>
      <c r="B306" s="201" t="s">
        <v>549</v>
      </c>
      <c r="C306" s="169" t="s">
        <v>278</v>
      </c>
      <c r="D306" s="179">
        <v>44</v>
      </c>
      <c r="E306" s="526">
        <f t="shared" ref="E306:E309" si="77">D306*0.85</f>
        <v>37.4</v>
      </c>
      <c r="F306" s="164">
        <f>D306*Sheet1!$A$8</f>
        <v>23.32</v>
      </c>
      <c r="G306" s="37"/>
      <c r="H306" s="466">
        <f t="shared" si="76"/>
        <v>0</v>
      </c>
      <c r="I306" s="180">
        <v>5060572506909</v>
      </c>
      <c r="J306" s="66"/>
      <c r="K306" s="66"/>
      <c r="L306" s="694"/>
      <c r="M306" s="694"/>
      <c r="N306" s="695"/>
      <c r="O306" s="696"/>
      <c r="P306" s="697"/>
      <c r="Q306" s="698"/>
      <c r="R306" s="58"/>
      <c r="S306" s="58"/>
      <c r="T306" s="58"/>
      <c r="U306" s="58"/>
      <c r="V306" s="58"/>
      <c r="W306" s="58"/>
    </row>
    <row r="307" spans="1:23" ht="15.75" customHeight="1">
      <c r="A307" s="34">
        <v>402016001</v>
      </c>
      <c r="B307" s="185" t="s">
        <v>550</v>
      </c>
      <c r="C307" s="44" t="s">
        <v>83</v>
      </c>
      <c r="D307" s="138">
        <v>99</v>
      </c>
      <c r="E307" s="138">
        <f t="shared" si="77"/>
        <v>84.149999999999991</v>
      </c>
      <c r="F307" s="138">
        <f>D307*Sheet1!$A$8</f>
        <v>52.470000000000006</v>
      </c>
      <c r="G307" s="203"/>
      <c r="H307" s="138">
        <f t="shared" si="76"/>
        <v>0</v>
      </c>
      <c r="I307" s="701" t="s">
        <v>551</v>
      </c>
      <c r="J307" s="66"/>
      <c r="K307" s="66"/>
      <c r="L307" s="698"/>
      <c r="M307" s="698"/>
      <c r="N307" s="698"/>
      <c r="O307" s="698"/>
      <c r="P307" s="698"/>
      <c r="Q307" s="58"/>
      <c r="R307" s="58"/>
      <c r="S307" s="58"/>
      <c r="T307" s="58"/>
      <c r="U307" s="58"/>
      <c r="V307" s="58"/>
      <c r="W307" s="58"/>
    </row>
    <row r="308" spans="1:23" ht="15.75" customHeight="1">
      <c r="A308" s="157" t="s">
        <v>552</v>
      </c>
      <c r="B308" s="193" t="s">
        <v>553</v>
      </c>
      <c r="C308" s="157" t="s">
        <v>301</v>
      </c>
      <c r="D308" s="35">
        <v>30.5</v>
      </c>
      <c r="E308" s="35">
        <f t="shared" si="77"/>
        <v>25.925000000000001</v>
      </c>
      <c r="F308" s="35">
        <f>D308*Sheet1!$A$8</f>
        <v>16.164999999999999</v>
      </c>
      <c r="G308" s="158"/>
      <c r="H308" s="35">
        <f t="shared" si="76"/>
        <v>0</v>
      </c>
      <c r="I308" s="444">
        <v>5060393702351</v>
      </c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</row>
    <row r="309" spans="1:23" ht="15.75" customHeight="1">
      <c r="A309" s="194" t="s">
        <v>554</v>
      </c>
      <c r="B309" s="195" t="s">
        <v>555</v>
      </c>
      <c r="C309" s="164" t="s">
        <v>301</v>
      </c>
      <c r="D309" s="196">
        <v>30.5</v>
      </c>
      <c r="E309" s="433">
        <f t="shared" si="77"/>
        <v>25.925000000000001</v>
      </c>
      <c r="F309" s="433">
        <f>D309*Sheet1!$A$8</f>
        <v>16.164999999999999</v>
      </c>
      <c r="G309" s="171"/>
      <c r="H309" s="433">
        <f t="shared" si="76"/>
        <v>0</v>
      </c>
      <c r="I309" s="434">
        <v>5060393705451</v>
      </c>
      <c r="J309" s="66"/>
      <c r="K309" s="66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</row>
    <row r="310" spans="1:23" ht="15.75" customHeight="1">
      <c r="A310" s="522" t="s">
        <v>556</v>
      </c>
      <c r="B310" s="509"/>
      <c r="C310" s="509"/>
      <c r="D310" s="504"/>
      <c r="E310" s="504"/>
      <c r="F310" s="504"/>
      <c r="G310" s="525"/>
      <c r="H310" s="504"/>
      <c r="I310" s="507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</row>
    <row r="311" spans="1:23" ht="15.75" customHeight="1">
      <c r="A311" s="80">
        <v>402015801</v>
      </c>
      <c r="B311" s="81" t="s">
        <v>191</v>
      </c>
      <c r="C311" s="74" t="s">
        <v>83</v>
      </c>
      <c r="D311" s="75">
        <v>59</v>
      </c>
      <c r="E311" s="70">
        <f t="shared" ref="E311:E318" si="78">D311*0.85</f>
        <v>50.15</v>
      </c>
      <c r="F311" s="70">
        <f>D311*Sheet1!$A$8</f>
        <v>31.270000000000003</v>
      </c>
      <c r="G311" s="116"/>
      <c r="H311" s="75">
        <f>F311*G311</f>
        <v>0</v>
      </c>
      <c r="I311" s="77">
        <v>5060917990103</v>
      </c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</row>
    <row r="312" spans="1:23" ht="15.75" customHeight="1">
      <c r="A312" s="110">
        <v>402015802</v>
      </c>
      <c r="B312" s="111" t="s">
        <v>557</v>
      </c>
      <c r="C312" s="112" t="s">
        <v>83</v>
      </c>
      <c r="D312" s="247">
        <v>59</v>
      </c>
      <c r="E312" s="247">
        <f t="shared" si="78"/>
        <v>50.15</v>
      </c>
      <c r="F312" s="247">
        <f>D312*Sheet1!$A$8</f>
        <v>31.270000000000003</v>
      </c>
      <c r="G312" s="248"/>
      <c r="H312" s="113">
        <f t="shared" ref="H312:H318" si="79">SUM(F312*G312)</f>
        <v>0</v>
      </c>
      <c r="I312" s="249">
        <v>5060917991049</v>
      </c>
      <c r="J312" s="66"/>
      <c r="K312" s="66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</row>
    <row r="313" spans="1:23" ht="15.75" customHeight="1">
      <c r="A313" s="157">
        <v>402015803</v>
      </c>
      <c r="B313" s="43" t="s">
        <v>558</v>
      </c>
      <c r="C313" s="44" t="s">
        <v>83</v>
      </c>
      <c r="D313" s="39">
        <v>59</v>
      </c>
      <c r="E313" s="39">
        <f t="shared" si="78"/>
        <v>50.15</v>
      </c>
      <c r="F313" s="39">
        <v>29.68</v>
      </c>
      <c r="G313" s="158"/>
      <c r="H313" s="240">
        <f t="shared" si="79"/>
        <v>0</v>
      </c>
      <c r="I313" s="499">
        <v>5060917992039</v>
      </c>
      <c r="J313" s="66"/>
      <c r="K313" s="66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</row>
    <row r="314" spans="1:23" ht="15.75" customHeight="1">
      <c r="A314" s="42">
        <v>402215804</v>
      </c>
      <c r="B314" s="43" t="s">
        <v>559</v>
      </c>
      <c r="C314" s="44" t="s">
        <v>263</v>
      </c>
      <c r="D314" s="35">
        <v>42.5</v>
      </c>
      <c r="E314" s="35">
        <f t="shared" si="78"/>
        <v>36.125</v>
      </c>
      <c r="F314" s="44">
        <f>D314*Sheet1!$A$8</f>
        <v>22.525000000000002</v>
      </c>
      <c r="G314" s="191"/>
      <c r="H314" s="240">
        <f t="shared" si="79"/>
        <v>0</v>
      </c>
      <c r="I314" s="434">
        <v>5060572505452</v>
      </c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</row>
    <row r="315" spans="1:23" ht="15.75" customHeight="1">
      <c r="A315" s="42">
        <v>402215805</v>
      </c>
      <c r="B315" s="43" t="s">
        <v>560</v>
      </c>
      <c r="C315" s="44" t="s">
        <v>263</v>
      </c>
      <c r="D315" s="35">
        <v>42.5</v>
      </c>
      <c r="E315" s="35">
        <f t="shared" si="78"/>
        <v>36.125</v>
      </c>
      <c r="F315" s="44">
        <f>D315*Sheet1!$A$8</f>
        <v>22.525000000000002</v>
      </c>
      <c r="G315" s="191"/>
      <c r="H315" s="240">
        <f t="shared" si="79"/>
        <v>0</v>
      </c>
      <c r="I315" s="434">
        <v>5060917990196</v>
      </c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</row>
    <row r="316" spans="1:23" ht="15.75">
      <c r="A316" s="157">
        <v>402215802</v>
      </c>
      <c r="B316" s="187" t="s">
        <v>561</v>
      </c>
      <c r="C316" s="44" t="s">
        <v>263</v>
      </c>
      <c r="D316" s="40">
        <v>42.5</v>
      </c>
      <c r="E316" s="39">
        <f t="shared" si="78"/>
        <v>36.125</v>
      </c>
      <c r="F316" s="39">
        <f>D316*Sheet1!$A$8</f>
        <v>22.525000000000002</v>
      </c>
      <c r="G316" s="158"/>
      <c r="H316" s="35">
        <f t="shared" si="79"/>
        <v>0</v>
      </c>
      <c r="I316" s="159">
        <v>5060917990356</v>
      </c>
      <c r="J316" s="66"/>
      <c r="K316" s="66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</row>
    <row r="317" spans="1:23" ht="15.75">
      <c r="A317" s="157">
        <v>402215803</v>
      </c>
      <c r="B317" s="187" t="s">
        <v>562</v>
      </c>
      <c r="C317" s="44" t="s">
        <v>263</v>
      </c>
      <c r="D317" s="40">
        <v>42.5</v>
      </c>
      <c r="E317" s="39">
        <f t="shared" si="78"/>
        <v>36.125</v>
      </c>
      <c r="F317" s="39">
        <f>D317*Sheet1!$A$8</f>
        <v>22.525000000000002</v>
      </c>
      <c r="G317" s="158"/>
      <c r="H317" s="35">
        <f t="shared" si="79"/>
        <v>0</v>
      </c>
      <c r="I317" s="444">
        <v>5060917990349</v>
      </c>
      <c r="J317" s="66"/>
      <c r="K317" s="66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</row>
    <row r="318" spans="1:23" ht="15.75" customHeight="1">
      <c r="A318" s="157">
        <v>402215806</v>
      </c>
      <c r="B318" s="187" t="s">
        <v>563</v>
      </c>
      <c r="C318" s="44" t="s">
        <v>263</v>
      </c>
      <c r="D318" s="40">
        <v>42.5</v>
      </c>
      <c r="E318" s="39">
        <f t="shared" si="78"/>
        <v>36.125</v>
      </c>
      <c r="F318" s="39">
        <f>D318*Sheet1!$A$8</f>
        <v>22.525000000000002</v>
      </c>
      <c r="G318" s="158"/>
      <c r="H318" s="35">
        <f t="shared" si="79"/>
        <v>0</v>
      </c>
      <c r="I318" s="444">
        <v>5060917990325</v>
      </c>
      <c r="J318" s="66"/>
      <c r="K318" s="66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</row>
    <row r="319" spans="1:23" ht="15.75" customHeight="1">
      <c r="A319" s="522" t="s">
        <v>564</v>
      </c>
      <c r="B319" s="509"/>
      <c r="C319" s="509"/>
      <c r="D319" s="504"/>
      <c r="E319" s="504"/>
      <c r="F319" s="504"/>
      <c r="G319" s="525"/>
      <c r="H319" s="504"/>
      <c r="I319" s="507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</row>
    <row r="320" spans="1:23" ht="15.75" customHeight="1">
      <c r="A320" s="132">
        <v>402215807</v>
      </c>
      <c r="B320" s="250" t="s">
        <v>565</v>
      </c>
      <c r="C320" s="251" t="s">
        <v>263</v>
      </c>
      <c r="D320" s="177">
        <v>47</v>
      </c>
      <c r="E320" s="177">
        <f t="shared" ref="E320:E326" si="80">D320*0.85</f>
        <v>39.949999999999996</v>
      </c>
      <c r="F320" s="251">
        <f>D320*Sheet1!$A$8</f>
        <v>24.91</v>
      </c>
      <c r="G320" s="252"/>
      <c r="H320" s="133">
        <f t="shared" ref="H320:H326" si="81">SUM(F320*G320)</f>
        <v>0</v>
      </c>
      <c r="I320" s="253">
        <v>5060917990370</v>
      </c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</row>
    <row r="321" spans="1:23" ht="15.75" customHeight="1">
      <c r="A321" s="157">
        <v>402215810</v>
      </c>
      <c r="B321" s="187" t="s">
        <v>566</v>
      </c>
      <c r="C321" s="44" t="s">
        <v>286</v>
      </c>
      <c r="D321" s="190">
        <v>25.5</v>
      </c>
      <c r="E321" s="433">
        <f t="shared" si="80"/>
        <v>21.675000000000001</v>
      </c>
      <c r="F321" s="433">
        <f>D321*Sheet1!$A$8</f>
        <v>13.515000000000001</v>
      </c>
      <c r="G321" s="158"/>
      <c r="H321" s="170">
        <f t="shared" si="81"/>
        <v>0</v>
      </c>
      <c r="I321" s="444">
        <v>5060917991070</v>
      </c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</row>
    <row r="322" spans="1:23" ht="15.75" customHeight="1">
      <c r="A322" s="132">
        <v>402215801</v>
      </c>
      <c r="B322" s="250" t="s">
        <v>567</v>
      </c>
      <c r="C322" s="251" t="s">
        <v>263</v>
      </c>
      <c r="D322" s="177">
        <v>47</v>
      </c>
      <c r="E322" s="177">
        <f t="shared" si="80"/>
        <v>39.949999999999996</v>
      </c>
      <c r="F322" s="251">
        <f>D322*Sheet1!$A$8</f>
        <v>24.91</v>
      </c>
      <c r="G322" s="252"/>
      <c r="H322" s="133">
        <f t="shared" si="81"/>
        <v>0</v>
      </c>
      <c r="I322" s="253">
        <v>5060917990363</v>
      </c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</row>
    <row r="323" spans="1:23" ht="15.75" customHeight="1">
      <c r="A323" s="157">
        <v>402215811</v>
      </c>
      <c r="B323" s="193" t="s">
        <v>568</v>
      </c>
      <c r="C323" s="157" t="s">
        <v>286</v>
      </c>
      <c r="D323" s="35">
        <v>25.5</v>
      </c>
      <c r="E323" s="433">
        <f t="shared" si="80"/>
        <v>21.675000000000001</v>
      </c>
      <c r="F323" s="433">
        <f>D323*Sheet1!$A$8</f>
        <v>13.515000000000001</v>
      </c>
      <c r="G323" s="158"/>
      <c r="H323" s="35">
        <f t="shared" si="81"/>
        <v>0</v>
      </c>
      <c r="I323" s="159">
        <v>5060917991063</v>
      </c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</row>
    <row r="324" spans="1:23" ht="15.75" customHeight="1">
      <c r="A324" s="132">
        <v>402215808</v>
      </c>
      <c r="B324" s="250" t="s">
        <v>569</v>
      </c>
      <c r="C324" s="251" t="s">
        <v>263</v>
      </c>
      <c r="D324" s="155">
        <v>47</v>
      </c>
      <c r="E324" s="155">
        <f t="shared" si="80"/>
        <v>39.949999999999996</v>
      </c>
      <c r="F324" s="155">
        <f>D324*Sheet1!$A$8</f>
        <v>24.91</v>
      </c>
      <c r="G324" s="156"/>
      <c r="H324" s="177">
        <f t="shared" si="81"/>
        <v>0</v>
      </c>
      <c r="I324" s="135">
        <v>5060917991056</v>
      </c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</row>
    <row r="325" spans="1:23" ht="15.75" customHeight="1">
      <c r="A325" s="157">
        <v>402215809</v>
      </c>
      <c r="B325" s="193" t="s">
        <v>570</v>
      </c>
      <c r="C325" s="157" t="s">
        <v>286</v>
      </c>
      <c r="D325" s="35">
        <v>25.5</v>
      </c>
      <c r="E325" s="433">
        <f t="shared" si="80"/>
        <v>21.675000000000001</v>
      </c>
      <c r="F325" s="433">
        <f>D325*Sheet1!$A$8</f>
        <v>13.515000000000001</v>
      </c>
      <c r="G325" s="158"/>
      <c r="H325" s="35">
        <f t="shared" si="81"/>
        <v>0</v>
      </c>
      <c r="I325" s="159">
        <v>5060917991186</v>
      </c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</row>
    <row r="326" spans="1:23" ht="15.75" customHeight="1">
      <c r="A326" s="186">
        <v>403015812</v>
      </c>
      <c r="B326" s="193" t="s">
        <v>571</v>
      </c>
      <c r="C326" s="157" t="s">
        <v>301</v>
      </c>
      <c r="D326" s="35">
        <v>12</v>
      </c>
      <c r="E326" s="35">
        <f t="shared" si="80"/>
        <v>10.199999999999999</v>
      </c>
      <c r="F326" s="35">
        <f>D326*Sheet1!$A$8</f>
        <v>6.36</v>
      </c>
      <c r="G326" s="158"/>
      <c r="H326" s="35">
        <f t="shared" si="81"/>
        <v>0</v>
      </c>
      <c r="I326" s="444">
        <v>5060917991575</v>
      </c>
      <c r="J326" s="66"/>
      <c r="K326" s="66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</row>
    <row r="327" spans="1:23" s="702" customFormat="1" ht="15.75" customHeight="1">
      <c r="A327" s="846">
        <v>402215813</v>
      </c>
      <c r="B327" s="842" t="s">
        <v>572</v>
      </c>
      <c r="C327" s="849" t="s">
        <v>336</v>
      </c>
      <c r="D327" s="773">
        <v>25.5</v>
      </c>
      <c r="E327" s="773">
        <v>50.15</v>
      </c>
      <c r="F327" s="725">
        <f>D327*Sheet1!$A$8</f>
        <v>13.515000000000001</v>
      </c>
      <c r="G327" s="738"/>
      <c r="H327" s="723">
        <f>F327*G327</f>
        <v>0</v>
      </c>
      <c r="I327" s="843" t="s">
        <v>72</v>
      </c>
      <c r="J327" s="66"/>
      <c r="K327" s="66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</row>
    <row r="328" spans="1:23" s="702" customFormat="1" ht="15.75" customHeight="1">
      <c r="A328" s="846">
        <v>402215812</v>
      </c>
      <c r="B328" s="842" t="s">
        <v>573</v>
      </c>
      <c r="C328" s="736" t="s">
        <v>574</v>
      </c>
      <c r="D328" s="773">
        <v>47</v>
      </c>
      <c r="E328" s="773">
        <v>14.45</v>
      </c>
      <c r="F328" s="725">
        <f>D328*Sheet1!$A$8</f>
        <v>24.91</v>
      </c>
      <c r="G328" s="738"/>
      <c r="H328" s="723">
        <f>F328*G328</f>
        <v>0</v>
      </c>
      <c r="I328" s="843" t="s">
        <v>72</v>
      </c>
      <c r="J328" s="66"/>
      <c r="K328" s="66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</row>
    <row r="329" spans="1:23" s="702" customFormat="1" ht="15.75" customHeight="1">
      <c r="A329" s="186">
        <v>403015816</v>
      </c>
      <c r="B329" s="193" t="s">
        <v>575</v>
      </c>
      <c r="C329" s="157" t="s">
        <v>301</v>
      </c>
      <c r="D329" s="35">
        <v>30.5</v>
      </c>
      <c r="E329" s="35">
        <f t="shared" ref="E329:E332" si="82">D329*0.85</f>
        <v>25.925000000000001</v>
      </c>
      <c r="F329" s="35">
        <f>D329*Sheet1!$A$8</f>
        <v>16.164999999999999</v>
      </c>
      <c r="G329" s="158"/>
      <c r="H329" s="35">
        <f t="shared" ref="H329:H332" si="83">SUM(F329*G329)</f>
        <v>0</v>
      </c>
      <c r="I329" s="444">
        <v>5060917991582</v>
      </c>
      <c r="J329" s="66"/>
      <c r="K329" s="66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</row>
    <row r="330" spans="1:23" s="702" customFormat="1" ht="15.75" customHeight="1">
      <c r="A330" s="186">
        <v>403015817</v>
      </c>
      <c r="B330" s="193" t="s">
        <v>576</v>
      </c>
      <c r="C330" s="157" t="s">
        <v>301</v>
      </c>
      <c r="D330" s="35">
        <v>30.5</v>
      </c>
      <c r="E330" s="35">
        <f t="shared" si="82"/>
        <v>25.925000000000001</v>
      </c>
      <c r="F330" s="35">
        <f>D330*Sheet1!$A$8</f>
        <v>16.164999999999999</v>
      </c>
      <c r="G330" s="158"/>
      <c r="H330" s="35">
        <f t="shared" si="83"/>
        <v>0</v>
      </c>
      <c r="I330" s="444">
        <v>5060917991599</v>
      </c>
      <c r="J330" s="66"/>
      <c r="K330" s="66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</row>
    <row r="331" spans="1:23" s="702" customFormat="1" ht="15.75" customHeight="1">
      <c r="A331" s="186">
        <v>403015819</v>
      </c>
      <c r="B331" s="193" t="s">
        <v>577</v>
      </c>
      <c r="C331" s="157" t="s">
        <v>301</v>
      </c>
      <c r="D331" s="35">
        <v>38.5</v>
      </c>
      <c r="E331" s="35">
        <f t="shared" si="82"/>
        <v>32.725000000000001</v>
      </c>
      <c r="F331" s="35">
        <f>D331*Sheet1!$A$8</f>
        <v>20.405000000000001</v>
      </c>
      <c r="G331" s="158"/>
      <c r="H331" s="35">
        <f t="shared" si="83"/>
        <v>0</v>
      </c>
      <c r="I331" s="444">
        <v>5060917991605</v>
      </c>
      <c r="J331" s="66"/>
      <c r="K331" s="66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</row>
    <row r="332" spans="1:23" s="702" customFormat="1" ht="15.75" customHeight="1">
      <c r="A332" s="157">
        <v>403015809</v>
      </c>
      <c r="B332" s="22" t="s">
        <v>578</v>
      </c>
      <c r="C332" s="157" t="s">
        <v>301</v>
      </c>
      <c r="D332" s="35">
        <v>38.5</v>
      </c>
      <c r="E332" s="35">
        <f t="shared" si="82"/>
        <v>32.725000000000001</v>
      </c>
      <c r="F332" s="35">
        <f>D332*Sheet1!$A$8</f>
        <v>20.405000000000001</v>
      </c>
      <c r="G332" s="158"/>
      <c r="H332" s="35">
        <f t="shared" si="83"/>
        <v>0</v>
      </c>
      <c r="I332" s="444">
        <v>5060917991407</v>
      </c>
      <c r="J332" s="66"/>
      <c r="K332" s="66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</row>
    <row r="333" spans="1:23" ht="15.75" customHeight="1">
      <c r="A333" s="522" t="s">
        <v>579</v>
      </c>
      <c r="B333" s="509"/>
      <c r="C333" s="509"/>
      <c r="D333" s="504"/>
      <c r="E333" s="504"/>
      <c r="F333" s="504"/>
      <c r="G333" s="525"/>
      <c r="H333" s="504"/>
      <c r="I333" s="507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</row>
    <row r="334" spans="1:23" ht="15.75" customHeight="1">
      <c r="A334" s="123">
        <v>402018005</v>
      </c>
      <c r="B334" s="146" t="s">
        <v>580</v>
      </c>
      <c r="C334" s="147" t="s">
        <v>155</v>
      </c>
      <c r="D334" s="120">
        <v>40</v>
      </c>
      <c r="E334" s="120">
        <f t="shared" ref="E334:E337" si="84">D334*0.85</f>
        <v>34</v>
      </c>
      <c r="F334" s="120">
        <f>D334*Sheet1!$A$8</f>
        <v>21.200000000000003</v>
      </c>
      <c r="G334" s="121"/>
      <c r="H334" s="120">
        <f t="shared" ref="H334:H337" si="85">SUM(F334*G334)</f>
        <v>0</v>
      </c>
      <c r="I334" s="122">
        <v>5060572506039</v>
      </c>
      <c r="J334" s="66"/>
      <c r="K334" s="66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</row>
    <row r="335" spans="1:23" ht="15.75" customHeight="1">
      <c r="A335" s="157">
        <v>405108001</v>
      </c>
      <c r="B335" s="22" t="s">
        <v>581</v>
      </c>
      <c r="C335" s="157" t="s">
        <v>582</v>
      </c>
      <c r="D335" s="35">
        <v>48</v>
      </c>
      <c r="E335" s="35">
        <f t="shared" si="84"/>
        <v>40.799999999999997</v>
      </c>
      <c r="F335" s="35">
        <f>D335*Sheet1!$A$8</f>
        <v>25.44</v>
      </c>
      <c r="G335" s="158"/>
      <c r="H335" s="35">
        <f t="shared" si="85"/>
        <v>0</v>
      </c>
      <c r="I335" s="444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</row>
    <row r="336" spans="1:23" ht="15.75" customHeight="1">
      <c r="A336" s="157" t="s">
        <v>583</v>
      </c>
      <c r="B336" s="22" t="s">
        <v>584</v>
      </c>
      <c r="C336" s="157" t="s">
        <v>582</v>
      </c>
      <c r="D336" s="35">
        <v>48</v>
      </c>
      <c r="E336" s="35">
        <f t="shared" si="84"/>
        <v>40.799999999999997</v>
      </c>
      <c r="F336" s="35">
        <f>D336*Sheet1!$A$8</f>
        <v>25.44</v>
      </c>
      <c r="G336" s="158"/>
      <c r="H336" s="35">
        <f t="shared" si="85"/>
        <v>0</v>
      </c>
      <c r="I336" s="444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</row>
    <row r="337" spans="1:23" ht="15.75" customHeight="1">
      <c r="A337" s="157">
        <v>402418002</v>
      </c>
      <c r="B337" s="22" t="s">
        <v>585</v>
      </c>
      <c r="C337" s="157" t="s">
        <v>582</v>
      </c>
      <c r="D337" s="35">
        <v>48</v>
      </c>
      <c r="E337" s="35">
        <f t="shared" si="84"/>
        <v>40.799999999999997</v>
      </c>
      <c r="F337" s="35">
        <f>D337*Sheet1!$A$8</f>
        <v>25.44</v>
      </c>
      <c r="G337" s="158"/>
      <c r="H337" s="35">
        <f t="shared" si="85"/>
        <v>0</v>
      </c>
      <c r="I337" s="444">
        <v>5060200848456</v>
      </c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</row>
    <row r="338" spans="1:23" ht="15.75" customHeight="1">
      <c r="A338" s="501" t="s">
        <v>586</v>
      </c>
      <c r="B338" s="509"/>
      <c r="C338" s="509"/>
      <c r="D338" s="504"/>
      <c r="E338" s="504"/>
      <c r="F338" s="504"/>
      <c r="G338" s="525"/>
      <c r="H338" s="504"/>
      <c r="I338" s="507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</row>
    <row r="339" spans="1:23" ht="15.75" customHeight="1">
      <c r="A339" s="136">
        <v>402217401</v>
      </c>
      <c r="B339" s="172" t="s">
        <v>587</v>
      </c>
      <c r="C339" s="142" t="s">
        <v>265</v>
      </c>
      <c r="D339" s="138">
        <v>42.5</v>
      </c>
      <c r="E339" s="138">
        <f t="shared" ref="E339:E341" si="86">D339*0.85</f>
        <v>36.125</v>
      </c>
      <c r="F339" s="138">
        <f>D339*Sheet1!$A$8</f>
        <v>22.525000000000002</v>
      </c>
      <c r="G339" s="203"/>
      <c r="H339" s="138">
        <f t="shared" ref="H339:H342" si="87">SUM(F339*G339)</f>
        <v>0</v>
      </c>
      <c r="I339" s="139">
        <v>5060572502451</v>
      </c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</row>
    <row r="340" spans="1:23" ht="15.75" customHeight="1">
      <c r="A340" s="136">
        <v>402217407</v>
      </c>
      <c r="B340" s="172" t="s">
        <v>588</v>
      </c>
      <c r="C340" s="142" t="s">
        <v>265</v>
      </c>
      <c r="D340" s="138">
        <v>47</v>
      </c>
      <c r="E340" s="138">
        <f t="shared" si="86"/>
        <v>39.949999999999996</v>
      </c>
      <c r="F340" s="138">
        <f>D340*Sheet1!$A$8</f>
        <v>24.91</v>
      </c>
      <c r="G340" s="203"/>
      <c r="H340" s="138">
        <f t="shared" si="87"/>
        <v>0</v>
      </c>
      <c r="I340" s="139">
        <v>5060572502468</v>
      </c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</row>
    <row r="341" spans="1:23" ht="15.75" customHeight="1">
      <c r="A341" s="528">
        <v>402217410</v>
      </c>
      <c r="B341" s="529" t="s">
        <v>589</v>
      </c>
      <c r="C341" s="497" t="s">
        <v>286</v>
      </c>
      <c r="D341" s="537">
        <v>25.5</v>
      </c>
      <c r="E341" s="530">
        <f t="shared" si="86"/>
        <v>21.675000000000001</v>
      </c>
      <c r="F341" s="530">
        <f>D341*Sheet1!$A$8</f>
        <v>13.515000000000001</v>
      </c>
      <c r="G341" s="531"/>
      <c r="H341" s="498">
        <f t="shared" si="87"/>
        <v>0</v>
      </c>
      <c r="I341" s="499">
        <v>5060917991223</v>
      </c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</row>
    <row r="342" spans="1:23" ht="15.75" customHeight="1">
      <c r="A342" s="166">
        <v>402217406</v>
      </c>
      <c r="B342" s="162" t="s">
        <v>590</v>
      </c>
      <c r="C342" s="163" t="s">
        <v>263</v>
      </c>
      <c r="D342" s="164">
        <v>42.5</v>
      </c>
      <c r="E342" s="164">
        <v>34</v>
      </c>
      <c r="F342" s="164">
        <f>D342*Sheet1!$A$8</f>
        <v>22.525000000000002</v>
      </c>
      <c r="G342" s="165"/>
      <c r="H342" s="35">
        <f t="shared" si="87"/>
        <v>0</v>
      </c>
      <c r="I342" s="434" t="s">
        <v>72</v>
      </c>
      <c r="J342" s="66"/>
      <c r="K342" s="66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</row>
    <row r="343" spans="1:23" s="702" customFormat="1" ht="15.75" customHeight="1">
      <c r="A343" s="847">
        <v>402217403</v>
      </c>
      <c r="B343" s="893" t="s">
        <v>591</v>
      </c>
      <c r="C343" s="843" t="s">
        <v>265</v>
      </c>
      <c r="D343" s="773">
        <v>42.5</v>
      </c>
      <c r="E343" s="863">
        <f>D343*0.85</f>
        <v>36.125</v>
      </c>
      <c r="F343" s="922">
        <f>D343*Sheet1!$A$8</f>
        <v>22.525000000000002</v>
      </c>
      <c r="G343" s="738"/>
      <c r="H343" s="923">
        <f>SUM(F343*G343)</f>
        <v>0</v>
      </c>
      <c r="I343" s="843" t="s">
        <v>72</v>
      </c>
      <c r="J343" s="66"/>
      <c r="K343" s="66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</row>
    <row r="344" spans="1:23" s="702" customFormat="1" ht="15.75" customHeight="1">
      <c r="A344" s="851">
        <v>402217405</v>
      </c>
      <c r="B344" s="925" t="s">
        <v>592</v>
      </c>
      <c r="C344" s="843" t="s">
        <v>265</v>
      </c>
      <c r="D344" s="773">
        <v>42.5</v>
      </c>
      <c r="E344" s="863">
        <f t="shared" ref="E344:E348" si="88">D344*0.85</f>
        <v>36.125</v>
      </c>
      <c r="F344" s="922">
        <f>D344*Sheet1!$A$8</f>
        <v>22.525000000000002</v>
      </c>
      <c r="G344" s="738"/>
      <c r="H344" s="923">
        <f t="shared" ref="H344:H348" si="89">SUM(F344*G344)</f>
        <v>0</v>
      </c>
      <c r="I344" s="843" t="s">
        <v>72</v>
      </c>
      <c r="J344" s="66"/>
      <c r="K344" s="66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</row>
    <row r="345" spans="1:23" s="702" customFormat="1" ht="15.75" customHeight="1">
      <c r="A345" s="851">
        <v>402217408</v>
      </c>
      <c r="B345" s="925" t="s">
        <v>593</v>
      </c>
      <c r="C345" s="843" t="s">
        <v>265</v>
      </c>
      <c r="D345" s="773">
        <v>42.5</v>
      </c>
      <c r="E345" s="863">
        <f t="shared" si="88"/>
        <v>36.125</v>
      </c>
      <c r="F345" s="922">
        <f>D345*Sheet1!$A$8</f>
        <v>22.525000000000002</v>
      </c>
      <c r="G345" s="738"/>
      <c r="H345" s="923">
        <f t="shared" si="89"/>
        <v>0</v>
      </c>
      <c r="I345" s="843" t="s">
        <v>72</v>
      </c>
      <c r="J345" s="66"/>
      <c r="K345" s="66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</row>
    <row r="346" spans="1:23" s="702" customFormat="1" ht="15.75" customHeight="1">
      <c r="A346" s="847">
        <v>403017408</v>
      </c>
      <c r="B346" s="893" t="s">
        <v>594</v>
      </c>
      <c r="C346" s="843" t="s">
        <v>301</v>
      </c>
      <c r="D346" s="773">
        <v>23</v>
      </c>
      <c r="E346" s="863">
        <f t="shared" si="88"/>
        <v>19.55</v>
      </c>
      <c r="F346" s="922">
        <f>D346*Sheet1!$A$8</f>
        <v>12.190000000000001</v>
      </c>
      <c r="G346" s="738"/>
      <c r="H346" s="923">
        <f t="shared" si="89"/>
        <v>0</v>
      </c>
      <c r="I346" s="843" t="s">
        <v>72</v>
      </c>
      <c r="J346" s="66"/>
      <c r="K346" s="66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</row>
    <row r="347" spans="1:23" s="702" customFormat="1" ht="15.75" customHeight="1">
      <c r="A347" s="851">
        <v>402417402</v>
      </c>
      <c r="B347" s="925" t="s">
        <v>595</v>
      </c>
      <c r="C347" s="773" t="s">
        <v>274</v>
      </c>
      <c r="D347" s="773">
        <v>48</v>
      </c>
      <c r="E347" s="863">
        <f t="shared" si="88"/>
        <v>40.799999999999997</v>
      </c>
      <c r="F347" s="922">
        <f>D347*Sheet1!$A$8</f>
        <v>25.44</v>
      </c>
      <c r="G347" s="738"/>
      <c r="H347" s="923">
        <f t="shared" si="89"/>
        <v>0</v>
      </c>
      <c r="I347" s="843" t="s">
        <v>72</v>
      </c>
      <c r="J347" s="66"/>
      <c r="K347" s="66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</row>
    <row r="348" spans="1:23" s="702" customFormat="1" ht="15.75" customHeight="1">
      <c r="A348" s="851">
        <v>405107404</v>
      </c>
      <c r="B348" s="925" t="s">
        <v>596</v>
      </c>
      <c r="C348" s="773" t="s">
        <v>274</v>
      </c>
      <c r="D348" s="773">
        <v>44</v>
      </c>
      <c r="E348" s="863">
        <f t="shared" si="88"/>
        <v>37.4</v>
      </c>
      <c r="F348" s="922">
        <f>D348*Sheet1!$A$8</f>
        <v>23.32</v>
      </c>
      <c r="G348" s="738"/>
      <c r="H348" s="923">
        <f t="shared" si="89"/>
        <v>0</v>
      </c>
      <c r="I348" s="843" t="s">
        <v>72</v>
      </c>
      <c r="J348" s="66"/>
      <c r="K348" s="66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</row>
    <row r="349" spans="1:23" ht="15.75" customHeight="1">
      <c r="A349" s="501" t="s">
        <v>597</v>
      </c>
      <c r="B349" s="538"/>
      <c r="C349" s="509"/>
      <c r="D349" s="504"/>
      <c r="E349" s="504"/>
      <c r="F349" s="504"/>
      <c r="G349" s="525"/>
      <c r="H349" s="504"/>
      <c r="I349" s="507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</row>
    <row r="350" spans="1:23" ht="15.75" customHeight="1">
      <c r="A350" s="254" t="s">
        <v>598</v>
      </c>
      <c r="B350" s="255" t="s">
        <v>599</v>
      </c>
      <c r="C350" s="256" t="s">
        <v>263</v>
      </c>
      <c r="D350" s="257">
        <v>42.5</v>
      </c>
      <c r="E350" s="257">
        <f>D350*0.85</f>
        <v>36.125</v>
      </c>
      <c r="F350" s="257">
        <f>D350*Sheet1!$A$8</f>
        <v>22.525000000000002</v>
      </c>
      <c r="G350" s="258"/>
      <c r="H350" s="257">
        <f>SUM(F350*G350)</f>
        <v>0</v>
      </c>
      <c r="I350" s="259">
        <v>5060393703204</v>
      </c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</row>
    <row r="351" spans="1:23" ht="15.75" customHeight="1">
      <c r="A351" s="539" t="s">
        <v>600</v>
      </c>
      <c r="B351" s="540"/>
      <c r="C351" s="540"/>
      <c r="D351" s="540"/>
      <c r="E351" s="540"/>
      <c r="F351" s="540"/>
      <c r="G351" s="541"/>
      <c r="H351" s="540"/>
      <c r="I351" s="542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</row>
    <row r="352" spans="1:23" ht="15.75" customHeight="1">
      <c r="A352" s="260">
        <v>401010011</v>
      </c>
      <c r="B352" s="261" t="s">
        <v>601</v>
      </c>
      <c r="C352" s="262" t="s">
        <v>81</v>
      </c>
      <c r="D352" s="263">
        <v>35</v>
      </c>
      <c r="E352" s="167">
        <f t="shared" ref="E352:E360" si="90">D352*0.85</f>
        <v>29.75</v>
      </c>
      <c r="F352" s="167">
        <f>D352*Sheet1!$A$8</f>
        <v>18.55</v>
      </c>
      <c r="G352" s="203"/>
      <c r="H352" s="167">
        <f t="shared" ref="H352:H360" si="91">SUM(F352*G352)</f>
        <v>0</v>
      </c>
      <c r="I352" s="444">
        <v>9781472836670</v>
      </c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</row>
    <row r="353" spans="1:23" ht="15.75" customHeight="1">
      <c r="A353" s="260">
        <v>402218103</v>
      </c>
      <c r="B353" s="261" t="s">
        <v>602</v>
      </c>
      <c r="C353" s="262" t="s">
        <v>263</v>
      </c>
      <c r="D353" s="263">
        <v>42.5</v>
      </c>
      <c r="E353" s="167">
        <f t="shared" si="90"/>
        <v>36.125</v>
      </c>
      <c r="F353" s="167">
        <f>D353*Sheet1!$A$8</f>
        <v>22.525000000000002</v>
      </c>
      <c r="G353" s="203"/>
      <c r="H353" s="167">
        <f t="shared" si="91"/>
        <v>0</v>
      </c>
      <c r="I353" s="159">
        <v>5060572503724</v>
      </c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</row>
    <row r="354" spans="1:23" ht="15.75" customHeight="1">
      <c r="A354" s="260">
        <v>402218104</v>
      </c>
      <c r="B354" s="261" t="s">
        <v>603</v>
      </c>
      <c r="C354" s="262" t="s">
        <v>263</v>
      </c>
      <c r="D354" s="263">
        <v>42.5</v>
      </c>
      <c r="E354" s="167">
        <f t="shared" si="90"/>
        <v>36.125</v>
      </c>
      <c r="F354" s="167">
        <f>D354*Sheet1!$A$8</f>
        <v>22.525000000000002</v>
      </c>
      <c r="G354" s="203"/>
      <c r="H354" s="167">
        <f t="shared" si="91"/>
        <v>0</v>
      </c>
      <c r="I354" s="159">
        <v>5060572503731</v>
      </c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</row>
    <row r="355" spans="1:23" ht="15.75" customHeight="1">
      <c r="A355" s="260">
        <v>402218105</v>
      </c>
      <c r="B355" s="261" t="s">
        <v>604</v>
      </c>
      <c r="C355" s="262" t="s">
        <v>263</v>
      </c>
      <c r="D355" s="264">
        <v>47</v>
      </c>
      <c r="E355" s="167">
        <f t="shared" si="90"/>
        <v>39.949999999999996</v>
      </c>
      <c r="F355" s="167">
        <f>D355*Sheet1!$A$8</f>
        <v>24.91</v>
      </c>
      <c r="G355" s="203"/>
      <c r="H355" s="167">
        <f t="shared" si="91"/>
        <v>0</v>
      </c>
      <c r="I355" s="159">
        <v>5060572503748</v>
      </c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</row>
    <row r="356" spans="1:23" ht="15.75" customHeight="1">
      <c r="A356" s="200">
        <v>402218102</v>
      </c>
      <c r="B356" s="266" t="s">
        <v>605</v>
      </c>
      <c r="C356" s="265" t="s">
        <v>263</v>
      </c>
      <c r="D356" s="167">
        <v>42.5</v>
      </c>
      <c r="E356" s="543">
        <f>D356*0.85</f>
        <v>36.125</v>
      </c>
      <c r="F356" s="167">
        <f>D356*Sheet1!$A$8</f>
        <v>22.525000000000002</v>
      </c>
      <c r="G356" s="203"/>
      <c r="H356" s="167">
        <f>SUM(F356*G356)</f>
        <v>0</v>
      </c>
      <c r="I356" s="159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</row>
    <row r="357" spans="1:23" s="702" customFormat="1" ht="15.75" customHeight="1">
      <c r="A357" s="734">
        <v>402218108</v>
      </c>
      <c r="B357" s="735" t="s">
        <v>606</v>
      </c>
      <c r="C357" s="736" t="s">
        <v>336</v>
      </c>
      <c r="D357" s="737">
        <v>25.5</v>
      </c>
      <c r="E357" s="737">
        <v>21.68</v>
      </c>
      <c r="F357" s="725">
        <f>D357*Sheet1!$A$8</f>
        <v>13.515000000000001</v>
      </c>
      <c r="G357" s="738"/>
      <c r="H357" s="723">
        <f t="shared" ref="H357" si="92">F357*G357</f>
        <v>0</v>
      </c>
      <c r="I357" s="739">
        <v>5060917991391</v>
      </c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</row>
    <row r="358" spans="1:23" ht="15.75" customHeight="1">
      <c r="A358" s="260">
        <v>412218502</v>
      </c>
      <c r="B358" s="261" t="s">
        <v>607</v>
      </c>
      <c r="C358" s="265" t="s">
        <v>263</v>
      </c>
      <c r="D358" s="167">
        <v>42.5</v>
      </c>
      <c r="E358" s="543">
        <f t="shared" si="90"/>
        <v>36.125</v>
      </c>
      <c r="F358" s="167">
        <f>D358*Sheet1!$A$8</f>
        <v>22.525000000000002</v>
      </c>
      <c r="G358" s="203"/>
      <c r="H358" s="167">
        <f t="shared" si="91"/>
        <v>0</v>
      </c>
      <c r="I358" s="159">
        <v>5060572503717</v>
      </c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</row>
    <row r="359" spans="1:23" ht="15.75" customHeight="1">
      <c r="A359" s="180">
        <v>402218101</v>
      </c>
      <c r="B359" s="266" t="s">
        <v>608</v>
      </c>
      <c r="C359" s="265" t="s">
        <v>263</v>
      </c>
      <c r="D359" s="167">
        <v>47</v>
      </c>
      <c r="E359" s="543">
        <f t="shared" si="90"/>
        <v>39.949999999999996</v>
      </c>
      <c r="F359" s="167">
        <f>D359*Sheet1!$A$8</f>
        <v>24.91</v>
      </c>
      <c r="G359" s="203"/>
      <c r="H359" s="167">
        <f t="shared" si="91"/>
        <v>0</v>
      </c>
      <c r="I359" s="159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</row>
    <row r="360" spans="1:23" ht="15.75" customHeight="1">
      <c r="A360" s="200">
        <v>412218501</v>
      </c>
      <c r="B360" s="266" t="s">
        <v>609</v>
      </c>
      <c r="C360" s="265" t="s">
        <v>263</v>
      </c>
      <c r="D360" s="167">
        <v>42.5</v>
      </c>
      <c r="E360" s="543">
        <f t="shared" si="90"/>
        <v>36.125</v>
      </c>
      <c r="F360" s="167">
        <f>D360*Sheet1!$A$8</f>
        <v>22.525000000000002</v>
      </c>
      <c r="G360" s="203"/>
      <c r="H360" s="167">
        <f t="shared" si="91"/>
        <v>0</v>
      </c>
      <c r="I360" s="159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</row>
    <row r="361" spans="1:23" s="702" customFormat="1" ht="15.75" customHeight="1">
      <c r="A361" s="734">
        <v>402218107</v>
      </c>
      <c r="B361" s="735" t="s">
        <v>610</v>
      </c>
      <c r="C361" s="736" t="s">
        <v>336</v>
      </c>
      <c r="D361" s="737">
        <v>25.5</v>
      </c>
      <c r="E361" s="737">
        <v>21.68</v>
      </c>
      <c r="F361" s="725">
        <f>D361*Sheet1!$A$8</f>
        <v>13.515000000000001</v>
      </c>
      <c r="G361" s="738"/>
      <c r="H361" s="723">
        <f t="shared" ref="H361:H363" si="93">F361*G361</f>
        <v>0</v>
      </c>
      <c r="I361" s="739">
        <v>5060917991384</v>
      </c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</row>
    <row r="362" spans="1:23" s="702" customFormat="1" ht="15.75" customHeight="1">
      <c r="A362" s="734">
        <v>402218109</v>
      </c>
      <c r="B362" s="735" t="s">
        <v>611</v>
      </c>
      <c r="C362" s="736" t="s">
        <v>574</v>
      </c>
      <c r="D362" s="737">
        <v>40</v>
      </c>
      <c r="E362" s="737">
        <v>34</v>
      </c>
      <c r="F362" s="725">
        <f>D362*Sheet1!$A$8</f>
        <v>21.200000000000003</v>
      </c>
      <c r="G362" s="738"/>
      <c r="H362" s="723">
        <f t="shared" si="93"/>
        <v>0</v>
      </c>
      <c r="I362" s="739">
        <v>5060572506213</v>
      </c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</row>
    <row r="363" spans="1:23" s="702" customFormat="1" ht="15.75" customHeight="1">
      <c r="A363" s="734">
        <v>405108004</v>
      </c>
      <c r="B363" s="735" t="s">
        <v>612</v>
      </c>
      <c r="C363" s="736" t="s">
        <v>613</v>
      </c>
      <c r="D363" s="737">
        <v>57</v>
      </c>
      <c r="E363" s="737">
        <v>48.45</v>
      </c>
      <c r="F363" s="725">
        <f>D363*Sheet1!$A$8</f>
        <v>30.21</v>
      </c>
      <c r="G363" s="738"/>
      <c r="H363" s="723">
        <f t="shared" si="93"/>
        <v>0</v>
      </c>
      <c r="I363" s="739">
        <v>5060572504578</v>
      </c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</row>
    <row r="364" spans="1:23" ht="15.75" customHeight="1">
      <c r="A364" s="501" t="s">
        <v>614</v>
      </c>
      <c r="B364" s="509"/>
      <c r="C364" s="509"/>
      <c r="D364" s="504"/>
      <c r="E364" s="504"/>
      <c r="F364" s="504"/>
      <c r="G364" s="525"/>
      <c r="H364" s="504"/>
      <c r="I364" s="507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</row>
    <row r="365" spans="1:23" ht="15.75" customHeight="1">
      <c r="A365" s="136">
        <v>409000001</v>
      </c>
      <c r="B365" s="172" t="s">
        <v>615</v>
      </c>
      <c r="C365" s="142" t="s">
        <v>616</v>
      </c>
      <c r="D365" s="138">
        <v>12</v>
      </c>
      <c r="E365" s="138">
        <f t="shared" ref="E365:E377" si="94">D365*0.85</f>
        <v>10.199999999999999</v>
      </c>
      <c r="F365" s="138">
        <f>D365*Sheet1!$A$8</f>
        <v>6.36</v>
      </c>
      <c r="G365" s="203"/>
      <c r="H365" s="138">
        <f t="shared" ref="H365:H377" si="95">SUM(F365*G365)</f>
        <v>0</v>
      </c>
      <c r="I365" s="139">
        <v>5060393704386</v>
      </c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</row>
    <row r="366" spans="1:23" ht="15.75" customHeight="1">
      <c r="A366" s="136">
        <v>999000001</v>
      </c>
      <c r="B366" s="172" t="s">
        <v>617</v>
      </c>
      <c r="C366" s="142" t="s">
        <v>616</v>
      </c>
      <c r="D366" s="138">
        <v>12</v>
      </c>
      <c r="E366" s="138">
        <f t="shared" si="94"/>
        <v>10.199999999999999</v>
      </c>
      <c r="F366" s="138">
        <f>D366*Sheet1!$A$8</f>
        <v>6.36</v>
      </c>
      <c r="G366" s="203"/>
      <c r="H366" s="138">
        <f t="shared" si="95"/>
        <v>0</v>
      </c>
      <c r="I366" s="139">
        <v>5060393704393</v>
      </c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</row>
    <row r="367" spans="1:23" ht="15.75" customHeight="1">
      <c r="A367" s="157" t="s">
        <v>618</v>
      </c>
      <c r="B367" s="22" t="s">
        <v>619</v>
      </c>
      <c r="C367" s="164" t="s">
        <v>620</v>
      </c>
      <c r="D367" s="35">
        <v>9.25</v>
      </c>
      <c r="E367" s="138">
        <f t="shared" si="94"/>
        <v>7.8624999999999998</v>
      </c>
      <c r="F367" s="138">
        <f>D367*Sheet1!$A$8</f>
        <v>4.9024999999999999</v>
      </c>
      <c r="G367" s="203"/>
      <c r="H367" s="138">
        <f t="shared" si="95"/>
        <v>0</v>
      </c>
      <c r="I367" s="444">
        <v>5060393701057</v>
      </c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</row>
    <row r="368" spans="1:23" ht="15.75" customHeight="1">
      <c r="A368" s="157">
        <v>402610007</v>
      </c>
      <c r="B368" s="267" t="s">
        <v>621</v>
      </c>
      <c r="C368" s="164" t="s">
        <v>622</v>
      </c>
      <c r="D368" s="35">
        <v>29</v>
      </c>
      <c r="E368" s="35">
        <f t="shared" si="94"/>
        <v>24.65</v>
      </c>
      <c r="F368" s="44">
        <f>D368*Sheet1!$A$8</f>
        <v>15.370000000000001</v>
      </c>
      <c r="G368" s="171"/>
      <c r="H368" s="170">
        <f t="shared" si="95"/>
        <v>0</v>
      </c>
      <c r="I368" s="444">
        <v>5060917990875</v>
      </c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</row>
    <row r="369" spans="1:23" ht="15.75" customHeight="1">
      <c r="A369" s="157">
        <v>402616008</v>
      </c>
      <c r="B369" s="267" t="s">
        <v>623</v>
      </c>
      <c r="C369" s="164" t="s">
        <v>622</v>
      </c>
      <c r="D369" s="35">
        <v>29</v>
      </c>
      <c r="E369" s="35">
        <f t="shared" si="94"/>
        <v>24.65</v>
      </c>
      <c r="F369" s="44">
        <f>D369*Sheet1!$A$8</f>
        <v>15.370000000000001</v>
      </c>
      <c r="G369" s="171"/>
      <c r="H369" s="170">
        <f t="shared" si="95"/>
        <v>0</v>
      </c>
      <c r="I369" s="444">
        <v>5060917990936</v>
      </c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</row>
    <row r="370" spans="1:23" ht="15.75" customHeight="1">
      <c r="A370" s="157">
        <v>402616009</v>
      </c>
      <c r="B370" s="267" t="s">
        <v>624</v>
      </c>
      <c r="C370" s="164" t="s">
        <v>622</v>
      </c>
      <c r="D370" s="35">
        <v>29</v>
      </c>
      <c r="E370" s="35">
        <f t="shared" si="94"/>
        <v>24.65</v>
      </c>
      <c r="F370" s="44">
        <f>D370*Sheet1!$A$8</f>
        <v>15.370000000000001</v>
      </c>
      <c r="G370" s="171"/>
      <c r="H370" s="170">
        <f t="shared" si="95"/>
        <v>0</v>
      </c>
      <c r="I370" s="444">
        <v>5060917990899</v>
      </c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</row>
    <row r="371" spans="1:23" ht="15.75" customHeight="1">
      <c r="A371" s="157">
        <v>402616010</v>
      </c>
      <c r="B371" s="267" t="s">
        <v>625</v>
      </c>
      <c r="C371" s="164" t="s">
        <v>622</v>
      </c>
      <c r="D371" s="35">
        <v>29</v>
      </c>
      <c r="E371" s="35">
        <f t="shared" si="94"/>
        <v>24.65</v>
      </c>
      <c r="F371" s="44">
        <f>D371*Sheet1!$A$8</f>
        <v>15.370000000000001</v>
      </c>
      <c r="G371" s="171"/>
      <c r="H371" s="170">
        <f t="shared" si="95"/>
        <v>0</v>
      </c>
      <c r="I371" s="444">
        <v>5060917990943</v>
      </c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</row>
    <row r="372" spans="1:23" ht="15.75" customHeight="1">
      <c r="A372" s="157">
        <v>402616011</v>
      </c>
      <c r="B372" s="267" t="s">
        <v>626</v>
      </c>
      <c r="C372" s="164" t="s">
        <v>622</v>
      </c>
      <c r="D372" s="35">
        <v>29</v>
      </c>
      <c r="E372" s="35">
        <f t="shared" si="94"/>
        <v>24.65</v>
      </c>
      <c r="F372" s="44">
        <f>D372*Sheet1!$A$8</f>
        <v>15.370000000000001</v>
      </c>
      <c r="G372" s="171"/>
      <c r="H372" s="170">
        <f t="shared" si="95"/>
        <v>0</v>
      </c>
      <c r="I372" s="444">
        <v>5060917990912</v>
      </c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</row>
    <row r="373" spans="1:23" ht="15.75" customHeight="1">
      <c r="A373" s="157">
        <v>402616012</v>
      </c>
      <c r="B373" s="267" t="s">
        <v>627</v>
      </c>
      <c r="C373" s="164" t="s">
        <v>622</v>
      </c>
      <c r="D373" s="35">
        <v>29</v>
      </c>
      <c r="E373" s="35">
        <f t="shared" si="94"/>
        <v>24.65</v>
      </c>
      <c r="F373" s="44">
        <f>D373*Sheet1!$A$8</f>
        <v>15.370000000000001</v>
      </c>
      <c r="G373" s="171"/>
      <c r="H373" s="170">
        <f t="shared" si="95"/>
        <v>0</v>
      </c>
      <c r="I373" s="444">
        <v>5060917990950</v>
      </c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</row>
    <row r="374" spans="1:23" ht="15.75" customHeight="1">
      <c r="A374" s="157">
        <v>402616013</v>
      </c>
      <c r="B374" s="267" t="s">
        <v>628</v>
      </c>
      <c r="C374" s="164" t="s">
        <v>622</v>
      </c>
      <c r="D374" s="35">
        <v>29</v>
      </c>
      <c r="E374" s="35">
        <f t="shared" si="94"/>
        <v>24.65</v>
      </c>
      <c r="F374" s="44">
        <f>D374*Sheet1!$A$8</f>
        <v>15.370000000000001</v>
      </c>
      <c r="G374" s="171"/>
      <c r="H374" s="170">
        <f t="shared" si="95"/>
        <v>0</v>
      </c>
      <c r="I374" s="444">
        <v>5060917990905</v>
      </c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</row>
    <row r="375" spans="1:23" ht="15.75" customHeight="1">
      <c r="A375" s="157">
        <v>402616014</v>
      </c>
      <c r="B375" s="267" t="s">
        <v>629</v>
      </c>
      <c r="C375" s="164" t="s">
        <v>622</v>
      </c>
      <c r="D375" s="35">
        <v>29</v>
      </c>
      <c r="E375" s="35">
        <f t="shared" si="94"/>
        <v>24.65</v>
      </c>
      <c r="F375" s="44">
        <f>D375*Sheet1!$A$8</f>
        <v>15.370000000000001</v>
      </c>
      <c r="G375" s="171"/>
      <c r="H375" s="170">
        <f t="shared" si="95"/>
        <v>0</v>
      </c>
      <c r="I375" s="444">
        <v>5060917990929</v>
      </c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</row>
    <row r="376" spans="1:23" ht="15.75" customHeight="1">
      <c r="A376" s="157">
        <v>402616015</v>
      </c>
      <c r="B376" s="267" t="s">
        <v>630</v>
      </c>
      <c r="C376" s="164" t="s">
        <v>622</v>
      </c>
      <c r="D376" s="35">
        <v>29</v>
      </c>
      <c r="E376" s="35">
        <f t="shared" si="94"/>
        <v>24.65</v>
      </c>
      <c r="F376" s="44">
        <f>D376*Sheet1!$A$8</f>
        <v>15.370000000000001</v>
      </c>
      <c r="G376" s="171"/>
      <c r="H376" s="170">
        <f t="shared" si="95"/>
        <v>0</v>
      </c>
      <c r="I376" s="444">
        <v>5060917990967</v>
      </c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</row>
    <row r="377" spans="1:23" ht="15.75" customHeight="1">
      <c r="A377" s="157">
        <v>402616016</v>
      </c>
      <c r="B377" s="267" t="s">
        <v>631</v>
      </c>
      <c r="C377" s="164" t="s">
        <v>622</v>
      </c>
      <c r="D377" s="35">
        <v>29</v>
      </c>
      <c r="E377" s="35">
        <f t="shared" si="94"/>
        <v>24.65</v>
      </c>
      <c r="F377" s="44">
        <f>D377*Sheet1!$A$8</f>
        <v>15.370000000000001</v>
      </c>
      <c r="G377" s="171"/>
      <c r="H377" s="170">
        <f t="shared" si="95"/>
        <v>0</v>
      </c>
      <c r="I377" s="444">
        <v>5060917990882</v>
      </c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</row>
    <row r="378" spans="1:23" ht="15.75" customHeight="1">
      <c r="A378" s="501" t="s">
        <v>632</v>
      </c>
      <c r="B378" s="509"/>
      <c r="C378" s="509"/>
      <c r="D378" s="504"/>
      <c r="E378" s="504"/>
      <c r="F378" s="504"/>
      <c r="G378" s="525"/>
      <c r="H378" s="504"/>
      <c r="I378" s="507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</row>
    <row r="379" spans="1:23" ht="15.75" customHeight="1">
      <c r="A379" s="136" t="s">
        <v>633</v>
      </c>
      <c r="B379" s="172" t="s">
        <v>634</v>
      </c>
      <c r="C379" s="142" t="s">
        <v>635</v>
      </c>
      <c r="D379" s="138">
        <v>32</v>
      </c>
      <c r="E379" s="138">
        <f t="shared" ref="E379:E386" si="96">D379*0.85</f>
        <v>27.2</v>
      </c>
      <c r="F379" s="138">
        <f>D379*Sheet1!$A$8</f>
        <v>16.96</v>
      </c>
      <c r="G379" s="203"/>
      <c r="H379" s="138">
        <f t="shared" ref="H379:H386" si="97">SUM(F379*G379)</f>
        <v>0</v>
      </c>
      <c r="I379" s="139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</row>
    <row r="380" spans="1:23" ht="15.75" customHeight="1">
      <c r="A380" s="136" t="s">
        <v>636</v>
      </c>
      <c r="B380" s="172" t="s">
        <v>637</v>
      </c>
      <c r="C380" s="142" t="s">
        <v>635</v>
      </c>
      <c r="D380" s="138">
        <v>32</v>
      </c>
      <c r="E380" s="138">
        <f t="shared" si="96"/>
        <v>27.2</v>
      </c>
      <c r="F380" s="138">
        <f>D380*Sheet1!$A$8</f>
        <v>16.96</v>
      </c>
      <c r="G380" s="203"/>
      <c r="H380" s="138">
        <f t="shared" si="97"/>
        <v>0</v>
      </c>
      <c r="I380" s="139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</row>
    <row r="381" spans="1:23" ht="15.75" customHeight="1">
      <c r="A381" s="136" t="s">
        <v>638</v>
      </c>
      <c r="B381" s="172" t="s">
        <v>639</v>
      </c>
      <c r="C381" s="142" t="s">
        <v>635</v>
      </c>
      <c r="D381" s="138">
        <v>32</v>
      </c>
      <c r="E381" s="138">
        <f t="shared" si="96"/>
        <v>27.2</v>
      </c>
      <c r="F381" s="138">
        <f>D381*Sheet1!$A$8</f>
        <v>16.96</v>
      </c>
      <c r="G381" s="203"/>
      <c r="H381" s="138">
        <f t="shared" si="97"/>
        <v>0</v>
      </c>
      <c r="I381" s="139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</row>
    <row r="382" spans="1:23" ht="15.75" customHeight="1">
      <c r="A382" s="42" t="s">
        <v>640</v>
      </c>
      <c r="B382" s="193" t="s">
        <v>641</v>
      </c>
      <c r="C382" s="142" t="s">
        <v>635</v>
      </c>
      <c r="D382" s="138">
        <v>32</v>
      </c>
      <c r="E382" s="138">
        <f t="shared" si="96"/>
        <v>27.2</v>
      </c>
      <c r="F382" s="138">
        <f>D382*Sheet1!$A$8</f>
        <v>16.96</v>
      </c>
      <c r="G382" s="203"/>
      <c r="H382" s="138">
        <f t="shared" si="97"/>
        <v>0</v>
      </c>
      <c r="I382" s="444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</row>
    <row r="383" spans="1:23" ht="15.75" customHeight="1">
      <c r="A383" s="42" t="s">
        <v>642</v>
      </c>
      <c r="B383" s="187" t="s">
        <v>643</v>
      </c>
      <c r="C383" s="142" t="s">
        <v>635</v>
      </c>
      <c r="D383" s="138">
        <v>32</v>
      </c>
      <c r="E383" s="138">
        <f t="shared" si="96"/>
        <v>27.2</v>
      </c>
      <c r="F383" s="138">
        <f>D383*Sheet1!$A$8</f>
        <v>16.96</v>
      </c>
      <c r="G383" s="203"/>
      <c r="H383" s="138">
        <f t="shared" si="97"/>
        <v>0</v>
      </c>
      <c r="I383" s="268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</row>
    <row r="384" spans="1:23" ht="15.75" customHeight="1">
      <c r="A384" s="136" t="s">
        <v>644</v>
      </c>
      <c r="B384" s="172" t="s">
        <v>645</v>
      </c>
      <c r="C384" s="142" t="s">
        <v>635</v>
      </c>
      <c r="D384" s="138">
        <v>32</v>
      </c>
      <c r="E384" s="138">
        <f t="shared" si="96"/>
        <v>27.2</v>
      </c>
      <c r="F384" s="138">
        <f>D384*Sheet1!$A$8</f>
        <v>16.96</v>
      </c>
      <c r="G384" s="203"/>
      <c r="H384" s="138">
        <f t="shared" si="97"/>
        <v>0</v>
      </c>
      <c r="I384" s="139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</row>
    <row r="385" spans="1:23" ht="15.75" customHeight="1">
      <c r="A385" s="136" t="s">
        <v>646</v>
      </c>
      <c r="B385" s="172" t="s">
        <v>647</v>
      </c>
      <c r="C385" s="142" t="s">
        <v>635</v>
      </c>
      <c r="D385" s="138">
        <v>32</v>
      </c>
      <c r="E385" s="138">
        <f t="shared" si="96"/>
        <v>27.2</v>
      </c>
      <c r="F385" s="138">
        <f>D385*Sheet1!$A$8</f>
        <v>16.96</v>
      </c>
      <c r="G385" s="203"/>
      <c r="H385" s="138">
        <f t="shared" si="97"/>
        <v>0</v>
      </c>
      <c r="I385" s="139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</row>
    <row r="386" spans="1:23" ht="15.75" customHeight="1">
      <c r="A386" s="42" t="s">
        <v>648</v>
      </c>
      <c r="B386" s="187" t="s">
        <v>649</v>
      </c>
      <c r="C386" s="142" t="s">
        <v>635</v>
      </c>
      <c r="D386" s="138">
        <v>32</v>
      </c>
      <c r="E386" s="138">
        <f t="shared" si="96"/>
        <v>27.2</v>
      </c>
      <c r="F386" s="138">
        <f>D386*Sheet1!$A$8</f>
        <v>16.96</v>
      </c>
      <c r="G386" s="203"/>
      <c r="H386" s="138">
        <f t="shared" si="97"/>
        <v>0</v>
      </c>
      <c r="I386" s="268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</row>
    <row r="387" spans="1:23" ht="15.75" customHeight="1">
      <c r="A387" s="501" t="s">
        <v>650</v>
      </c>
      <c r="B387" s="509"/>
      <c r="C387" s="509"/>
      <c r="D387" s="504"/>
      <c r="E387" s="504"/>
      <c r="F387" s="504"/>
      <c r="G387" s="525"/>
      <c r="H387" s="504"/>
      <c r="I387" s="507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</row>
    <row r="388" spans="1:23" ht="15.75" customHeight="1">
      <c r="A388" s="136">
        <v>408404001</v>
      </c>
      <c r="B388" s="172" t="s">
        <v>651</v>
      </c>
      <c r="C388" s="142" t="s">
        <v>652</v>
      </c>
      <c r="D388" s="138">
        <v>19</v>
      </c>
      <c r="E388" s="138">
        <f t="shared" ref="E388:E393" si="98">D388*0.85</f>
        <v>16.149999999999999</v>
      </c>
      <c r="F388" s="138">
        <f>D388*Sheet1!$A$8</f>
        <v>10.07</v>
      </c>
      <c r="G388" s="203"/>
      <c r="H388" s="138">
        <f t="shared" ref="H388:H393" si="99">SUM(F388*G388)</f>
        <v>0</v>
      </c>
      <c r="I388" s="139">
        <v>5060393708599</v>
      </c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</row>
    <row r="389" spans="1:23" ht="15.75" customHeight="1">
      <c r="A389" s="136">
        <v>408403001</v>
      </c>
      <c r="B389" s="172" t="s">
        <v>653</v>
      </c>
      <c r="C389" s="142" t="s">
        <v>652</v>
      </c>
      <c r="D389" s="138">
        <v>19</v>
      </c>
      <c r="E389" s="138">
        <f t="shared" si="98"/>
        <v>16.149999999999999</v>
      </c>
      <c r="F389" s="138">
        <f>D389*Sheet1!$A$8</f>
        <v>10.07</v>
      </c>
      <c r="G389" s="203"/>
      <c r="H389" s="138">
        <f t="shared" si="99"/>
        <v>0</v>
      </c>
      <c r="I389" s="139">
        <v>5060393708605</v>
      </c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</row>
    <row r="390" spans="1:23" ht="15.75" customHeight="1">
      <c r="A390" s="136">
        <v>408402001</v>
      </c>
      <c r="B390" s="172" t="s">
        <v>654</v>
      </c>
      <c r="C390" s="142" t="s">
        <v>652</v>
      </c>
      <c r="D390" s="138">
        <v>19</v>
      </c>
      <c r="E390" s="138">
        <f t="shared" si="98"/>
        <v>16.149999999999999</v>
      </c>
      <c r="F390" s="138">
        <f>D390*Sheet1!$A$8</f>
        <v>10.07</v>
      </c>
      <c r="G390" s="203"/>
      <c r="H390" s="138">
        <f t="shared" si="99"/>
        <v>0</v>
      </c>
      <c r="I390" s="139">
        <v>5060393708612</v>
      </c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</row>
    <row r="391" spans="1:23" ht="15.75" customHeight="1">
      <c r="A391" s="136">
        <v>408401101</v>
      </c>
      <c r="B391" s="172" t="s">
        <v>655</v>
      </c>
      <c r="C391" s="142" t="s">
        <v>652</v>
      </c>
      <c r="D391" s="138">
        <v>19</v>
      </c>
      <c r="E391" s="138">
        <f t="shared" si="98"/>
        <v>16.149999999999999</v>
      </c>
      <c r="F391" s="138">
        <f>D391*Sheet1!$A$8</f>
        <v>10.07</v>
      </c>
      <c r="G391" s="203"/>
      <c r="H391" s="138">
        <f t="shared" si="99"/>
        <v>0</v>
      </c>
      <c r="I391" s="139">
        <v>5060393708629</v>
      </c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</row>
    <row r="392" spans="1:23" ht="15.75" customHeight="1">
      <c r="A392" s="136">
        <v>408406001</v>
      </c>
      <c r="B392" s="172" t="s">
        <v>656</v>
      </c>
      <c r="C392" s="142" t="s">
        <v>652</v>
      </c>
      <c r="D392" s="138">
        <v>19</v>
      </c>
      <c r="E392" s="138">
        <f t="shared" si="98"/>
        <v>16.149999999999999</v>
      </c>
      <c r="F392" s="138">
        <f>D392*Sheet1!$A$8</f>
        <v>10.07</v>
      </c>
      <c r="G392" s="203"/>
      <c r="H392" s="138">
        <f t="shared" si="99"/>
        <v>0</v>
      </c>
      <c r="I392" s="139">
        <v>5060393708636</v>
      </c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</row>
    <row r="393" spans="1:23" ht="15.75" customHeight="1">
      <c r="A393" s="136">
        <v>408403101</v>
      </c>
      <c r="B393" s="172" t="s">
        <v>657</v>
      </c>
      <c r="C393" s="142" t="s">
        <v>652</v>
      </c>
      <c r="D393" s="138">
        <v>19</v>
      </c>
      <c r="E393" s="138">
        <f t="shared" si="98"/>
        <v>16.149999999999999</v>
      </c>
      <c r="F393" s="138">
        <f>D393*Sheet1!$A$8</f>
        <v>10.07</v>
      </c>
      <c r="G393" s="203"/>
      <c r="H393" s="138">
        <f t="shared" si="99"/>
        <v>0</v>
      </c>
      <c r="I393" s="139">
        <v>5060393708643</v>
      </c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</row>
    <row r="394" spans="1:23" ht="15.75" customHeight="1">
      <c r="A394" s="501" t="s">
        <v>658</v>
      </c>
      <c r="B394" s="509"/>
      <c r="C394" s="509"/>
      <c r="D394" s="504"/>
      <c r="E394" s="504"/>
      <c r="F394" s="504"/>
      <c r="G394" s="525"/>
      <c r="H394" s="504"/>
      <c r="I394" s="507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</row>
    <row r="395" spans="1:23" ht="15.75" customHeight="1">
      <c r="A395" s="123">
        <v>802010004</v>
      </c>
      <c r="B395" s="146" t="s">
        <v>659</v>
      </c>
      <c r="C395" s="147" t="s">
        <v>155</v>
      </c>
      <c r="D395" s="120">
        <v>32</v>
      </c>
      <c r="E395" s="120">
        <f t="shared" ref="E395:E406" si="100">D395*0.85</f>
        <v>27.2</v>
      </c>
      <c r="F395" s="120">
        <f>D395*Sheet1!$A$8</f>
        <v>16.96</v>
      </c>
      <c r="G395" s="121"/>
      <c r="H395" s="120">
        <f t="shared" ref="H395:H406" si="101">SUM(F395*G395)</f>
        <v>0</v>
      </c>
      <c r="I395" s="122">
        <v>5060572500006</v>
      </c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</row>
    <row r="396" spans="1:23" ht="15.75" customHeight="1">
      <c r="A396" s="136">
        <v>802010005</v>
      </c>
      <c r="B396" s="172" t="s">
        <v>660</v>
      </c>
      <c r="C396" s="142" t="s">
        <v>155</v>
      </c>
      <c r="D396" s="138">
        <v>80</v>
      </c>
      <c r="E396" s="138">
        <f t="shared" si="100"/>
        <v>68</v>
      </c>
      <c r="F396" s="138">
        <f>D396*Sheet1!$A$8</f>
        <v>42.400000000000006</v>
      </c>
      <c r="G396" s="203"/>
      <c r="H396" s="138">
        <f t="shared" si="101"/>
        <v>0</v>
      </c>
      <c r="I396" s="139">
        <v>5060572500013</v>
      </c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</row>
    <row r="397" spans="1:23" ht="15.75" customHeight="1">
      <c r="A397" s="136">
        <v>802010006</v>
      </c>
      <c r="B397" s="172" t="s">
        <v>661</v>
      </c>
      <c r="C397" s="142" t="s">
        <v>83</v>
      </c>
      <c r="D397" s="138">
        <v>64</v>
      </c>
      <c r="E397" s="138">
        <f t="shared" si="100"/>
        <v>54.4</v>
      </c>
      <c r="F397" s="138">
        <f>D397*Sheet1!$A$8</f>
        <v>33.92</v>
      </c>
      <c r="G397" s="203"/>
      <c r="H397" s="138">
        <f t="shared" si="101"/>
        <v>0</v>
      </c>
      <c r="I397" s="139">
        <v>5060572501119</v>
      </c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</row>
    <row r="398" spans="1:23" ht="15.75" customHeight="1">
      <c r="A398" s="123">
        <v>842010001</v>
      </c>
      <c r="B398" s="146" t="s">
        <v>662</v>
      </c>
      <c r="C398" s="147" t="s">
        <v>83</v>
      </c>
      <c r="D398" s="120">
        <v>32</v>
      </c>
      <c r="E398" s="120">
        <f t="shared" si="100"/>
        <v>27.2</v>
      </c>
      <c r="F398" s="120">
        <f>D398*Sheet1!$A$8</f>
        <v>16.96</v>
      </c>
      <c r="G398" s="121"/>
      <c r="H398" s="120">
        <f t="shared" si="101"/>
        <v>0</v>
      </c>
      <c r="I398" s="122">
        <v>5060572500358</v>
      </c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</row>
    <row r="399" spans="1:23" ht="15.75" customHeight="1">
      <c r="A399" s="136">
        <v>842010002</v>
      </c>
      <c r="B399" s="172" t="s">
        <v>663</v>
      </c>
      <c r="C399" s="142" t="s">
        <v>83</v>
      </c>
      <c r="D399" s="138">
        <v>32</v>
      </c>
      <c r="E399" s="138">
        <f t="shared" si="100"/>
        <v>27.2</v>
      </c>
      <c r="F399" s="138">
        <f>D399*Sheet1!$A$8</f>
        <v>16.96</v>
      </c>
      <c r="G399" s="203"/>
      <c r="H399" s="138">
        <f t="shared" si="101"/>
        <v>0</v>
      </c>
      <c r="I399" s="139">
        <v>5060572500365</v>
      </c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</row>
    <row r="400" spans="1:23" ht="15.75" customHeight="1">
      <c r="A400" s="136" t="s">
        <v>664</v>
      </c>
      <c r="B400" s="172" t="s">
        <v>665</v>
      </c>
      <c r="C400" s="142" t="s">
        <v>83</v>
      </c>
      <c r="D400" s="138">
        <v>30.5</v>
      </c>
      <c r="E400" s="138">
        <f t="shared" si="100"/>
        <v>25.925000000000001</v>
      </c>
      <c r="F400" s="138">
        <f>D400*Sheet1!$A$8</f>
        <v>16.164999999999999</v>
      </c>
      <c r="G400" s="203"/>
      <c r="H400" s="138">
        <f t="shared" si="101"/>
        <v>0</v>
      </c>
      <c r="I400" s="139">
        <v>5060572501584</v>
      </c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</row>
    <row r="401" spans="1:23" ht="15.75" customHeight="1">
      <c r="A401" s="136" t="s">
        <v>666</v>
      </c>
      <c r="B401" s="172" t="s">
        <v>667</v>
      </c>
      <c r="C401" s="142" t="s">
        <v>83</v>
      </c>
      <c r="D401" s="138">
        <v>30.5</v>
      </c>
      <c r="E401" s="138">
        <f t="shared" si="100"/>
        <v>25.925000000000001</v>
      </c>
      <c r="F401" s="138">
        <f>D401*Sheet1!$A$8</f>
        <v>16.164999999999999</v>
      </c>
      <c r="G401" s="203"/>
      <c r="H401" s="138">
        <f t="shared" si="101"/>
        <v>0</v>
      </c>
      <c r="I401" s="139">
        <v>5060393700050</v>
      </c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</row>
    <row r="402" spans="1:23" ht="15.75" customHeight="1">
      <c r="A402" s="124" t="s">
        <v>668</v>
      </c>
      <c r="B402" s="149" t="s">
        <v>669</v>
      </c>
      <c r="C402" s="150" t="s">
        <v>83</v>
      </c>
      <c r="D402" s="127">
        <v>24</v>
      </c>
      <c r="E402" s="127">
        <f t="shared" si="100"/>
        <v>20.399999999999999</v>
      </c>
      <c r="F402" s="127">
        <f>D402*Sheet1!$A$8</f>
        <v>12.72</v>
      </c>
      <c r="G402" s="128"/>
      <c r="H402" s="127">
        <f t="shared" si="101"/>
        <v>0</v>
      </c>
      <c r="I402" s="129">
        <v>5060393700067</v>
      </c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</row>
    <row r="403" spans="1:23" ht="15.75" customHeight="1">
      <c r="A403" s="124" t="s">
        <v>670</v>
      </c>
      <c r="B403" s="149" t="s">
        <v>671</v>
      </c>
      <c r="C403" s="150" t="s">
        <v>83</v>
      </c>
      <c r="D403" s="127">
        <v>30.5</v>
      </c>
      <c r="E403" s="127">
        <f t="shared" si="100"/>
        <v>25.925000000000001</v>
      </c>
      <c r="F403" s="127">
        <f>D403*Sheet1!$A$8</f>
        <v>16.164999999999999</v>
      </c>
      <c r="G403" s="128"/>
      <c r="H403" s="127">
        <f t="shared" si="101"/>
        <v>0</v>
      </c>
      <c r="I403" s="129" t="str">
        <f>"5060393700074"</f>
        <v>5060393700074</v>
      </c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</row>
    <row r="404" spans="1:23" ht="15.75" customHeight="1">
      <c r="A404" s="124" t="s">
        <v>672</v>
      </c>
      <c r="B404" s="149" t="s">
        <v>673</v>
      </c>
      <c r="C404" s="150" t="s">
        <v>83</v>
      </c>
      <c r="D404" s="127">
        <v>32</v>
      </c>
      <c r="E404" s="127">
        <f t="shared" si="100"/>
        <v>27.2</v>
      </c>
      <c r="F404" s="127">
        <f>D404*Sheet1!$A$8</f>
        <v>16.96</v>
      </c>
      <c r="G404" s="128"/>
      <c r="H404" s="127">
        <f t="shared" si="101"/>
        <v>0</v>
      </c>
      <c r="I404" s="129" t="s">
        <v>674</v>
      </c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</row>
    <row r="405" spans="1:23" ht="15.75" customHeight="1">
      <c r="A405" s="136">
        <v>402010001</v>
      </c>
      <c r="B405" s="172" t="s">
        <v>675</v>
      </c>
      <c r="C405" s="142" t="s">
        <v>83</v>
      </c>
      <c r="D405" s="138">
        <v>24</v>
      </c>
      <c r="E405" s="138">
        <f t="shared" si="100"/>
        <v>20.399999999999999</v>
      </c>
      <c r="F405" s="138">
        <f>D405*Sheet1!$A$8</f>
        <v>12.72</v>
      </c>
      <c r="G405" s="203"/>
      <c r="H405" s="138">
        <f t="shared" si="101"/>
        <v>0</v>
      </c>
      <c r="I405" s="139">
        <v>5060572503106</v>
      </c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</row>
    <row r="406" spans="1:23" ht="15.75" customHeight="1">
      <c r="A406" s="136" t="s">
        <v>676</v>
      </c>
      <c r="B406" s="172" t="s">
        <v>677</v>
      </c>
      <c r="C406" s="142" t="s">
        <v>620</v>
      </c>
      <c r="D406" s="138">
        <v>7.5</v>
      </c>
      <c r="E406" s="138">
        <f t="shared" si="100"/>
        <v>6.375</v>
      </c>
      <c r="F406" s="138">
        <f>D406*Sheet1!$A$8</f>
        <v>3.9750000000000001</v>
      </c>
      <c r="G406" s="203"/>
      <c r="H406" s="138">
        <f t="shared" si="101"/>
        <v>0</v>
      </c>
      <c r="I406" s="139">
        <v>5060393701064</v>
      </c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</row>
    <row r="407" spans="1:23" ht="15.75" customHeight="1">
      <c r="A407" s="501" t="s">
        <v>678</v>
      </c>
      <c r="B407" s="509"/>
      <c r="C407" s="509"/>
      <c r="D407" s="504"/>
      <c r="E407" s="504"/>
      <c r="F407" s="504"/>
      <c r="G407" s="525"/>
      <c r="H407" s="504"/>
      <c r="I407" s="507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</row>
    <row r="408" spans="1:23" ht="15.75" customHeight="1">
      <c r="A408" s="136">
        <v>845200001</v>
      </c>
      <c r="B408" s="172" t="s">
        <v>679</v>
      </c>
      <c r="C408" s="142" t="s">
        <v>616</v>
      </c>
      <c r="D408" s="138">
        <v>20</v>
      </c>
      <c r="E408" s="138">
        <f t="shared" ref="E408:E409" si="102">D408*0.85</f>
        <v>17</v>
      </c>
      <c r="F408" s="138">
        <f>D408*Sheet1!$A$8</f>
        <v>10.600000000000001</v>
      </c>
      <c r="G408" s="203"/>
      <c r="H408" s="138">
        <f t="shared" ref="H408:H409" si="103">SUM(F408*G408)</f>
        <v>0</v>
      </c>
      <c r="I408" s="139">
        <v>5060393708179</v>
      </c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</row>
    <row r="409" spans="1:23" ht="15.75" customHeight="1">
      <c r="A409" s="136" t="s">
        <v>680</v>
      </c>
      <c r="B409" s="172" t="s">
        <v>681</v>
      </c>
      <c r="C409" s="142" t="s">
        <v>616</v>
      </c>
      <c r="D409" s="138">
        <v>16</v>
      </c>
      <c r="E409" s="138">
        <f t="shared" si="102"/>
        <v>13.6</v>
      </c>
      <c r="F409" s="138">
        <f>D409*Sheet1!$A$8</f>
        <v>8.48</v>
      </c>
      <c r="G409" s="203"/>
      <c r="H409" s="138">
        <f t="shared" si="103"/>
        <v>0</v>
      </c>
      <c r="I409" s="139">
        <v>5060393701835</v>
      </c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</row>
    <row r="410" spans="1:23" ht="15.75" customHeight="1">
      <c r="A410" s="501" t="s">
        <v>682</v>
      </c>
      <c r="B410" s="509"/>
      <c r="C410" s="509"/>
      <c r="D410" s="504"/>
      <c r="E410" s="504"/>
      <c r="F410" s="504"/>
      <c r="G410" s="525"/>
      <c r="H410" s="504"/>
      <c r="I410" s="507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</row>
    <row r="411" spans="1:23" ht="15.75" customHeight="1">
      <c r="A411" s="136" t="s">
        <v>683</v>
      </c>
      <c r="B411" s="172" t="s">
        <v>684</v>
      </c>
      <c r="C411" s="142" t="s">
        <v>81</v>
      </c>
      <c r="D411" s="138">
        <v>35</v>
      </c>
      <c r="E411" s="138">
        <f t="shared" ref="E411:E418" si="104">D411*0.85</f>
        <v>29.75</v>
      </c>
      <c r="F411" s="138">
        <f>D411*Sheet1!$A$8</f>
        <v>18.55</v>
      </c>
      <c r="G411" s="203"/>
      <c r="H411" s="138">
        <f t="shared" ref="H411:H419" si="105">SUM(F411*G411)</f>
        <v>0</v>
      </c>
      <c r="I411" s="139">
        <v>9781472807380</v>
      </c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</row>
    <row r="412" spans="1:23" ht="15.75" customHeight="1">
      <c r="A412" s="136" t="s">
        <v>685</v>
      </c>
      <c r="B412" s="172" t="s">
        <v>686</v>
      </c>
      <c r="C412" s="142" t="s">
        <v>81</v>
      </c>
      <c r="D412" s="138">
        <v>35</v>
      </c>
      <c r="E412" s="138">
        <f t="shared" si="104"/>
        <v>29.75</v>
      </c>
      <c r="F412" s="138">
        <f>D412*Sheet1!$A$8</f>
        <v>18.55</v>
      </c>
      <c r="G412" s="203"/>
      <c r="H412" s="138">
        <f t="shared" si="105"/>
        <v>0</v>
      </c>
      <c r="I412" s="139">
        <v>9781472807397</v>
      </c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</row>
    <row r="413" spans="1:23" ht="15.75" customHeight="1">
      <c r="A413" s="136" t="s">
        <v>687</v>
      </c>
      <c r="B413" s="172" t="s">
        <v>688</v>
      </c>
      <c r="C413" s="142" t="s">
        <v>81</v>
      </c>
      <c r="D413" s="138">
        <v>35</v>
      </c>
      <c r="E413" s="138">
        <f t="shared" si="104"/>
        <v>29.75</v>
      </c>
      <c r="F413" s="138">
        <f>D413*Sheet1!$A$8</f>
        <v>18.55</v>
      </c>
      <c r="G413" s="203"/>
      <c r="H413" s="138">
        <f t="shared" si="105"/>
        <v>0</v>
      </c>
      <c r="I413" s="139">
        <v>9781472807410</v>
      </c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</row>
    <row r="414" spans="1:23" ht="15.75" customHeight="1">
      <c r="A414" s="136" t="s">
        <v>689</v>
      </c>
      <c r="B414" s="172" t="s">
        <v>690</v>
      </c>
      <c r="C414" s="142" t="s">
        <v>81</v>
      </c>
      <c r="D414" s="138">
        <v>35</v>
      </c>
      <c r="E414" s="138">
        <f t="shared" si="104"/>
        <v>29.75</v>
      </c>
      <c r="F414" s="138">
        <f>D414*Sheet1!$A$8</f>
        <v>18.55</v>
      </c>
      <c r="G414" s="203"/>
      <c r="H414" s="138">
        <f t="shared" si="105"/>
        <v>0</v>
      </c>
      <c r="I414" s="139">
        <v>9781472807403</v>
      </c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</row>
    <row r="415" spans="1:23" ht="15.75" customHeight="1">
      <c r="A415" s="136" t="s">
        <v>691</v>
      </c>
      <c r="B415" s="172" t="s">
        <v>692</v>
      </c>
      <c r="C415" s="142" t="s">
        <v>81</v>
      </c>
      <c r="D415" s="138">
        <v>35</v>
      </c>
      <c r="E415" s="138">
        <f t="shared" si="104"/>
        <v>29.75</v>
      </c>
      <c r="F415" s="138">
        <f>D415*Sheet1!$A$8</f>
        <v>18.55</v>
      </c>
      <c r="G415" s="203"/>
      <c r="H415" s="138">
        <f t="shared" si="105"/>
        <v>0</v>
      </c>
      <c r="I415" s="545">
        <v>9781472807427</v>
      </c>
      <c r="J415" s="66"/>
      <c r="K415" s="66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</row>
    <row r="416" spans="1:23" ht="15.75" customHeight="1">
      <c r="A416" s="269">
        <v>401010003</v>
      </c>
      <c r="B416" s="43" t="s">
        <v>693</v>
      </c>
      <c r="C416" s="44" t="s">
        <v>81</v>
      </c>
      <c r="D416" s="138">
        <v>35</v>
      </c>
      <c r="E416" s="138">
        <f t="shared" si="104"/>
        <v>29.75</v>
      </c>
      <c r="F416" s="138">
        <f>D416*Sheet1!$A$8</f>
        <v>18.55</v>
      </c>
      <c r="G416" s="171"/>
      <c r="H416" s="241">
        <f t="shared" si="105"/>
        <v>0</v>
      </c>
      <c r="I416" s="444">
        <v>9781472817860</v>
      </c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</row>
    <row r="417" spans="1:23" ht="15.75" customHeight="1">
      <c r="A417" s="42">
        <v>401010007</v>
      </c>
      <c r="B417" s="43" t="s">
        <v>694</v>
      </c>
      <c r="C417" s="44" t="s">
        <v>81</v>
      </c>
      <c r="D417" s="138">
        <v>24</v>
      </c>
      <c r="E417" s="138">
        <f t="shared" si="104"/>
        <v>20.399999999999999</v>
      </c>
      <c r="F417" s="138">
        <f>D417*Sheet1!$A$8</f>
        <v>12.72</v>
      </c>
      <c r="G417" s="171"/>
      <c r="H417" s="138">
        <f t="shared" si="105"/>
        <v>0</v>
      </c>
      <c r="I417" s="159">
        <v>9781472831521</v>
      </c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</row>
    <row r="418" spans="1:23" ht="15.75" customHeight="1">
      <c r="A418" s="260">
        <v>401010011</v>
      </c>
      <c r="B418" s="261" t="s">
        <v>695</v>
      </c>
      <c r="C418" s="262" t="s">
        <v>81</v>
      </c>
      <c r="D418" s="263">
        <v>35</v>
      </c>
      <c r="E418" s="167">
        <f t="shared" si="104"/>
        <v>29.75</v>
      </c>
      <c r="F418" s="167">
        <f>D418*Sheet1!$A$8</f>
        <v>18.55</v>
      </c>
      <c r="G418" s="203"/>
      <c r="H418" s="167">
        <f t="shared" si="105"/>
        <v>0</v>
      </c>
      <c r="I418" s="444">
        <v>9781472836670</v>
      </c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</row>
    <row r="419" spans="1:23" ht="15.75">
      <c r="A419" s="160">
        <v>401010025</v>
      </c>
      <c r="B419" s="141" t="s">
        <v>696</v>
      </c>
      <c r="C419" s="262" t="s">
        <v>81</v>
      </c>
      <c r="D419" s="143">
        <v>35</v>
      </c>
      <c r="E419" s="143">
        <v>29.75</v>
      </c>
      <c r="F419" s="143">
        <f>D419*Sheet1!$A$8</f>
        <v>18.55</v>
      </c>
      <c r="G419" s="203"/>
      <c r="H419" s="498">
        <f t="shared" si="105"/>
        <v>0</v>
      </c>
      <c r="I419" s="145">
        <v>9781472863690</v>
      </c>
      <c r="J419" s="66"/>
      <c r="K419" s="66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</row>
    <row r="420" spans="1:23" ht="15.75" customHeight="1">
      <c r="A420" s="42">
        <v>401010020</v>
      </c>
      <c r="B420" s="43" t="s">
        <v>697</v>
      </c>
      <c r="C420" s="44" t="s">
        <v>81</v>
      </c>
      <c r="D420" s="138">
        <v>35</v>
      </c>
      <c r="E420" s="138">
        <f>D420*0.85</f>
        <v>29.75</v>
      </c>
      <c r="F420" s="138">
        <f>D420*Sheet1!$A$8</f>
        <v>18.55</v>
      </c>
      <c r="G420" s="171"/>
      <c r="H420" s="170">
        <f t="shared" ref="H420:H422" si="106">F420*G420</f>
        <v>0</v>
      </c>
      <c r="I420" s="444">
        <v>9781472839008</v>
      </c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</row>
    <row r="421" spans="1:23" ht="15.75" customHeight="1">
      <c r="A421" s="42">
        <v>401010021</v>
      </c>
      <c r="B421" s="43" t="s">
        <v>698</v>
      </c>
      <c r="C421" s="44" t="s">
        <v>81</v>
      </c>
      <c r="D421" s="138">
        <v>35</v>
      </c>
      <c r="E421" s="138">
        <v>22.75</v>
      </c>
      <c r="F421" s="138">
        <v>18.55</v>
      </c>
      <c r="G421" s="171"/>
      <c r="H421" s="170">
        <f t="shared" si="106"/>
        <v>0</v>
      </c>
      <c r="I421" s="444">
        <v>9781472860187</v>
      </c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</row>
    <row r="422" spans="1:23" ht="15.75" customHeight="1">
      <c r="A422" s="136">
        <v>401010002</v>
      </c>
      <c r="B422" s="172" t="s">
        <v>699</v>
      </c>
      <c r="C422" s="142" t="s">
        <v>81</v>
      </c>
      <c r="D422" s="138">
        <v>35</v>
      </c>
      <c r="E422" s="138">
        <f t="shared" ref="E422:E433" si="107">D422*0.85</f>
        <v>29.75</v>
      </c>
      <c r="F422" s="138">
        <f>D422*Sheet1!$A$8</f>
        <v>18.55</v>
      </c>
      <c r="G422" s="171"/>
      <c r="H422" s="170">
        <f t="shared" si="106"/>
        <v>0</v>
      </c>
      <c r="I422" s="139">
        <v>9781472817839</v>
      </c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</row>
    <row r="423" spans="1:23" ht="15.75" customHeight="1">
      <c r="A423" s="136">
        <v>401010004</v>
      </c>
      <c r="B423" s="172" t="s">
        <v>700</v>
      </c>
      <c r="C423" s="142" t="s">
        <v>231</v>
      </c>
      <c r="D423" s="138">
        <v>35</v>
      </c>
      <c r="E423" s="138">
        <f t="shared" si="107"/>
        <v>29.75</v>
      </c>
      <c r="F423" s="138">
        <f>D423*Sheet1!$A$8</f>
        <v>18.55</v>
      </c>
      <c r="G423" s="203"/>
      <c r="H423" s="138">
        <f t="shared" ref="H423:H431" si="108">SUM(F423*G423)</f>
        <v>0</v>
      </c>
      <c r="I423" s="139">
        <v>9781472817891</v>
      </c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</row>
    <row r="424" spans="1:23" ht="15.75" customHeight="1">
      <c r="A424" s="136">
        <v>401010005</v>
      </c>
      <c r="B424" s="172" t="s">
        <v>701</v>
      </c>
      <c r="C424" s="142" t="s">
        <v>231</v>
      </c>
      <c r="D424" s="138">
        <v>35</v>
      </c>
      <c r="E424" s="138">
        <f t="shared" si="107"/>
        <v>29.75</v>
      </c>
      <c r="F424" s="138">
        <f>D424*Sheet1!$A$8</f>
        <v>18.55</v>
      </c>
      <c r="G424" s="203"/>
      <c r="H424" s="138">
        <f t="shared" si="108"/>
        <v>0</v>
      </c>
      <c r="I424" s="139">
        <v>9781472817921</v>
      </c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</row>
    <row r="425" spans="1:23" ht="15.75" customHeight="1">
      <c r="A425" s="124">
        <v>401010006</v>
      </c>
      <c r="B425" s="149" t="s">
        <v>702</v>
      </c>
      <c r="C425" s="150" t="s">
        <v>81</v>
      </c>
      <c r="D425" s="127">
        <v>35</v>
      </c>
      <c r="E425" s="127">
        <f t="shared" si="107"/>
        <v>29.75</v>
      </c>
      <c r="F425" s="127">
        <f>D425*Sheet1!$A$8</f>
        <v>18.55</v>
      </c>
      <c r="G425" s="128"/>
      <c r="H425" s="127">
        <f t="shared" si="108"/>
        <v>0</v>
      </c>
      <c r="I425" s="129">
        <v>9781472828682</v>
      </c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</row>
    <row r="426" spans="1:23" ht="15.75" customHeight="1">
      <c r="A426" s="136">
        <v>401010008</v>
      </c>
      <c r="B426" s="172" t="s">
        <v>703</v>
      </c>
      <c r="C426" s="142" t="s">
        <v>231</v>
      </c>
      <c r="D426" s="138">
        <v>35</v>
      </c>
      <c r="E426" s="138">
        <f t="shared" si="107"/>
        <v>29.75</v>
      </c>
      <c r="F426" s="138">
        <f>D426*Sheet1!$A$8</f>
        <v>18.55</v>
      </c>
      <c r="G426" s="203"/>
      <c r="H426" s="138">
        <f t="shared" si="108"/>
        <v>0</v>
      </c>
      <c r="I426" s="139">
        <v>9781472834355</v>
      </c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</row>
    <row r="427" spans="1:23" ht="15.75" customHeight="1">
      <c r="A427" s="136">
        <v>401010009</v>
      </c>
      <c r="B427" s="172" t="s">
        <v>704</v>
      </c>
      <c r="C427" s="142" t="s">
        <v>81</v>
      </c>
      <c r="D427" s="138">
        <v>35</v>
      </c>
      <c r="E427" s="138">
        <f t="shared" si="107"/>
        <v>29.75</v>
      </c>
      <c r="F427" s="138">
        <f>D427*Sheet1!$A$8</f>
        <v>18.55</v>
      </c>
      <c r="G427" s="203"/>
      <c r="H427" s="138">
        <f t="shared" si="108"/>
        <v>0</v>
      </c>
      <c r="I427" s="233">
        <v>9781472828804</v>
      </c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</row>
    <row r="428" spans="1:23" ht="15.75" customHeight="1">
      <c r="A428" s="124">
        <v>401010010</v>
      </c>
      <c r="B428" s="149" t="s">
        <v>705</v>
      </c>
      <c r="C428" s="150" t="s">
        <v>81</v>
      </c>
      <c r="D428" s="127">
        <v>35</v>
      </c>
      <c r="E428" s="127">
        <f t="shared" si="107"/>
        <v>29.75</v>
      </c>
      <c r="F428" s="127">
        <f>D428*Sheet1!$A$8</f>
        <v>18.55</v>
      </c>
      <c r="G428" s="128"/>
      <c r="H428" s="127">
        <f t="shared" si="108"/>
        <v>0</v>
      </c>
      <c r="I428" s="129">
        <v>9781472838964</v>
      </c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</row>
    <row r="429" spans="1:23" ht="15.75" customHeight="1">
      <c r="A429" s="136">
        <v>401010015</v>
      </c>
      <c r="B429" s="172" t="s">
        <v>706</v>
      </c>
      <c r="C429" s="142" t="s">
        <v>81</v>
      </c>
      <c r="D429" s="138">
        <v>35</v>
      </c>
      <c r="E429" s="138">
        <f t="shared" si="107"/>
        <v>29.75</v>
      </c>
      <c r="F429" s="138">
        <f>D429*Sheet1!$A$8</f>
        <v>18.55</v>
      </c>
      <c r="G429" s="203"/>
      <c r="H429" s="138">
        <f t="shared" si="108"/>
        <v>0</v>
      </c>
      <c r="I429" s="233">
        <v>9781472839046</v>
      </c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</row>
    <row r="430" spans="1:23" ht="15.75" customHeight="1">
      <c r="A430" s="136">
        <v>401010016</v>
      </c>
      <c r="B430" s="172" t="s">
        <v>707</v>
      </c>
      <c r="C430" s="142" t="s">
        <v>81</v>
      </c>
      <c r="D430" s="138">
        <v>35</v>
      </c>
      <c r="E430" s="138">
        <f t="shared" si="107"/>
        <v>29.75</v>
      </c>
      <c r="F430" s="138">
        <f>D430*Sheet1!$A$8</f>
        <v>18.55</v>
      </c>
      <c r="G430" s="203"/>
      <c r="H430" s="138">
        <f t="shared" si="108"/>
        <v>0</v>
      </c>
      <c r="I430" s="233">
        <v>9781472839046</v>
      </c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</row>
    <row r="431" spans="1:23" ht="15" customHeight="1">
      <c r="A431" s="124">
        <v>401010017</v>
      </c>
      <c r="B431" s="149" t="s">
        <v>708</v>
      </c>
      <c r="C431" s="150" t="s">
        <v>81</v>
      </c>
      <c r="D431" s="127">
        <v>35</v>
      </c>
      <c r="E431" s="127">
        <f t="shared" si="107"/>
        <v>29.75</v>
      </c>
      <c r="F431" s="127">
        <f>D431*Sheet1!$A$8</f>
        <v>18.55</v>
      </c>
      <c r="G431" s="128"/>
      <c r="H431" s="127">
        <f t="shared" si="108"/>
        <v>0</v>
      </c>
      <c r="I431" s="129">
        <v>9781472839008</v>
      </c>
      <c r="J431" s="66"/>
      <c r="K431" s="66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</row>
    <row r="432" spans="1:23" ht="15.75" customHeight="1">
      <c r="A432" s="130">
        <v>401010019</v>
      </c>
      <c r="B432" s="222" t="s">
        <v>709</v>
      </c>
      <c r="C432" s="150" t="s">
        <v>81</v>
      </c>
      <c r="D432" s="127">
        <v>35</v>
      </c>
      <c r="E432" s="127">
        <f t="shared" si="107"/>
        <v>29.75</v>
      </c>
      <c r="F432" s="127">
        <f>D432*Sheet1!$A$8</f>
        <v>18.55</v>
      </c>
      <c r="G432" s="134"/>
      <c r="H432" s="133">
        <f>F432*G432</f>
        <v>0</v>
      </c>
      <c r="I432" s="135">
        <v>9781472839084</v>
      </c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</row>
    <row r="433" spans="1:23" ht="15.75" customHeight="1">
      <c r="A433" s="136">
        <v>401017401</v>
      </c>
      <c r="B433" s="172" t="s">
        <v>710</v>
      </c>
      <c r="C433" s="142" t="s">
        <v>81</v>
      </c>
      <c r="D433" s="138">
        <v>35</v>
      </c>
      <c r="E433" s="138">
        <f t="shared" si="107"/>
        <v>29.75</v>
      </c>
      <c r="F433" s="138">
        <f>D433*Sheet1!$A$8</f>
        <v>18.55</v>
      </c>
      <c r="G433" s="203"/>
      <c r="H433" s="138">
        <f>SUM(F433*G433)</f>
        <v>0</v>
      </c>
      <c r="I433" s="139">
        <v>9781472835727</v>
      </c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</row>
    <row r="434" spans="1:23" ht="15.75" customHeight="1">
      <c r="A434" s="546" t="s">
        <v>711</v>
      </c>
      <c r="B434" s="547" t="s">
        <v>72</v>
      </c>
      <c r="C434" s="547" t="s">
        <v>72</v>
      </c>
      <c r="D434" s="547"/>
      <c r="E434" s="547" t="s">
        <v>72</v>
      </c>
      <c r="F434" s="547" t="s">
        <v>72</v>
      </c>
      <c r="G434" s="547" t="s">
        <v>72</v>
      </c>
      <c r="H434" s="547" t="s">
        <v>72</v>
      </c>
      <c r="I434" s="547" t="s">
        <v>72</v>
      </c>
      <c r="J434" s="66"/>
      <c r="K434" s="66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</row>
    <row r="435" spans="1:23" ht="15.75" customHeight="1">
      <c r="A435" s="160">
        <v>401540002</v>
      </c>
      <c r="B435" s="161" t="s">
        <v>712</v>
      </c>
      <c r="C435" s="169" t="s">
        <v>145</v>
      </c>
      <c r="D435" s="526">
        <v>149</v>
      </c>
      <c r="E435" s="138">
        <f t="shared" ref="E435:E438" si="109">D435*0.85</f>
        <v>126.64999999999999</v>
      </c>
      <c r="F435" s="138">
        <f>D435*Sheet1!$A$8</f>
        <v>78.97</v>
      </c>
      <c r="G435" s="534"/>
      <c r="H435" s="138">
        <f t="shared" ref="H435:H438" si="110">SUM(F435*G435)</f>
        <v>0</v>
      </c>
      <c r="I435" s="145">
        <v>5060917991537</v>
      </c>
      <c r="J435" s="66"/>
      <c r="K435" s="66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</row>
    <row r="436" spans="1:23" ht="15.75" customHeight="1">
      <c r="A436" s="160">
        <v>401540003</v>
      </c>
      <c r="B436" s="161" t="s">
        <v>713</v>
      </c>
      <c r="C436" s="548" t="s">
        <v>143</v>
      </c>
      <c r="D436" s="143">
        <v>149</v>
      </c>
      <c r="E436" s="138">
        <f t="shared" si="109"/>
        <v>126.64999999999999</v>
      </c>
      <c r="F436" s="138">
        <f>D436*Sheet1!$A$8</f>
        <v>78.97</v>
      </c>
      <c r="G436" s="184"/>
      <c r="H436" s="138">
        <f t="shared" si="110"/>
        <v>0</v>
      </c>
      <c r="I436" s="145">
        <v>5060917990028</v>
      </c>
      <c r="J436" s="66"/>
      <c r="K436" s="66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</row>
    <row r="437" spans="1:23" ht="15.75" customHeight="1">
      <c r="A437" s="549">
        <v>401540001</v>
      </c>
      <c r="B437" s="550" t="s">
        <v>714</v>
      </c>
      <c r="C437" s="548" t="s">
        <v>83</v>
      </c>
      <c r="D437" s="551">
        <v>139</v>
      </c>
      <c r="E437" s="138">
        <f t="shared" si="109"/>
        <v>118.14999999999999</v>
      </c>
      <c r="F437" s="138">
        <f>D437*Sheet1!$A$8</f>
        <v>73.67</v>
      </c>
      <c r="G437" s="552"/>
      <c r="H437" s="138">
        <f t="shared" si="110"/>
        <v>0</v>
      </c>
      <c r="I437" s="553">
        <v>5060393706557</v>
      </c>
      <c r="J437" s="66"/>
      <c r="K437" s="66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</row>
    <row r="438" spans="1:23" ht="15.75" customHeight="1">
      <c r="A438" s="549">
        <v>401040001</v>
      </c>
      <c r="B438" s="550" t="s">
        <v>715</v>
      </c>
      <c r="C438" s="548" t="s">
        <v>231</v>
      </c>
      <c r="D438" s="551">
        <v>45</v>
      </c>
      <c r="E438" s="138">
        <f t="shared" si="109"/>
        <v>38.25</v>
      </c>
      <c r="F438" s="138">
        <f>D438*Sheet1!$A$8</f>
        <v>23.85</v>
      </c>
      <c r="G438" s="552"/>
      <c r="H438" s="138">
        <f t="shared" si="110"/>
        <v>0</v>
      </c>
      <c r="I438" s="554" t="s">
        <v>716</v>
      </c>
      <c r="J438" s="66"/>
      <c r="K438" s="66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</row>
    <row r="439" spans="1:23" ht="15.75" customHeight="1">
      <c r="A439" s="555" t="s">
        <v>717</v>
      </c>
      <c r="B439" s="547" t="s">
        <v>72</v>
      </c>
      <c r="C439" s="547" t="s">
        <v>72</v>
      </c>
      <c r="D439" s="556"/>
      <c r="E439" s="556" t="s">
        <v>72</v>
      </c>
      <c r="F439" s="556" t="s">
        <v>72</v>
      </c>
      <c r="G439" s="557"/>
      <c r="H439" s="556" t="s">
        <v>72</v>
      </c>
      <c r="I439" s="556" t="s">
        <v>72</v>
      </c>
      <c r="J439" s="66"/>
      <c r="K439" s="66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</row>
    <row r="440" spans="1:23" ht="15.75" customHeight="1">
      <c r="A440" s="434">
        <v>401520002</v>
      </c>
      <c r="B440" s="524" t="s">
        <v>718</v>
      </c>
      <c r="C440" s="520" t="s">
        <v>145</v>
      </c>
      <c r="D440" s="526">
        <v>149</v>
      </c>
      <c r="E440" s="138">
        <f t="shared" ref="E440:E444" si="111">D440*0.85</f>
        <v>126.64999999999999</v>
      </c>
      <c r="F440" s="138">
        <f>D440*Sheet1!$A$8</f>
        <v>78.97</v>
      </c>
      <c r="G440" s="534"/>
      <c r="H440" s="138">
        <f t="shared" ref="H440:H444" si="112">SUM(F440*G440)</f>
        <v>0</v>
      </c>
      <c r="I440" s="558">
        <v>5060917991513</v>
      </c>
      <c r="J440" s="66"/>
      <c r="K440" s="66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</row>
    <row r="441" spans="1:23" ht="15.75" customHeight="1">
      <c r="A441" s="160">
        <v>401520003</v>
      </c>
      <c r="B441" s="161" t="s">
        <v>719</v>
      </c>
      <c r="C441" s="548" t="s">
        <v>143</v>
      </c>
      <c r="D441" s="143">
        <v>149</v>
      </c>
      <c r="E441" s="138">
        <f t="shared" si="111"/>
        <v>126.64999999999999</v>
      </c>
      <c r="F441" s="138">
        <f>D441*Sheet1!$A$8</f>
        <v>78.97</v>
      </c>
      <c r="G441" s="184"/>
      <c r="H441" s="138">
        <f t="shared" si="112"/>
        <v>0</v>
      </c>
      <c r="I441" s="145" t="s">
        <v>72</v>
      </c>
      <c r="J441" s="66"/>
      <c r="K441" s="66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</row>
    <row r="442" spans="1:23" ht="15.75" customHeight="1">
      <c r="A442" s="549">
        <v>401520001</v>
      </c>
      <c r="B442" s="550" t="s">
        <v>720</v>
      </c>
      <c r="C442" s="548" t="s">
        <v>83</v>
      </c>
      <c r="D442" s="551">
        <v>139</v>
      </c>
      <c r="E442" s="138">
        <f t="shared" si="111"/>
        <v>118.14999999999999</v>
      </c>
      <c r="F442" s="138">
        <f>D442*Sheet1!$A$8</f>
        <v>73.67</v>
      </c>
      <c r="G442" s="552"/>
      <c r="H442" s="138">
        <f t="shared" si="112"/>
        <v>0</v>
      </c>
      <c r="I442" s="553">
        <v>5060393706571</v>
      </c>
      <c r="J442" s="66"/>
      <c r="K442" s="66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</row>
    <row r="443" spans="1:23" ht="15.75" customHeight="1">
      <c r="A443" s="549">
        <v>401020002</v>
      </c>
      <c r="B443" s="550" t="s">
        <v>721</v>
      </c>
      <c r="C443" s="548" t="s">
        <v>231</v>
      </c>
      <c r="D443" s="551">
        <v>45</v>
      </c>
      <c r="E443" s="138">
        <f t="shared" si="111"/>
        <v>38.25</v>
      </c>
      <c r="F443" s="138">
        <f>D443*Sheet1!$A$8</f>
        <v>23.85</v>
      </c>
      <c r="G443" s="552"/>
      <c r="H443" s="138">
        <f t="shared" si="112"/>
        <v>0</v>
      </c>
      <c r="I443" s="554" t="s">
        <v>716</v>
      </c>
      <c r="J443" s="66"/>
      <c r="K443" s="66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</row>
    <row r="444" spans="1:23" ht="15.75" customHeight="1">
      <c r="A444" s="160" t="s">
        <v>722</v>
      </c>
      <c r="B444" s="161" t="s">
        <v>723</v>
      </c>
      <c r="C444" s="169" t="s">
        <v>81</v>
      </c>
      <c r="D444" s="143">
        <v>30</v>
      </c>
      <c r="E444" s="138">
        <f t="shared" si="111"/>
        <v>25.5</v>
      </c>
      <c r="F444" s="138">
        <f>D444*Sheet1!$A$8</f>
        <v>15.9</v>
      </c>
      <c r="G444" s="184"/>
      <c r="H444" s="138">
        <f t="shared" si="112"/>
        <v>0</v>
      </c>
      <c r="I444" s="270" t="s">
        <v>716</v>
      </c>
      <c r="J444" s="66"/>
      <c r="K444" s="66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</row>
    <row r="445" spans="1:23" ht="15.75" customHeight="1">
      <c r="A445" s="501" t="s">
        <v>724</v>
      </c>
      <c r="B445" s="509"/>
      <c r="C445" s="509"/>
      <c r="D445" s="504"/>
      <c r="E445" s="504"/>
      <c r="F445" s="504"/>
      <c r="G445" s="525"/>
      <c r="H445" s="504"/>
      <c r="I445" s="507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</row>
    <row r="446" spans="1:23" ht="15.75" customHeight="1">
      <c r="A446" s="136">
        <v>402610005</v>
      </c>
      <c r="B446" s="172" t="s">
        <v>725</v>
      </c>
      <c r="C446" s="142" t="s">
        <v>726</v>
      </c>
      <c r="D446" s="138">
        <v>442</v>
      </c>
      <c r="E446" s="138">
        <f t="shared" ref="E446:E448" si="113">D446*0.85</f>
        <v>375.7</v>
      </c>
      <c r="F446" s="138">
        <f>D446*Sheet1!$A$8</f>
        <v>234.26000000000002</v>
      </c>
      <c r="G446" s="203"/>
      <c r="H446" s="138">
        <f t="shared" ref="H446:H448" si="114">SUM(F446*G446)</f>
        <v>0</v>
      </c>
      <c r="I446" s="139">
        <v>5060572505605</v>
      </c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</row>
    <row r="447" spans="1:23" ht="15.75" customHeight="1">
      <c r="A447" s="136">
        <v>409910020</v>
      </c>
      <c r="B447" s="172" t="s">
        <v>727</v>
      </c>
      <c r="C447" s="142" t="s">
        <v>726</v>
      </c>
      <c r="D447" s="138">
        <v>475</v>
      </c>
      <c r="E447" s="138">
        <f t="shared" si="113"/>
        <v>403.75</v>
      </c>
      <c r="F447" s="138">
        <f>D447*Sheet1!$A$8</f>
        <v>251.75</v>
      </c>
      <c r="G447" s="203"/>
      <c r="H447" s="138">
        <f t="shared" si="114"/>
        <v>0</v>
      </c>
      <c r="I447" s="139">
        <v>5060393708292</v>
      </c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</row>
    <row r="448" spans="1:23" ht="15.75" customHeight="1">
      <c r="A448" s="136">
        <v>409910040</v>
      </c>
      <c r="B448" s="172" t="s">
        <v>728</v>
      </c>
      <c r="C448" s="142" t="s">
        <v>726</v>
      </c>
      <c r="D448" s="138">
        <v>442</v>
      </c>
      <c r="E448" s="138">
        <f t="shared" si="113"/>
        <v>375.7</v>
      </c>
      <c r="F448" s="138">
        <f>D448*Sheet1!$A$8</f>
        <v>234.26000000000002</v>
      </c>
      <c r="G448" s="203"/>
      <c r="H448" s="138">
        <f t="shared" si="114"/>
        <v>0</v>
      </c>
      <c r="I448" s="139">
        <v>5060393708544</v>
      </c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</row>
    <row r="449" spans="1:23" ht="15.75" customHeight="1">
      <c r="A449" s="271" t="s">
        <v>729</v>
      </c>
      <c r="B449" s="272"/>
      <c r="C449" s="273"/>
      <c r="D449" s="274"/>
      <c r="E449" s="274"/>
      <c r="F449" s="274"/>
      <c r="G449" s="275"/>
      <c r="H449" s="274"/>
      <c r="I449" s="27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</row>
    <row r="450" spans="1:23" ht="15.75" customHeight="1">
      <c r="A450" s="42">
        <v>402011302</v>
      </c>
      <c r="B450" s="22" t="s">
        <v>361</v>
      </c>
      <c r="C450" s="157" t="s">
        <v>83</v>
      </c>
      <c r="D450" s="170">
        <v>99</v>
      </c>
      <c r="E450" s="138">
        <f t="shared" ref="E450:E460" si="115">D450*0.85</f>
        <v>84.149999999999991</v>
      </c>
      <c r="F450" s="138">
        <f>D450*Sheet1!$A$8</f>
        <v>52.470000000000006</v>
      </c>
      <c r="G450" s="171"/>
      <c r="H450" s="170">
        <f>F450*G450</f>
        <v>0</v>
      </c>
      <c r="I450" s="444">
        <v>5060572506916</v>
      </c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</row>
    <row r="451" spans="1:23" ht="15.75" customHeight="1">
      <c r="A451" s="34">
        <v>402011001</v>
      </c>
      <c r="B451" s="185" t="s">
        <v>362</v>
      </c>
      <c r="C451" s="44" t="s">
        <v>83</v>
      </c>
      <c r="D451" s="138">
        <v>99</v>
      </c>
      <c r="E451" s="138">
        <f t="shared" si="115"/>
        <v>84.149999999999991</v>
      </c>
      <c r="F451" s="138">
        <f>D451*Sheet1!$A$8</f>
        <v>52.470000000000006</v>
      </c>
      <c r="G451" s="203"/>
      <c r="H451" s="138">
        <f t="shared" ref="H451:H460" si="116">SUM(F451*G451)</f>
        <v>0</v>
      </c>
      <c r="I451" s="38" t="s">
        <v>363</v>
      </c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</row>
    <row r="452" spans="1:23" ht="15.75" customHeight="1">
      <c r="A452" s="34">
        <v>402011011</v>
      </c>
      <c r="B452" s="185" t="s">
        <v>364</v>
      </c>
      <c r="C452" s="44" t="s">
        <v>83</v>
      </c>
      <c r="D452" s="138">
        <v>99</v>
      </c>
      <c r="E452" s="138">
        <f t="shared" si="115"/>
        <v>84.149999999999991</v>
      </c>
      <c r="F452" s="138">
        <f>D452*Sheet1!$A$8</f>
        <v>52.470000000000006</v>
      </c>
      <c r="G452" s="203"/>
      <c r="H452" s="138">
        <f t="shared" si="116"/>
        <v>0</v>
      </c>
      <c r="I452" s="38" t="s">
        <v>365</v>
      </c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</row>
    <row r="453" spans="1:23" ht="15.75" customHeight="1">
      <c r="A453" s="34">
        <v>402011016</v>
      </c>
      <c r="B453" s="185" t="s">
        <v>366</v>
      </c>
      <c r="C453" s="44" t="s">
        <v>83</v>
      </c>
      <c r="D453" s="138">
        <v>99</v>
      </c>
      <c r="E453" s="138">
        <f t="shared" si="115"/>
        <v>84.149999999999991</v>
      </c>
      <c r="F453" s="138">
        <f>D453*Sheet1!$A$8</f>
        <v>52.470000000000006</v>
      </c>
      <c r="G453" s="203"/>
      <c r="H453" s="138">
        <f t="shared" si="116"/>
        <v>0</v>
      </c>
      <c r="I453" s="38" t="s">
        <v>367</v>
      </c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</row>
    <row r="454" spans="1:23" ht="15.75" customHeight="1">
      <c r="A454" s="34">
        <v>402016001</v>
      </c>
      <c r="B454" s="185" t="s">
        <v>550</v>
      </c>
      <c r="C454" s="44" t="s">
        <v>83</v>
      </c>
      <c r="D454" s="138">
        <v>99</v>
      </c>
      <c r="E454" s="138">
        <f t="shared" si="115"/>
        <v>84.149999999999991</v>
      </c>
      <c r="F454" s="138">
        <f>D454*Sheet1!$A$8</f>
        <v>52.470000000000006</v>
      </c>
      <c r="G454" s="203"/>
      <c r="H454" s="138">
        <f t="shared" si="116"/>
        <v>0</v>
      </c>
      <c r="I454" s="38" t="s">
        <v>551</v>
      </c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</row>
    <row r="455" spans="1:23" ht="15.75" customHeight="1">
      <c r="A455" s="34" t="s">
        <v>478</v>
      </c>
      <c r="B455" s="185" t="s">
        <v>479</v>
      </c>
      <c r="C455" s="44" t="s">
        <v>83</v>
      </c>
      <c r="D455" s="138">
        <v>99</v>
      </c>
      <c r="E455" s="138">
        <f t="shared" si="115"/>
        <v>84.149999999999991</v>
      </c>
      <c r="F455" s="138">
        <f>D455*Sheet1!$A$8</f>
        <v>52.470000000000006</v>
      </c>
      <c r="G455" s="203"/>
      <c r="H455" s="138">
        <f t="shared" si="116"/>
        <v>0</v>
      </c>
      <c r="I455" s="38" t="s">
        <v>480</v>
      </c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</row>
    <row r="456" spans="1:23" ht="15.75">
      <c r="A456" s="160">
        <v>402012055</v>
      </c>
      <c r="B456" s="141" t="s">
        <v>730</v>
      </c>
      <c r="C456" s="169" t="s">
        <v>731</v>
      </c>
      <c r="D456" s="143">
        <v>99</v>
      </c>
      <c r="E456" s="138">
        <f t="shared" si="115"/>
        <v>84.149999999999991</v>
      </c>
      <c r="F456" s="143">
        <f>D456*Sheet1!$A$8</f>
        <v>52.470000000000006</v>
      </c>
      <c r="G456" s="203"/>
      <c r="H456" s="498">
        <f t="shared" si="116"/>
        <v>0</v>
      </c>
      <c r="I456" s="145">
        <v>5060917992565</v>
      </c>
      <c r="J456" s="66"/>
      <c r="K456" s="66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</row>
    <row r="457" spans="1:23" ht="15.75" customHeight="1">
      <c r="A457" s="34">
        <v>402013001</v>
      </c>
      <c r="B457" s="185" t="s">
        <v>284</v>
      </c>
      <c r="C457" s="44" t="s">
        <v>83</v>
      </c>
      <c r="D457" s="138">
        <v>99</v>
      </c>
      <c r="E457" s="138">
        <f t="shared" si="115"/>
        <v>84.149999999999991</v>
      </c>
      <c r="F457" s="138">
        <f>D457*Sheet1!$A$8</f>
        <v>52.470000000000006</v>
      </c>
      <c r="G457" s="203"/>
      <c r="H457" s="138">
        <f t="shared" si="116"/>
        <v>0</v>
      </c>
      <c r="I457" s="38" t="s">
        <v>732</v>
      </c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</row>
    <row r="458" spans="1:23" ht="15.75" customHeight="1">
      <c r="A458" s="34">
        <v>402013003</v>
      </c>
      <c r="B458" s="493" t="s">
        <v>733</v>
      </c>
      <c r="C458" s="494" t="s">
        <v>83</v>
      </c>
      <c r="D458" s="138">
        <v>99</v>
      </c>
      <c r="E458" s="138">
        <f t="shared" si="115"/>
        <v>84.149999999999991</v>
      </c>
      <c r="F458" s="138">
        <f>D458*Sheet1!$A$8</f>
        <v>52.470000000000006</v>
      </c>
      <c r="G458" s="203"/>
      <c r="H458" s="138">
        <f t="shared" si="116"/>
        <v>0</v>
      </c>
      <c r="I458" s="38" t="s">
        <v>734</v>
      </c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</row>
    <row r="459" spans="1:23" ht="15.75" customHeight="1">
      <c r="A459" s="34" t="s">
        <v>288</v>
      </c>
      <c r="B459" s="185" t="s">
        <v>289</v>
      </c>
      <c r="C459" s="44" t="s">
        <v>83</v>
      </c>
      <c r="D459" s="138">
        <v>99</v>
      </c>
      <c r="E459" s="138">
        <f t="shared" si="115"/>
        <v>84.149999999999991</v>
      </c>
      <c r="F459" s="138">
        <f>D459*Sheet1!$A$8</f>
        <v>52.470000000000006</v>
      </c>
      <c r="G459" s="203"/>
      <c r="H459" s="138">
        <f t="shared" si="116"/>
        <v>0</v>
      </c>
      <c r="I459" s="38" t="s">
        <v>735</v>
      </c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</row>
    <row r="460" spans="1:23" ht="15.75" customHeight="1">
      <c r="A460" s="34" t="s">
        <v>290</v>
      </c>
      <c r="B460" s="185" t="s">
        <v>291</v>
      </c>
      <c r="C460" s="44" t="s">
        <v>83</v>
      </c>
      <c r="D460" s="138">
        <v>99</v>
      </c>
      <c r="E460" s="138">
        <f t="shared" si="115"/>
        <v>84.149999999999991</v>
      </c>
      <c r="F460" s="138">
        <f>D460*Sheet1!$A$8</f>
        <v>52.470000000000006</v>
      </c>
      <c r="G460" s="203"/>
      <c r="H460" s="138">
        <f t="shared" si="116"/>
        <v>0</v>
      </c>
      <c r="I460" s="38" t="s">
        <v>736</v>
      </c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</row>
    <row r="461" spans="1:23" ht="21" customHeight="1">
      <c r="A461" s="513" t="s">
        <v>737</v>
      </c>
      <c r="B461" s="559"/>
      <c r="C461" s="560"/>
      <c r="D461" s="561"/>
      <c r="E461" s="561"/>
      <c r="F461" s="561"/>
      <c r="G461" s="562"/>
      <c r="H461" s="561"/>
      <c r="I461" s="563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</row>
    <row r="462" spans="1:23" ht="15.75" customHeight="1">
      <c r="A462" s="501" t="s">
        <v>738</v>
      </c>
      <c r="B462" s="509"/>
      <c r="C462" s="509"/>
      <c r="D462" s="504"/>
      <c r="E462" s="504"/>
      <c r="F462" s="504"/>
      <c r="G462" s="525"/>
      <c r="H462" s="504"/>
      <c r="I462" s="507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</row>
    <row r="463" spans="1:23" ht="15.75" customHeight="1">
      <c r="A463" s="80">
        <v>771510003</v>
      </c>
      <c r="B463" s="81" t="s">
        <v>739</v>
      </c>
      <c r="C463" s="564" t="s">
        <v>145</v>
      </c>
      <c r="D463" s="75">
        <v>99</v>
      </c>
      <c r="E463" s="70">
        <f t="shared" ref="E463:E470" si="117">D463*0.85</f>
        <v>84.149999999999991</v>
      </c>
      <c r="F463" s="70">
        <f>D463*Sheet1!$A$8</f>
        <v>52.470000000000006</v>
      </c>
      <c r="G463" s="116"/>
      <c r="H463" s="75">
        <f>F463*G463</f>
        <v>0</v>
      </c>
      <c r="I463" s="84">
        <v>5060572506466</v>
      </c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</row>
    <row r="464" spans="1:23" ht="15.75" customHeight="1">
      <c r="A464" s="874">
        <v>771010001</v>
      </c>
      <c r="B464" s="875" t="s">
        <v>740</v>
      </c>
      <c r="C464" s="876" t="s">
        <v>81</v>
      </c>
      <c r="D464" s="877">
        <v>32</v>
      </c>
      <c r="E464" s="877">
        <f t="shared" si="117"/>
        <v>27.2</v>
      </c>
      <c r="F464" s="877">
        <f>D464*Sheet1!$A$8</f>
        <v>16.96</v>
      </c>
      <c r="G464" s="878"/>
      <c r="H464" s="877">
        <f t="shared" ref="H464:H465" si="118">SUM(F464*G464)</f>
        <v>0</v>
      </c>
      <c r="I464" s="879">
        <v>9781911281535</v>
      </c>
      <c r="J464" s="66"/>
      <c r="K464" s="66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</row>
    <row r="465" spans="1:23" ht="15.75" customHeight="1">
      <c r="A465" s="157">
        <v>771510002</v>
      </c>
      <c r="B465" s="187" t="s">
        <v>741</v>
      </c>
      <c r="C465" s="44" t="s">
        <v>81</v>
      </c>
      <c r="D465" s="263">
        <v>40</v>
      </c>
      <c r="E465" s="433">
        <f t="shared" si="117"/>
        <v>34</v>
      </c>
      <c r="F465" s="433">
        <f>D465*Sheet1!$A$8</f>
        <v>21.200000000000003</v>
      </c>
      <c r="G465" s="158"/>
      <c r="H465" s="35">
        <f t="shared" si="118"/>
        <v>0</v>
      </c>
      <c r="I465" s="444">
        <v>9781915319753</v>
      </c>
      <c r="J465" s="66"/>
      <c r="K465" s="66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</row>
    <row r="466" spans="1:23" ht="15.75" customHeight="1">
      <c r="A466" s="42">
        <v>773410001</v>
      </c>
      <c r="B466" s="43" t="s">
        <v>742</v>
      </c>
      <c r="C466" s="44" t="s">
        <v>743</v>
      </c>
      <c r="D466" s="170">
        <v>19</v>
      </c>
      <c r="E466" s="167">
        <f t="shared" si="117"/>
        <v>16.149999999999999</v>
      </c>
      <c r="F466" s="167">
        <f>D466*Sheet1!$A$8</f>
        <v>10.07</v>
      </c>
      <c r="G466" s="171"/>
      <c r="H466" s="170">
        <f t="shared" ref="H466:H470" si="119">F466*G466</f>
        <v>0</v>
      </c>
      <c r="I466" s="278"/>
      <c r="J466" s="66"/>
      <c r="K466" s="66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</row>
    <row r="467" spans="1:23" ht="15.75" customHeight="1">
      <c r="A467" s="42">
        <v>773411001</v>
      </c>
      <c r="B467" s="43" t="s">
        <v>744</v>
      </c>
      <c r="C467" s="44" t="s">
        <v>743</v>
      </c>
      <c r="D467" s="170">
        <v>19</v>
      </c>
      <c r="E467" s="167">
        <f t="shared" si="117"/>
        <v>16.149999999999999</v>
      </c>
      <c r="F467" s="167">
        <f>D467*Sheet1!$A$8</f>
        <v>10.07</v>
      </c>
      <c r="G467" s="171"/>
      <c r="H467" s="170">
        <f t="shared" si="119"/>
        <v>0</v>
      </c>
      <c r="I467" s="278"/>
      <c r="J467" s="66"/>
      <c r="K467" s="66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</row>
    <row r="468" spans="1:23" ht="15.75" customHeight="1">
      <c r="A468" s="42">
        <v>773412001</v>
      </c>
      <c r="B468" s="43" t="s">
        <v>745</v>
      </c>
      <c r="C468" s="44" t="s">
        <v>743</v>
      </c>
      <c r="D468" s="170">
        <v>19</v>
      </c>
      <c r="E468" s="167">
        <f t="shared" si="117"/>
        <v>16.149999999999999</v>
      </c>
      <c r="F468" s="167">
        <f>D468*Sheet1!$A$8</f>
        <v>10.07</v>
      </c>
      <c r="G468" s="171"/>
      <c r="H468" s="170">
        <f t="shared" si="119"/>
        <v>0</v>
      </c>
      <c r="I468" s="278"/>
      <c r="J468" s="66"/>
      <c r="K468" s="66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</row>
    <row r="469" spans="1:23" ht="15.75" customHeight="1">
      <c r="A469" s="42">
        <v>773413001</v>
      </c>
      <c r="B469" s="43" t="s">
        <v>746</v>
      </c>
      <c r="C469" s="44" t="s">
        <v>743</v>
      </c>
      <c r="D469" s="170">
        <v>19</v>
      </c>
      <c r="E469" s="167">
        <f t="shared" si="117"/>
        <v>16.149999999999999</v>
      </c>
      <c r="F469" s="167">
        <f>D469*Sheet1!$A$8</f>
        <v>10.07</v>
      </c>
      <c r="G469" s="171"/>
      <c r="H469" s="170">
        <f t="shared" si="119"/>
        <v>0</v>
      </c>
      <c r="I469" s="278"/>
      <c r="J469" s="66"/>
      <c r="K469" s="66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</row>
    <row r="470" spans="1:23" ht="15.75" customHeight="1">
      <c r="A470" s="42">
        <v>773416001</v>
      </c>
      <c r="B470" s="43" t="s">
        <v>747</v>
      </c>
      <c r="C470" s="44" t="s">
        <v>743</v>
      </c>
      <c r="D470" s="170">
        <v>19</v>
      </c>
      <c r="E470" s="167">
        <f t="shared" si="117"/>
        <v>16.149999999999999</v>
      </c>
      <c r="F470" s="167">
        <f>D470*Sheet1!$A$8</f>
        <v>10.07</v>
      </c>
      <c r="G470" s="171"/>
      <c r="H470" s="170">
        <f t="shared" si="119"/>
        <v>0</v>
      </c>
      <c r="I470" s="278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</row>
    <row r="471" spans="1:23" ht="15.75" customHeight="1">
      <c r="A471" s="501" t="s">
        <v>748</v>
      </c>
      <c r="B471" s="509"/>
      <c r="C471" s="509"/>
      <c r="D471" s="504"/>
      <c r="E471" s="504"/>
      <c r="F471" s="504"/>
      <c r="G471" s="525"/>
      <c r="H471" s="504"/>
      <c r="I471" s="507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</row>
    <row r="472" spans="1:23" ht="15.75" customHeight="1">
      <c r="A472" s="136">
        <v>772012003</v>
      </c>
      <c r="B472" s="172" t="s">
        <v>749</v>
      </c>
      <c r="C472" s="142" t="s">
        <v>83</v>
      </c>
      <c r="D472" s="138">
        <v>61</v>
      </c>
      <c r="E472" s="138">
        <f t="shared" ref="E472:E473" si="120">D472*0.85</f>
        <v>51.85</v>
      </c>
      <c r="F472" s="138">
        <f>D472*Sheet1!$A$8</f>
        <v>32.33</v>
      </c>
      <c r="G472" s="203"/>
      <c r="H472" s="138">
        <f t="shared" ref="H472:H474" si="121">SUM(F472*G472)</f>
        <v>0</v>
      </c>
      <c r="I472" s="139">
        <v>5060572501522</v>
      </c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</row>
    <row r="473" spans="1:23" ht="15.75" customHeight="1">
      <c r="A473" s="565">
        <v>772012004</v>
      </c>
      <c r="B473" s="566" t="s">
        <v>750</v>
      </c>
      <c r="C473" s="567" t="s">
        <v>83</v>
      </c>
      <c r="D473" s="568">
        <v>50</v>
      </c>
      <c r="E473" s="568">
        <f t="shared" si="120"/>
        <v>42.5</v>
      </c>
      <c r="F473" s="568">
        <f>D473*Sheet1!$A$8</f>
        <v>26.5</v>
      </c>
      <c r="G473" s="569"/>
      <c r="H473" s="568">
        <f t="shared" si="121"/>
        <v>0</v>
      </c>
      <c r="I473" s="545">
        <v>5060572501539</v>
      </c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</row>
    <row r="474" spans="1:23" ht="15.75">
      <c r="A474" s="279">
        <v>772412011</v>
      </c>
      <c r="B474" s="162" t="s">
        <v>751</v>
      </c>
      <c r="C474" s="520" t="s">
        <v>78</v>
      </c>
      <c r="D474" s="526">
        <v>51</v>
      </c>
      <c r="E474" s="280">
        <v>17.329999999999998</v>
      </c>
      <c r="F474" s="164">
        <f>D474*Sheet1!$A$8</f>
        <v>27.03</v>
      </c>
      <c r="G474" s="570"/>
      <c r="H474" s="498">
        <f t="shared" si="121"/>
        <v>0</v>
      </c>
      <c r="I474" s="558">
        <v>5060572507234</v>
      </c>
      <c r="J474" s="66"/>
      <c r="K474" s="66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</row>
    <row r="475" spans="1:23" ht="15.75" customHeight="1">
      <c r="A475" s="501" t="s">
        <v>752</v>
      </c>
      <c r="B475" s="509"/>
      <c r="C475" s="509"/>
      <c r="D475" s="504"/>
      <c r="E475" s="504"/>
      <c r="F475" s="504"/>
      <c r="G475" s="525"/>
      <c r="H475" s="504"/>
      <c r="I475" s="507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</row>
    <row r="476" spans="1:23" ht="15.75" customHeight="1">
      <c r="A476" s="136">
        <v>772012015</v>
      </c>
      <c r="B476" s="172" t="s">
        <v>753</v>
      </c>
      <c r="C476" s="142" t="s">
        <v>83</v>
      </c>
      <c r="D476" s="138">
        <v>50</v>
      </c>
      <c r="E476" s="138">
        <f t="shared" ref="E476:E478" si="122">D476*0.85</f>
        <v>42.5</v>
      </c>
      <c r="F476" s="138">
        <f>D476*Sheet1!$A$8</f>
        <v>26.5</v>
      </c>
      <c r="G476" s="203"/>
      <c r="H476" s="138">
        <f t="shared" ref="H476:H478" si="123">SUM(F476*G476)</f>
        <v>0</v>
      </c>
      <c r="I476" s="139">
        <v>5060572502352</v>
      </c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</row>
    <row r="477" spans="1:23" ht="15.75" customHeight="1">
      <c r="A477" s="136">
        <v>772012013</v>
      </c>
      <c r="B477" s="172" t="s">
        <v>754</v>
      </c>
      <c r="C477" s="142" t="s">
        <v>83</v>
      </c>
      <c r="D477" s="138">
        <v>61</v>
      </c>
      <c r="E477" s="138">
        <f t="shared" si="122"/>
        <v>51.85</v>
      </c>
      <c r="F477" s="138">
        <f>D477*Sheet1!$A$8</f>
        <v>32.33</v>
      </c>
      <c r="G477" s="203"/>
      <c r="H477" s="138">
        <f t="shared" si="123"/>
        <v>0</v>
      </c>
      <c r="I477" s="139">
        <v>5060572502376</v>
      </c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</row>
    <row r="478" spans="1:23" ht="15.75" customHeight="1">
      <c r="A478" s="136">
        <v>772212008</v>
      </c>
      <c r="B478" s="172" t="s">
        <v>755</v>
      </c>
      <c r="C478" s="142" t="s">
        <v>286</v>
      </c>
      <c r="D478" s="138">
        <v>51</v>
      </c>
      <c r="E478" s="138">
        <f t="shared" si="122"/>
        <v>43.35</v>
      </c>
      <c r="F478" s="138">
        <f>D478*Sheet1!$A$8</f>
        <v>27.03</v>
      </c>
      <c r="G478" s="203"/>
      <c r="H478" s="138">
        <f t="shared" si="123"/>
        <v>0</v>
      </c>
      <c r="I478" s="233">
        <v>5060572503311</v>
      </c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</row>
    <row r="479" spans="1:23" ht="15.75" customHeight="1">
      <c r="A479" s="501" t="s">
        <v>756</v>
      </c>
      <c r="B479" s="509"/>
      <c r="C479" s="509"/>
      <c r="D479" s="504"/>
      <c r="E479" s="504"/>
      <c r="F479" s="504"/>
      <c r="G479" s="525"/>
      <c r="H479" s="504"/>
      <c r="I479" s="507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</row>
    <row r="480" spans="1:23" ht="15.75">
      <c r="A480" s="136">
        <v>772211012</v>
      </c>
      <c r="B480" s="172" t="s">
        <v>757</v>
      </c>
      <c r="C480" s="157" t="s">
        <v>78</v>
      </c>
      <c r="D480" s="138">
        <v>51</v>
      </c>
      <c r="E480" s="138">
        <f t="shared" ref="E480:E488" si="124">D480*0.85</f>
        <v>43.35</v>
      </c>
      <c r="F480" s="138">
        <f>D480*Sheet1!$A$8</f>
        <v>27.03</v>
      </c>
      <c r="G480" s="569"/>
      <c r="H480" s="138">
        <f t="shared" ref="H480:H481" si="125">SUM(F480*G480)</f>
        <v>0</v>
      </c>
      <c r="I480" s="233">
        <v>5060572503380</v>
      </c>
      <c r="J480" s="66"/>
      <c r="K480" s="66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</row>
    <row r="481" spans="1:23" ht="15.75" customHeight="1">
      <c r="A481" s="42">
        <v>772412003</v>
      </c>
      <c r="B481" s="22" t="s">
        <v>758</v>
      </c>
      <c r="C481" s="157" t="s">
        <v>78</v>
      </c>
      <c r="D481" s="170">
        <v>51</v>
      </c>
      <c r="E481" s="170">
        <f t="shared" si="124"/>
        <v>43.35</v>
      </c>
      <c r="F481" s="170">
        <f>D481*Sheet1!$A$8</f>
        <v>27.03</v>
      </c>
      <c r="G481" s="171"/>
      <c r="H481" s="170">
        <f t="shared" si="125"/>
        <v>0</v>
      </c>
      <c r="I481" s="281">
        <v>5060572506138</v>
      </c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</row>
    <row r="482" spans="1:23" ht="15.75" customHeight="1">
      <c r="A482" s="130">
        <v>772412005</v>
      </c>
      <c r="B482" s="250" t="s">
        <v>759</v>
      </c>
      <c r="C482" s="132" t="s">
        <v>78</v>
      </c>
      <c r="D482" s="133">
        <v>51</v>
      </c>
      <c r="E482" s="127">
        <f t="shared" si="124"/>
        <v>43.35</v>
      </c>
      <c r="F482" s="127">
        <f>D482*Sheet1!$A$8</f>
        <v>27.03</v>
      </c>
      <c r="G482" s="134"/>
      <c r="H482" s="133">
        <f t="shared" ref="H482:H483" si="126">F482*G482</f>
        <v>0</v>
      </c>
      <c r="I482" s="282">
        <v>5060572506220</v>
      </c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</row>
    <row r="483" spans="1:23" ht="15.75" customHeight="1">
      <c r="A483" s="42">
        <v>772412007</v>
      </c>
      <c r="B483" s="43" t="s">
        <v>760</v>
      </c>
      <c r="C483" s="157" t="s">
        <v>78</v>
      </c>
      <c r="D483" s="170">
        <v>51</v>
      </c>
      <c r="E483" s="138">
        <f t="shared" si="124"/>
        <v>43.35</v>
      </c>
      <c r="F483" s="138">
        <f>D483*Sheet1!$A$8</f>
        <v>27.03</v>
      </c>
      <c r="G483" s="171"/>
      <c r="H483" s="170">
        <f t="shared" si="126"/>
        <v>0</v>
      </c>
      <c r="I483" s="283">
        <v>5060572507401</v>
      </c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</row>
    <row r="484" spans="1:23" ht="15.75" customHeight="1">
      <c r="A484" s="130">
        <v>772412009</v>
      </c>
      <c r="B484" s="222" t="s">
        <v>761</v>
      </c>
      <c r="C484" s="132" t="s">
        <v>78</v>
      </c>
      <c r="D484" s="133">
        <v>61</v>
      </c>
      <c r="E484" s="133">
        <f t="shared" si="124"/>
        <v>51.85</v>
      </c>
      <c r="F484" s="133">
        <f>D484*Sheet1!$A$8</f>
        <v>32.33</v>
      </c>
      <c r="G484" s="134"/>
      <c r="H484" s="133">
        <f t="shared" ref="H484:H488" si="127">SUM(F484*G484)</f>
        <v>0</v>
      </c>
      <c r="I484" s="284">
        <v>5060572506770</v>
      </c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</row>
    <row r="485" spans="1:23" ht="15.75" customHeight="1">
      <c r="A485" s="157">
        <v>772211014</v>
      </c>
      <c r="B485" s="187" t="s">
        <v>762</v>
      </c>
      <c r="C485" s="44" t="s">
        <v>286</v>
      </c>
      <c r="D485" s="263">
        <v>51</v>
      </c>
      <c r="E485" s="433">
        <f t="shared" si="124"/>
        <v>43.35</v>
      </c>
      <c r="F485" s="433">
        <f>D485*Sheet1!$A$8</f>
        <v>27.03</v>
      </c>
      <c r="G485" s="158"/>
      <c r="H485" s="170">
        <f t="shared" si="127"/>
        <v>0</v>
      </c>
      <c r="I485" s="444">
        <v>5060572506138</v>
      </c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</row>
    <row r="486" spans="1:23" ht="15.75" customHeight="1">
      <c r="A486" s="137">
        <v>779512002</v>
      </c>
      <c r="B486" s="172" t="s">
        <v>763</v>
      </c>
      <c r="C486" s="142" t="s">
        <v>764</v>
      </c>
      <c r="D486" s="138">
        <v>19</v>
      </c>
      <c r="E486" s="138">
        <f t="shared" si="124"/>
        <v>16.149999999999999</v>
      </c>
      <c r="F486" s="138">
        <f>D486*Sheet1!$A$8</f>
        <v>10.07</v>
      </c>
      <c r="G486" s="203"/>
      <c r="H486" s="138">
        <f t="shared" si="127"/>
        <v>0</v>
      </c>
      <c r="I486" s="139">
        <v>5060572502642</v>
      </c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</row>
    <row r="487" spans="1:23" ht="15.75" customHeight="1">
      <c r="A487" s="42">
        <v>772412052</v>
      </c>
      <c r="B487" s="43" t="s">
        <v>765</v>
      </c>
      <c r="C487" s="157" t="s">
        <v>78</v>
      </c>
      <c r="D487" s="35">
        <v>51</v>
      </c>
      <c r="E487" s="35">
        <f t="shared" si="124"/>
        <v>43.35</v>
      </c>
      <c r="F487" s="44">
        <f>D487*Sheet1!$A$8</f>
        <v>27.03</v>
      </c>
      <c r="G487" s="191"/>
      <c r="H487" s="170">
        <f t="shared" si="127"/>
        <v>0</v>
      </c>
      <c r="I487" s="444">
        <v>5060572506640</v>
      </c>
      <c r="J487" s="66"/>
      <c r="K487" s="66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</row>
    <row r="488" spans="1:23" ht="15.75" customHeight="1">
      <c r="A488" s="42">
        <v>772412050</v>
      </c>
      <c r="B488" s="43" t="s">
        <v>766</v>
      </c>
      <c r="C488" s="157" t="s">
        <v>78</v>
      </c>
      <c r="D488" s="35">
        <v>51</v>
      </c>
      <c r="E488" s="35">
        <f t="shared" si="124"/>
        <v>43.35</v>
      </c>
      <c r="F488" s="44">
        <f>D488*Sheet1!$A$8</f>
        <v>27.03</v>
      </c>
      <c r="G488" s="191"/>
      <c r="H488" s="170">
        <f t="shared" si="127"/>
        <v>0</v>
      </c>
      <c r="I488" s="444">
        <v>5060572506626</v>
      </c>
      <c r="J488" s="66"/>
      <c r="K488" s="66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</row>
    <row r="489" spans="1:23" ht="15.75" customHeight="1">
      <c r="A489" s="501" t="s">
        <v>767</v>
      </c>
      <c r="B489" s="509"/>
      <c r="C489" s="509"/>
      <c r="D489" s="504"/>
      <c r="E489" s="504"/>
      <c r="F489" s="504"/>
      <c r="G489" s="525"/>
      <c r="H489" s="504"/>
      <c r="I489" s="507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</row>
    <row r="490" spans="1:23" ht="15.75" customHeight="1">
      <c r="A490" s="285">
        <v>772411004</v>
      </c>
      <c r="B490" s="286" t="s">
        <v>768</v>
      </c>
      <c r="C490" s="132" t="s">
        <v>78</v>
      </c>
      <c r="D490" s="287">
        <v>51</v>
      </c>
      <c r="E490" s="288">
        <f t="shared" ref="E490:E492" si="128">D490*0.85</f>
        <v>43.35</v>
      </c>
      <c r="F490" s="288">
        <f>D490*Sheet1!$A$8</f>
        <v>27.03</v>
      </c>
      <c r="G490" s="289"/>
      <c r="H490" s="127">
        <f t="shared" ref="H490:H497" si="129">SUM(F490*G490)</f>
        <v>0</v>
      </c>
      <c r="I490" s="290">
        <v>5060572506251</v>
      </c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</row>
    <row r="491" spans="1:23" ht="15.75" customHeight="1">
      <c r="A491" s="42">
        <v>775101002</v>
      </c>
      <c r="B491" s="22" t="s">
        <v>769</v>
      </c>
      <c r="C491" s="157" t="s">
        <v>78</v>
      </c>
      <c r="D491" s="170">
        <v>61</v>
      </c>
      <c r="E491" s="170">
        <f t="shared" si="128"/>
        <v>51.85</v>
      </c>
      <c r="F491" s="170">
        <f>D491*Sheet1!$A$8</f>
        <v>32.33</v>
      </c>
      <c r="G491" s="171"/>
      <c r="H491" s="170">
        <f t="shared" si="129"/>
        <v>0</v>
      </c>
      <c r="I491" s="281">
        <v>5060917990059</v>
      </c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</row>
    <row r="492" spans="1:23" ht="15.75">
      <c r="A492" s="42">
        <v>775101006</v>
      </c>
      <c r="B492" s="43" t="s">
        <v>770</v>
      </c>
      <c r="C492" s="157" t="s">
        <v>78</v>
      </c>
      <c r="D492" s="170">
        <v>51</v>
      </c>
      <c r="E492" s="138">
        <f t="shared" si="128"/>
        <v>43.35</v>
      </c>
      <c r="F492" s="138">
        <f>D492*Sheet1!$A$8</f>
        <v>27.03</v>
      </c>
      <c r="G492" s="571"/>
      <c r="H492" s="170">
        <f t="shared" si="129"/>
        <v>0</v>
      </c>
      <c r="I492" s="283">
        <v>5060917990042</v>
      </c>
      <c r="J492" s="66"/>
      <c r="K492" s="66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</row>
    <row r="493" spans="1:23" ht="15.75">
      <c r="A493" s="140">
        <v>775101001</v>
      </c>
      <c r="B493" s="141" t="s">
        <v>771</v>
      </c>
      <c r="C493" s="169" t="s">
        <v>78</v>
      </c>
      <c r="D493" s="143">
        <v>51</v>
      </c>
      <c r="E493" s="143">
        <v>17.329999999999998</v>
      </c>
      <c r="F493" s="143">
        <f>D493*Sheet1!$A$8</f>
        <v>27.03</v>
      </c>
      <c r="G493" s="144"/>
      <c r="H493" s="498">
        <f t="shared" si="129"/>
        <v>0</v>
      </c>
      <c r="I493" s="145">
        <v>5060917990066</v>
      </c>
      <c r="J493" s="66"/>
      <c r="K493" s="66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</row>
    <row r="494" spans="1:23" ht="15.75" customHeight="1">
      <c r="A494" s="136">
        <v>779511002</v>
      </c>
      <c r="B494" s="172" t="s">
        <v>772</v>
      </c>
      <c r="C494" s="142" t="s">
        <v>764</v>
      </c>
      <c r="D494" s="138">
        <v>22.5</v>
      </c>
      <c r="E494" s="138">
        <f t="shared" ref="E494:E497" si="130">D494*0.85</f>
        <v>19.125</v>
      </c>
      <c r="F494" s="138">
        <f>D494*Sheet1!$A$8</f>
        <v>11.925000000000001</v>
      </c>
      <c r="G494" s="203"/>
      <c r="H494" s="138">
        <f t="shared" si="129"/>
        <v>0</v>
      </c>
      <c r="I494" s="139">
        <v>5060572503144</v>
      </c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</row>
    <row r="495" spans="1:23" ht="15.75" customHeight="1">
      <c r="A495" s="42">
        <v>772411005</v>
      </c>
      <c r="B495" s="43" t="s">
        <v>773</v>
      </c>
      <c r="C495" s="157" t="s">
        <v>78</v>
      </c>
      <c r="D495" s="35">
        <v>51</v>
      </c>
      <c r="E495" s="35">
        <f t="shared" si="130"/>
        <v>43.35</v>
      </c>
      <c r="F495" s="44">
        <f>D495*Sheet1!$A$8</f>
        <v>27.03</v>
      </c>
      <c r="G495" s="191"/>
      <c r="H495" s="170">
        <f t="shared" si="129"/>
        <v>0</v>
      </c>
      <c r="I495" s="444">
        <v>5060572506268</v>
      </c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</row>
    <row r="496" spans="1:23" ht="15.75" customHeight="1">
      <c r="A496" s="42">
        <v>772411050</v>
      </c>
      <c r="B496" s="43" t="s">
        <v>774</v>
      </c>
      <c r="C496" s="157" t="s">
        <v>78</v>
      </c>
      <c r="D496" s="35">
        <v>51</v>
      </c>
      <c r="E496" s="35">
        <f t="shared" si="130"/>
        <v>43.35</v>
      </c>
      <c r="F496" s="44">
        <f>D496*Sheet1!$A$8</f>
        <v>27.03</v>
      </c>
      <c r="G496" s="191"/>
      <c r="H496" s="170">
        <f t="shared" si="129"/>
        <v>0</v>
      </c>
      <c r="I496" s="444">
        <v>5060917990172</v>
      </c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</row>
    <row r="497" spans="1:23" ht="15.75" customHeight="1">
      <c r="A497" s="42">
        <v>772411052</v>
      </c>
      <c r="B497" s="43" t="s">
        <v>775</v>
      </c>
      <c r="C497" s="157" t="s">
        <v>78</v>
      </c>
      <c r="D497" s="35">
        <v>51</v>
      </c>
      <c r="E497" s="35">
        <f t="shared" si="130"/>
        <v>43.35</v>
      </c>
      <c r="F497" s="44">
        <f>D497*Sheet1!$A$8</f>
        <v>27.03</v>
      </c>
      <c r="G497" s="191"/>
      <c r="H497" s="170">
        <f t="shared" si="129"/>
        <v>0</v>
      </c>
      <c r="I497" s="444">
        <v>5060917990189</v>
      </c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</row>
    <row r="498" spans="1:23" ht="15.75" customHeight="1">
      <c r="A498" s="501" t="s">
        <v>776</v>
      </c>
      <c r="B498" s="509"/>
      <c r="C498" s="509"/>
      <c r="D498" s="504"/>
      <c r="E498" s="504"/>
      <c r="F498" s="504"/>
      <c r="G498" s="525"/>
      <c r="H498" s="504"/>
      <c r="I498" s="507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</row>
    <row r="499" spans="1:23" ht="15.75" customHeight="1">
      <c r="A499" s="136">
        <v>779512004</v>
      </c>
      <c r="B499" s="172" t="s">
        <v>777</v>
      </c>
      <c r="C499" s="142" t="s">
        <v>764</v>
      </c>
      <c r="D499" s="138">
        <v>22.5</v>
      </c>
      <c r="E499" s="138">
        <f t="shared" ref="E499:E503" si="131">D499*0.85</f>
        <v>19.125</v>
      </c>
      <c r="F499" s="138">
        <f>D499*Sheet1!$A$8</f>
        <v>11.925000000000001</v>
      </c>
      <c r="G499" s="203"/>
      <c r="H499" s="138">
        <f t="shared" ref="H499:H503" si="132">SUM(F499*G499)</f>
        <v>0</v>
      </c>
      <c r="I499" s="139">
        <v>5060572503618</v>
      </c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</row>
    <row r="500" spans="1:23" ht="15.75" customHeight="1">
      <c r="A500" s="136">
        <v>772211017</v>
      </c>
      <c r="B500" s="172" t="s">
        <v>778</v>
      </c>
      <c r="C500" s="157" t="s">
        <v>78</v>
      </c>
      <c r="D500" s="138">
        <v>51</v>
      </c>
      <c r="E500" s="138">
        <f t="shared" si="131"/>
        <v>43.35</v>
      </c>
      <c r="F500" s="138">
        <f>D500*Sheet1!$A$8</f>
        <v>27.03</v>
      </c>
      <c r="G500" s="203"/>
      <c r="H500" s="138">
        <f t="shared" si="132"/>
        <v>0</v>
      </c>
      <c r="I500" s="139">
        <v>5060572503205</v>
      </c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</row>
    <row r="501" spans="1:23" ht="15.75" customHeight="1">
      <c r="A501" s="136">
        <v>772211019</v>
      </c>
      <c r="B501" s="172" t="s">
        <v>779</v>
      </c>
      <c r="C501" s="157" t="s">
        <v>78</v>
      </c>
      <c r="D501" s="138">
        <v>51</v>
      </c>
      <c r="E501" s="138">
        <f t="shared" si="131"/>
        <v>43.35</v>
      </c>
      <c r="F501" s="138">
        <f>D501*Sheet1!$A$8</f>
        <v>27.03</v>
      </c>
      <c r="G501" s="203"/>
      <c r="H501" s="138">
        <f t="shared" si="132"/>
        <v>0</v>
      </c>
      <c r="I501" s="139">
        <v>5060572503229</v>
      </c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</row>
    <row r="502" spans="1:23" ht="15.75" customHeight="1">
      <c r="A502" s="269">
        <v>772211021</v>
      </c>
      <c r="B502" s="185" t="s">
        <v>780</v>
      </c>
      <c r="C502" s="157" t="s">
        <v>78</v>
      </c>
      <c r="D502" s="138">
        <v>51</v>
      </c>
      <c r="E502" s="138">
        <f t="shared" si="131"/>
        <v>43.35</v>
      </c>
      <c r="F502" s="138">
        <f>D502*Sheet1!$A$8</f>
        <v>27.03</v>
      </c>
      <c r="G502" s="171"/>
      <c r="H502" s="138">
        <f t="shared" si="132"/>
        <v>0</v>
      </c>
      <c r="I502" s="444">
        <v>5060572503243</v>
      </c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</row>
    <row r="503" spans="1:23" ht="15.75" customHeight="1">
      <c r="A503" s="136">
        <v>772412001</v>
      </c>
      <c r="B503" s="172" t="s">
        <v>781</v>
      </c>
      <c r="C503" s="157" t="s">
        <v>78</v>
      </c>
      <c r="D503" s="138">
        <v>61</v>
      </c>
      <c r="E503" s="138">
        <f t="shared" si="131"/>
        <v>51.85</v>
      </c>
      <c r="F503" s="138">
        <f>D503*Sheet1!$A$8</f>
        <v>32.33</v>
      </c>
      <c r="G503" s="203"/>
      <c r="H503" s="138">
        <f t="shared" si="132"/>
        <v>0</v>
      </c>
      <c r="I503" s="139">
        <v>5060572505629</v>
      </c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</row>
    <row r="504" spans="1:23" ht="15.75" customHeight="1">
      <c r="A504" s="501" t="s">
        <v>782</v>
      </c>
      <c r="B504" s="509"/>
      <c r="C504" s="509"/>
      <c r="D504" s="504"/>
      <c r="E504" s="504"/>
      <c r="F504" s="504"/>
      <c r="G504" s="525"/>
      <c r="H504" s="525"/>
      <c r="I504" s="507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</row>
    <row r="505" spans="1:23" ht="15.75" customHeight="1">
      <c r="A505" s="136">
        <v>775101004</v>
      </c>
      <c r="B505" s="172" t="s">
        <v>783</v>
      </c>
      <c r="C505" s="157" t="s">
        <v>78</v>
      </c>
      <c r="D505" s="138">
        <v>51</v>
      </c>
      <c r="E505" s="138">
        <v>26</v>
      </c>
      <c r="F505" s="138">
        <v>25.44</v>
      </c>
      <c r="G505" s="203"/>
      <c r="H505" s="138">
        <f t="shared" ref="H505:H509" si="133">SUM(F505*G505)</f>
        <v>0</v>
      </c>
      <c r="I505" s="139">
        <v>5060917990493</v>
      </c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</row>
    <row r="506" spans="1:23" ht="15.75" customHeight="1">
      <c r="A506" s="136">
        <v>775101005</v>
      </c>
      <c r="B506" s="172" t="s">
        <v>784</v>
      </c>
      <c r="C506" s="157" t="s">
        <v>78</v>
      </c>
      <c r="D506" s="138">
        <v>51</v>
      </c>
      <c r="E506" s="138">
        <v>26</v>
      </c>
      <c r="F506" s="138">
        <v>25.44</v>
      </c>
      <c r="G506" s="203"/>
      <c r="H506" s="138">
        <f t="shared" si="133"/>
        <v>0</v>
      </c>
      <c r="I506" s="139">
        <v>5060917990509</v>
      </c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</row>
    <row r="507" spans="1:23" ht="15.75" customHeight="1">
      <c r="A507" s="136">
        <v>775101003</v>
      </c>
      <c r="B507" s="172" t="s">
        <v>785</v>
      </c>
      <c r="C507" s="157" t="s">
        <v>78</v>
      </c>
      <c r="D507" s="138">
        <v>47</v>
      </c>
      <c r="E507" s="138">
        <v>24.375</v>
      </c>
      <c r="F507" s="138">
        <v>23.85</v>
      </c>
      <c r="G507" s="203"/>
      <c r="H507" s="138">
        <f t="shared" si="133"/>
        <v>0</v>
      </c>
      <c r="I507" s="139">
        <v>5060917990486</v>
      </c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</row>
    <row r="508" spans="1:23" ht="15.75">
      <c r="A508" s="140">
        <v>772411011</v>
      </c>
      <c r="B508" s="141" t="s">
        <v>786</v>
      </c>
      <c r="C508" s="169" t="s">
        <v>78</v>
      </c>
      <c r="D508" s="143">
        <v>51</v>
      </c>
      <c r="E508" s="143">
        <v>18.329999999999998</v>
      </c>
      <c r="F508" s="143">
        <f>D508*Sheet1!$A$8</f>
        <v>27.03</v>
      </c>
      <c r="G508" s="144"/>
      <c r="H508" s="498">
        <f t="shared" si="133"/>
        <v>0</v>
      </c>
      <c r="I508" s="145">
        <v>5060917990462</v>
      </c>
      <c r="J508" s="66"/>
      <c r="K508" s="66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</row>
    <row r="509" spans="1:23" ht="15.75" customHeight="1">
      <c r="A509" s="136">
        <v>779511003</v>
      </c>
      <c r="B509" s="172" t="s">
        <v>787</v>
      </c>
      <c r="C509" s="157" t="s">
        <v>788</v>
      </c>
      <c r="D509" s="138">
        <v>19</v>
      </c>
      <c r="E509" s="138">
        <v>10.020833333333334</v>
      </c>
      <c r="F509" s="138">
        <v>9.8049999999999997</v>
      </c>
      <c r="G509" s="203"/>
      <c r="H509" s="138">
        <f t="shared" si="133"/>
        <v>0</v>
      </c>
      <c r="I509" s="139">
        <v>5060917990479</v>
      </c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</row>
    <row r="510" spans="1:23" ht="15.75">
      <c r="A510" s="522" t="s">
        <v>789</v>
      </c>
      <c r="B510" s="509"/>
      <c r="C510" s="509"/>
      <c r="D510" s="504"/>
      <c r="E510" s="504"/>
      <c r="F510" s="504"/>
      <c r="G510" s="525"/>
      <c r="H510" s="504"/>
      <c r="I510" s="507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</row>
    <row r="511" spans="1:23" ht="15.75">
      <c r="A511" s="136">
        <v>772211022</v>
      </c>
      <c r="B511" s="172" t="s">
        <v>790</v>
      </c>
      <c r="C511" s="157" t="s">
        <v>78</v>
      </c>
      <c r="D511" s="433">
        <v>23</v>
      </c>
      <c r="E511" s="138">
        <f t="shared" ref="E511:E522" si="134">D511*0.85</f>
        <v>19.55</v>
      </c>
      <c r="F511" s="138">
        <f>D511*Sheet1!$A$8</f>
        <v>12.190000000000001</v>
      </c>
      <c r="G511" s="203"/>
      <c r="H511" s="138">
        <f t="shared" ref="H511:H535" si="135">SUM(F511*G511)</f>
        <v>0</v>
      </c>
      <c r="I511" s="139">
        <v>5060572503250</v>
      </c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</row>
    <row r="512" spans="1:23" ht="15.75">
      <c r="A512" s="136">
        <v>772412002</v>
      </c>
      <c r="B512" s="172" t="s">
        <v>791</v>
      </c>
      <c r="C512" s="157" t="s">
        <v>78</v>
      </c>
      <c r="D512" s="433">
        <v>23</v>
      </c>
      <c r="E512" s="138">
        <f t="shared" si="134"/>
        <v>19.55</v>
      </c>
      <c r="F512" s="138">
        <f>D512*Sheet1!$A$8</f>
        <v>12.190000000000001</v>
      </c>
      <c r="G512" s="203"/>
      <c r="H512" s="138">
        <f t="shared" si="135"/>
        <v>0</v>
      </c>
      <c r="I512" s="139">
        <v>5060572505636</v>
      </c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</row>
    <row r="513" spans="1:23" ht="15.75">
      <c r="A513" s="157">
        <v>772211018</v>
      </c>
      <c r="B513" s="187" t="s">
        <v>792</v>
      </c>
      <c r="C513" s="157" t="s">
        <v>78</v>
      </c>
      <c r="D513" s="263">
        <v>23</v>
      </c>
      <c r="E513" s="433">
        <f t="shared" si="134"/>
        <v>19.55</v>
      </c>
      <c r="F513" s="433">
        <f>D513*Sheet1!$A$8</f>
        <v>12.190000000000001</v>
      </c>
      <c r="G513" s="158"/>
      <c r="H513" s="35">
        <f t="shared" si="135"/>
        <v>0</v>
      </c>
      <c r="I513" s="444">
        <v>5060572503212</v>
      </c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</row>
    <row r="514" spans="1:23" ht="15.75">
      <c r="A514" s="157">
        <v>772211020</v>
      </c>
      <c r="B514" s="187" t="s">
        <v>793</v>
      </c>
      <c r="C514" s="157" t="s">
        <v>78</v>
      </c>
      <c r="D514" s="263">
        <v>23</v>
      </c>
      <c r="E514" s="433">
        <f t="shared" si="134"/>
        <v>19.55</v>
      </c>
      <c r="F514" s="433">
        <f>D514*Sheet1!$A$8</f>
        <v>12.190000000000001</v>
      </c>
      <c r="G514" s="158"/>
      <c r="H514" s="35">
        <f t="shared" si="135"/>
        <v>0</v>
      </c>
      <c r="I514" s="444">
        <v>5060572503236</v>
      </c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</row>
    <row r="515" spans="1:23" ht="15.75">
      <c r="A515" s="136">
        <v>772411002</v>
      </c>
      <c r="B515" s="172" t="s">
        <v>794</v>
      </c>
      <c r="C515" s="157" t="s">
        <v>78</v>
      </c>
      <c r="D515" s="433">
        <v>23</v>
      </c>
      <c r="E515" s="138">
        <f t="shared" si="134"/>
        <v>19.55</v>
      </c>
      <c r="F515" s="138">
        <f>D515*Sheet1!$A$8</f>
        <v>12.190000000000001</v>
      </c>
      <c r="G515" s="203"/>
      <c r="H515" s="138">
        <f t="shared" si="135"/>
        <v>0</v>
      </c>
      <c r="I515" s="139">
        <v>5060572505643</v>
      </c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</row>
    <row r="516" spans="1:23" ht="15.75">
      <c r="A516" s="291">
        <v>772012014</v>
      </c>
      <c r="B516" s="43" t="s">
        <v>795</v>
      </c>
      <c r="C516" s="157" t="s">
        <v>78</v>
      </c>
      <c r="D516" s="433">
        <v>22.5</v>
      </c>
      <c r="E516" s="138">
        <f t="shared" si="134"/>
        <v>19.125</v>
      </c>
      <c r="F516" s="138">
        <f>D516*Sheet1!$A$8</f>
        <v>11.925000000000001</v>
      </c>
      <c r="G516" s="171"/>
      <c r="H516" s="138">
        <f t="shared" si="135"/>
        <v>0</v>
      </c>
      <c r="I516" s="444">
        <v>5060572502383</v>
      </c>
      <c r="J516" s="66"/>
      <c r="K516" s="6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</row>
    <row r="517" spans="1:23" ht="15.75">
      <c r="A517" s="291">
        <v>772012016</v>
      </c>
      <c r="B517" s="43" t="s">
        <v>796</v>
      </c>
      <c r="C517" s="157" t="s">
        <v>78</v>
      </c>
      <c r="D517" s="433">
        <v>22.5</v>
      </c>
      <c r="E517" s="138">
        <f t="shared" si="134"/>
        <v>19.125</v>
      </c>
      <c r="F517" s="138">
        <f>D517*Sheet1!$A$8</f>
        <v>11.925000000000001</v>
      </c>
      <c r="G517" s="171"/>
      <c r="H517" s="138">
        <f t="shared" si="135"/>
        <v>0</v>
      </c>
      <c r="I517" s="444">
        <v>5060572501546</v>
      </c>
      <c r="J517" s="66"/>
      <c r="K517" s="6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</row>
    <row r="518" spans="1:23" ht="15.75">
      <c r="A518" s="157">
        <v>772212009</v>
      </c>
      <c r="B518" s="187" t="s">
        <v>797</v>
      </c>
      <c r="C518" s="157" t="s">
        <v>78</v>
      </c>
      <c r="D518" s="263">
        <v>23</v>
      </c>
      <c r="E518" s="433">
        <f t="shared" si="134"/>
        <v>19.55</v>
      </c>
      <c r="F518" s="433">
        <f>D518*Sheet1!$A$8</f>
        <v>12.190000000000001</v>
      </c>
      <c r="G518" s="158"/>
      <c r="H518" s="138">
        <f t="shared" si="135"/>
        <v>0</v>
      </c>
      <c r="I518" s="444">
        <v>5060572503304</v>
      </c>
      <c r="J518" s="66"/>
      <c r="K518" s="6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</row>
    <row r="519" spans="1:23" ht="15.75">
      <c r="A519" s="291">
        <v>772012007</v>
      </c>
      <c r="B519" s="43" t="s">
        <v>798</v>
      </c>
      <c r="C519" s="157" t="s">
        <v>78</v>
      </c>
      <c r="D519" s="433">
        <v>22.5</v>
      </c>
      <c r="E519" s="138">
        <f t="shared" si="134"/>
        <v>19.125</v>
      </c>
      <c r="F519" s="138">
        <f>D519*Sheet1!$A$8</f>
        <v>11.925000000000001</v>
      </c>
      <c r="G519" s="171"/>
      <c r="H519" s="138">
        <f t="shared" si="135"/>
        <v>0</v>
      </c>
      <c r="I519" s="444">
        <v>5060572502345</v>
      </c>
      <c r="J519" s="66"/>
      <c r="K519" s="6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</row>
    <row r="520" spans="1:23" ht="15.75">
      <c r="A520" s="291">
        <v>772012008</v>
      </c>
      <c r="B520" s="43" t="s">
        <v>799</v>
      </c>
      <c r="C520" s="157" t="s">
        <v>78</v>
      </c>
      <c r="D520" s="433">
        <v>22.5</v>
      </c>
      <c r="E520" s="138">
        <f t="shared" si="134"/>
        <v>19.125</v>
      </c>
      <c r="F520" s="138">
        <f>D520*Sheet1!$A$8</f>
        <v>11.925000000000001</v>
      </c>
      <c r="G520" s="171"/>
      <c r="H520" s="138">
        <f t="shared" si="135"/>
        <v>0</v>
      </c>
      <c r="I520" s="444">
        <v>5060572501560</v>
      </c>
      <c r="J520" s="66"/>
      <c r="K520" s="6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</row>
    <row r="521" spans="1:23" ht="15.75">
      <c r="A521" s="291">
        <v>772212006</v>
      </c>
      <c r="B521" s="43" t="s">
        <v>800</v>
      </c>
      <c r="C521" s="157" t="s">
        <v>78</v>
      </c>
      <c r="D521" s="433">
        <v>22.5</v>
      </c>
      <c r="E521" s="138">
        <f t="shared" si="134"/>
        <v>19.125</v>
      </c>
      <c r="F521" s="138">
        <f>D521*Sheet1!$A$8</f>
        <v>11.925000000000001</v>
      </c>
      <c r="G521" s="171"/>
      <c r="H521" s="138">
        <f t="shared" si="135"/>
        <v>0</v>
      </c>
      <c r="I521" s="444">
        <v>5060572501577</v>
      </c>
      <c r="J521" s="66"/>
      <c r="K521" s="6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</row>
    <row r="522" spans="1:23" ht="15.75">
      <c r="A522" s="291">
        <v>772012005</v>
      </c>
      <c r="B522" s="43" t="s">
        <v>801</v>
      </c>
      <c r="C522" s="157" t="s">
        <v>78</v>
      </c>
      <c r="D522" s="433">
        <v>22.5</v>
      </c>
      <c r="E522" s="138">
        <f t="shared" si="134"/>
        <v>19.125</v>
      </c>
      <c r="F522" s="138">
        <f>D522*Sheet1!$A$8</f>
        <v>11.925000000000001</v>
      </c>
      <c r="G522" s="171"/>
      <c r="H522" s="138">
        <f t="shared" si="135"/>
        <v>0</v>
      </c>
      <c r="I522" s="444">
        <v>5060572501553</v>
      </c>
      <c r="J522" s="66"/>
      <c r="K522" s="6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</row>
    <row r="523" spans="1:23" ht="15.75">
      <c r="A523" s="140">
        <v>772412012</v>
      </c>
      <c r="B523" s="141" t="s">
        <v>802</v>
      </c>
      <c r="C523" s="169" t="s">
        <v>78</v>
      </c>
      <c r="D523" s="143">
        <v>23</v>
      </c>
      <c r="E523" s="143">
        <v>17.329999999999998</v>
      </c>
      <c r="F523" s="143">
        <f>D523*Sheet1!$A$8</f>
        <v>12.190000000000001</v>
      </c>
      <c r="G523" s="184"/>
      <c r="H523" s="498">
        <f t="shared" si="135"/>
        <v>0</v>
      </c>
      <c r="I523" s="145" t="s">
        <v>72</v>
      </c>
      <c r="J523" s="66"/>
      <c r="K523" s="66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</row>
    <row r="524" spans="1:23" ht="15.75">
      <c r="A524" s="194">
        <v>772212013</v>
      </c>
      <c r="B524" s="195" t="s">
        <v>803</v>
      </c>
      <c r="C524" s="157" t="s">
        <v>78</v>
      </c>
      <c r="D524" s="433">
        <v>23</v>
      </c>
      <c r="E524" s="138">
        <f t="shared" ref="E524:E525" si="136">D524*0.85</f>
        <v>19.55</v>
      </c>
      <c r="F524" s="433">
        <f>D524*Sheet1!$A$8</f>
        <v>12.190000000000001</v>
      </c>
      <c r="G524" s="171"/>
      <c r="H524" s="292">
        <f t="shared" si="135"/>
        <v>0</v>
      </c>
      <c r="I524" s="434">
        <v>5060572503182</v>
      </c>
      <c r="J524" s="66"/>
      <c r="K524" s="6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</row>
    <row r="525" spans="1:23" ht="15.75">
      <c r="A525" s="194">
        <v>772212011</v>
      </c>
      <c r="B525" s="195" t="s">
        <v>804</v>
      </c>
      <c r="C525" s="157" t="s">
        <v>78</v>
      </c>
      <c r="D525" s="433">
        <v>23</v>
      </c>
      <c r="E525" s="167">
        <f t="shared" si="136"/>
        <v>19.55</v>
      </c>
      <c r="F525" s="433">
        <f>D525*Sheet1!$A$8</f>
        <v>12.190000000000001</v>
      </c>
      <c r="G525" s="171"/>
      <c r="H525" s="292">
        <f t="shared" si="135"/>
        <v>0</v>
      </c>
      <c r="I525" s="434">
        <v>5060572503168</v>
      </c>
      <c r="J525" s="66"/>
      <c r="K525" s="6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</row>
    <row r="526" spans="1:23" ht="15.75">
      <c r="A526" s="166">
        <v>775101013</v>
      </c>
      <c r="B526" s="162" t="s">
        <v>805</v>
      </c>
      <c r="C526" s="163" t="s">
        <v>78</v>
      </c>
      <c r="D526" s="164">
        <v>23</v>
      </c>
      <c r="E526" s="164">
        <v>17.329999999999998</v>
      </c>
      <c r="F526" s="164">
        <f>D526*Sheet1!$A$8</f>
        <v>12.190000000000001</v>
      </c>
      <c r="G526" s="171"/>
      <c r="H526" s="35">
        <f t="shared" si="135"/>
        <v>0</v>
      </c>
      <c r="I526" s="434" t="s">
        <v>72</v>
      </c>
      <c r="J526" s="66"/>
      <c r="K526" s="66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</row>
    <row r="527" spans="1:23" ht="15.75">
      <c r="A527" s="224">
        <v>772211007</v>
      </c>
      <c r="B527" s="293" t="s">
        <v>806</v>
      </c>
      <c r="C527" s="235" t="s">
        <v>78</v>
      </c>
      <c r="D527" s="238">
        <v>23</v>
      </c>
      <c r="E527" s="294">
        <f t="shared" ref="E527:E531" si="137">D527*0.85</f>
        <v>19.55</v>
      </c>
      <c r="F527" s="238">
        <f>D527*Sheet1!$A$8</f>
        <v>12.190000000000001</v>
      </c>
      <c r="G527" s="295"/>
      <c r="H527" s="296">
        <f t="shared" si="135"/>
        <v>0</v>
      </c>
      <c r="I527" s="160">
        <v>5060572502932</v>
      </c>
      <c r="J527" s="66"/>
      <c r="K527" s="6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</row>
    <row r="528" spans="1:23" ht="15.75">
      <c r="A528" s="194">
        <v>772213002</v>
      </c>
      <c r="B528" s="195" t="s">
        <v>807</v>
      </c>
      <c r="C528" s="157" t="s">
        <v>78</v>
      </c>
      <c r="D528" s="433">
        <v>23</v>
      </c>
      <c r="E528" s="167">
        <f t="shared" si="137"/>
        <v>19.55</v>
      </c>
      <c r="F528" s="433">
        <f>D528*Sheet1!$A$8</f>
        <v>12.190000000000001</v>
      </c>
      <c r="G528" s="171"/>
      <c r="H528" s="292">
        <f t="shared" si="135"/>
        <v>0</v>
      </c>
      <c r="I528" s="434">
        <v>5060572501362</v>
      </c>
      <c r="J528" s="66"/>
      <c r="K528" s="6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</row>
    <row r="529" spans="1:23" ht="15.75">
      <c r="A529" s="194">
        <v>772211008</v>
      </c>
      <c r="B529" s="195" t="s">
        <v>808</v>
      </c>
      <c r="C529" s="157" t="s">
        <v>78</v>
      </c>
      <c r="D529" s="433">
        <v>23</v>
      </c>
      <c r="E529" s="167">
        <f t="shared" si="137"/>
        <v>19.55</v>
      </c>
      <c r="F529" s="433">
        <f>D529*Sheet1!$A$8</f>
        <v>12.190000000000001</v>
      </c>
      <c r="G529" s="171"/>
      <c r="H529" s="292">
        <f t="shared" si="135"/>
        <v>0</v>
      </c>
      <c r="I529" s="434">
        <v>5060572502949</v>
      </c>
      <c r="J529" s="66"/>
      <c r="K529" s="6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</row>
    <row r="530" spans="1:23" ht="15.75">
      <c r="A530" s="194">
        <v>772211015</v>
      </c>
      <c r="B530" s="195" t="s">
        <v>809</v>
      </c>
      <c r="C530" s="157" t="s">
        <v>78</v>
      </c>
      <c r="D530" s="433">
        <v>23</v>
      </c>
      <c r="E530" s="167">
        <f t="shared" si="137"/>
        <v>19.55</v>
      </c>
      <c r="F530" s="433">
        <f>D530*Sheet1!$A$8</f>
        <v>12.190000000000001</v>
      </c>
      <c r="G530" s="171"/>
      <c r="H530" s="292">
        <f t="shared" si="135"/>
        <v>0</v>
      </c>
      <c r="I530" s="434">
        <v>5060572503465</v>
      </c>
      <c r="J530" s="66"/>
      <c r="K530" s="6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</row>
    <row r="531" spans="1:23" ht="15.75">
      <c r="A531" s="572">
        <v>772211013</v>
      </c>
      <c r="B531" s="573" t="s">
        <v>810</v>
      </c>
      <c r="C531" s="157" t="s">
        <v>78</v>
      </c>
      <c r="D531" s="433">
        <v>23</v>
      </c>
      <c r="E531" s="167">
        <f t="shared" si="137"/>
        <v>19.55</v>
      </c>
      <c r="F531" s="433">
        <f>D531*Sheet1!$A$8</f>
        <v>12.190000000000001</v>
      </c>
      <c r="G531" s="171"/>
      <c r="H531" s="292">
        <f t="shared" si="135"/>
        <v>0</v>
      </c>
      <c r="I531" s="574">
        <v>5060572503403</v>
      </c>
      <c r="J531" s="66"/>
      <c r="K531" s="6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</row>
    <row r="532" spans="1:23" ht="15.75">
      <c r="A532" s="166">
        <v>775117001</v>
      </c>
      <c r="B532" s="162" t="s">
        <v>811</v>
      </c>
      <c r="C532" s="169" t="s">
        <v>78</v>
      </c>
      <c r="D532" s="143">
        <v>23</v>
      </c>
      <c r="E532" s="143">
        <v>17.329999999999998</v>
      </c>
      <c r="F532" s="143">
        <f>D532*Sheet1!$A$8</f>
        <v>12.190000000000001</v>
      </c>
      <c r="G532" s="184"/>
      <c r="H532" s="297">
        <f t="shared" si="135"/>
        <v>0</v>
      </c>
      <c r="I532" s="434" t="s">
        <v>72</v>
      </c>
      <c r="J532" s="66"/>
      <c r="K532" s="66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</row>
    <row r="533" spans="1:23" ht="15.75">
      <c r="A533" s="224">
        <v>775117003</v>
      </c>
      <c r="B533" s="293" t="s">
        <v>812</v>
      </c>
      <c r="C533" s="575" t="s">
        <v>78</v>
      </c>
      <c r="D533" s="433">
        <v>23</v>
      </c>
      <c r="E533" s="167">
        <f t="shared" ref="E533:E535" si="138">D533*0.85</f>
        <v>19.55</v>
      </c>
      <c r="F533" s="433">
        <f>D533*Sheet1!$A$8</f>
        <v>12.190000000000001</v>
      </c>
      <c r="G533" s="171"/>
      <c r="H533" s="298">
        <f t="shared" si="135"/>
        <v>0</v>
      </c>
      <c r="I533" s="160"/>
      <c r="J533" s="66"/>
      <c r="K533" s="6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</row>
    <row r="534" spans="1:23" ht="15.75">
      <c r="A534" s="194">
        <v>775117002</v>
      </c>
      <c r="B534" s="195" t="s">
        <v>813</v>
      </c>
      <c r="C534" s="575" t="s">
        <v>78</v>
      </c>
      <c r="D534" s="433">
        <v>23</v>
      </c>
      <c r="E534" s="167">
        <f t="shared" si="138"/>
        <v>19.55</v>
      </c>
      <c r="F534" s="433">
        <f>D534*Sheet1!$A$8</f>
        <v>12.190000000000001</v>
      </c>
      <c r="G534" s="171"/>
      <c r="H534" s="298">
        <f t="shared" si="135"/>
        <v>0</v>
      </c>
      <c r="I534" s="434"/>
      <c r="J534" s="66"/>
      <c r="K534" s="6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</row>
    <row r="535" spans="1:23" ht="15.75">
      <c r="A535" s="194">
        <v>775117005</v>
      </c>
      <c r="B535" s="195" t="s">
        <v>814</v>
      </c>
      <c r="C535" s="575" t="s">
        <v>78</v>
      </c>
      <c r="D535" s="433">
        <v>23</v>
      </c>
      <c r="E535" s="167">
        <f t="shared" si="138"/>
        <v>19.55</v>
      </c>
      <c r="F535" s="433">
        <f>D535*Sheet1!$A$8</f>
        <v>12.190000000000001</v>
      </c>
      <c r="G535" s="171"/>
      <c r="H535" s="298">
        <f t="shared" si="135"/>
        <v>0</v>
      </c>
      <c r="I535" s="434"/>
      <c r="J535" s="66"/>
      <c r="K535" s="6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</row>
    <row r="536" spans="1:23" ht="24.75" customHeight="1">
      <c r="A536" s="513" t="s">
        <v>815</v>
      </c>
      <c r="B536" s="576"/>
      <c r="C536" s="577"/>
      <c r="D536" s="578"/>
      <c r="E536" s="578"/>
      <c r="F536" s="578"/>
      <c r="G536" s="579"/>
      <c r="H536" s="578"/>
      <c r="I536" s="580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</row>
    <row r="537" spans="1:23" ht="15.75" customHeight="1">
      <c r="A537" s="254">
        <v>781510001</v>
      </c>
      <c r="B537" s="255" t="s">
        <v>816</v>
      </c>
      <c r="C537" s="256" t="s">
        <v>145</v>
      </c>
      <c r="D537" s="257">
        <v>95</v>
      </c>
      <c r="E537" s="257">
        <f t="shared" ref="E537:E542" si="139">D537*0.85</f>
        <v>80.75</v>
      </c>
      <c r="F537" s="257">
        <f>D537*Sheet1!$A$8</f>
        <v>50.35</v>
      </c>
      <c r="G537" s="258"/>
      <c r="H537" s="257">
        <f t="shared" ref="H537:H542" si="140">SUM(F537*G537)</f>
        <v>0</v>
      </c>
      <c r="I537" s="259">
        <v>5060393709671</v>
      </c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</row>
    <row r="538" spans="1:23" ht="15.75" customHeight="1">
      <c r="A538" s="136">
        <v>782011001</v>
      </c>
      <c r="B538" s="172" t="s">
        <v>817</v>
      </c>
      <c r="C538" s="142" t="s">
        <v>83</v>
      </c>
      <c r="D538" s="138">
        <v>33.5</v>
      </c>
      <c r="E538" s="138">
        <f t="shared" si="139"/>
        <v>28.474999999999998</v>
      </c>
      <c r="F538" s="138">
        <f>D538*Sheet1!$A$8</f>
        <v>17.755000000000003</v>
      </c>
      <c r="G538" s="203"/>
      <c r="H538" s="138">
        <f t="shared" si="140"/>
        <v>0</v>
      </c>
      <c r="I538" s="139">
        <v>5060572501843</v>
      </c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</row>
    <row r="539" spans="1:23" ht="15.75" customHeight="1">
      <c r="A539" s="136">
        <v>782011002</v>
      </c>
      <c r="B539" s="172" t="s">
        <v>818</v>
      </c>
      <c r="C539" s="142" t="s">
        <v>83</v>
      </c>
      <c r="D539" s="138">
        <v>33.5</v>
      </c>
      <c r="E539" s="138">
        <f t="shared" si="139"/>
        <v>28.474999999999998</v>
      </c>
      <c r="F539" s="138">
        <f>D539*Sheet1!$A$8</f>
        <v>17.755000000000003</v>
      </c>
      <c r="G539" s="203"/>
      <c r="H539" s="138">
        <f t="shared" si="140"/>
        <v>0</v>
      </c>
      <c r="I539" s="139">
        <v>5060572501850</v>
      </c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</row>
    <row r="540" spans="1:23" ht="15.75" customHeight="1">
      <c r="A540" s="136">
        <v>782012001</v>
      </c>
      <c r="B540" s="172" t="s">
        <v>819</v>
      </c>
      <c r="C540" s="142" t="s">
        <v>83</v>
      </c>
      <c r="D540" s="138">
        <v>33.5</v>
      </c>
      <c r="E540" s="138">
        <f t="shared" si="139"/>
        <v>28.474999999999998</v>
      </c>
      <c r="F540" s="138">
        <f>D540*Sheet1!$A$8</f>
        <v>17.755000000000003</v>
      </c>
      <c r="G540" s="203"/>
      <c r="H540" s="138">
        <f t="shared" si="140"/>
        <v>0</v>
      </c>
      <c r="I540" s="139">
        <v>5060572501874</v>
      </c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</row>
    <row r="541" spans="1:23" ht="15.75" customHeight="1">
      <c r="A541" s="136">
        <v>781010001</v>
      </c>
      <c r="B541" s="172" t="s">
        <v>820</v>
      </c>
      <c r="C541" s="142" t="s">
        <v>231</v>
      </c>
      <c r="D541" s="138">
        <v>32</v>
      </c>
      <c r="E541" s="138">
        <f t="shared" si="139"/>
        <v>27.2</v>
      </c>
      <c r="F541" s="138">
        <f>D541*Sheet1!$A$8</f>
        <v>16.96</v>
      </c>
      <c r="G541" s="203"/>
      <c r="H541" s="138">
        <f t="shared" si="140"/>
        <v>0</v>
      </c>
      <c r="I541" s="139">
        <v>9781911281467</v>
      </c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</row>
    <row r="542" spans="1:23" ht="15.75" customHeight="1">
      <c r="A542" s="136">
        <v>781010003</v>
      </c>
      <c r="B542" s="172" t="s">
        <v>821</v>
      </c>
      <c r="C542" s="142" t="s">
        <v>81</v>
      </c>
      <c r="D542" s="138">
        <v>32</v>
      </c>
      <c r="E542" s="138">
        <f t="shared" si="139"/>
        <v>27.2</v>
      </c>
      <c r="F542" s="138">
        <f>D542*Sheet1!$A$8</f>
        <v>16.96</v>
      </c>
      <c r="G542" s="203"/>
      <c r="H542" s="138">
        <f t="shared" si="140"/>
        <v>0</v>
      </c>
      <c r="I542" s="139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</row>
    <row r="543" spans="1:23" ht="24.75" customHeight="1">
      <c r="A543" s="513" t="s">
        <v>822</v>
      </c>
      <c r="B543" s="576"/>
      <c r="C543" s="577"/>
      <c r="D543" s="578"/>
      <c r="E543" s="578"/>
      <c r="F543" s="578"/>
      <c r="G543" s="579"/>
      <c r="H543" s="578"/>
      <c r="I543" s="580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</row>
    <row r="544" spans="1:23" ht="15.75" customHeight="1">
      <c r="A544" s="67">
        <v>741510001</v>
      </c>
      <c r="B544" s="68" t="s">
        <v>147</v>
      </c>
      <c r="C544" s="88" t="s">
        <v>145</v>
      </c>
      <c r="D544" s="70">
        <v>120</v>
      </c>
      <c r="E544" s="70">
        <f>D544*0.85</f>
        <v>102</v>
      </c>
      <c r="F544" s="70">
        <f>D544*Sheet1!$A$8</f>
        <v>63.6</v>
      </c>
      <c r="G544" s="115"/>
      <c r="H544" s="70">
        <f>SUM(F544*G544)</f>
        <v>0</v>
      </c>
      <c r="I544" s="72">
        <v>5060572505926</v>
      </c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</row>
    <row r="545" spans="1:23" ht="15.75" customHeight="1">
      <c r="A545" s="501" t="s">
        <v>752</v>
      </c>
      <c r="B545" s="509"/>
      <c r="C545" s="509"/>
      <c r="D545" s="504"/>
      <c r="E545" s="504"/>
      <c r="F545" s="504"/>
      <c r="G545" s="525"/>
      <c r="H545" s="504"/>
      <c r="I545" s="507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</row>
    <row r="546" spans="1:23" ht="15.75" customHeight="1">
      <c r="A546" s="124">
        <v>742411001</v>
      </c>
      <c r="B546" s="149" t="s">
        <v>823</v>
      </c>
      <c r="C546" s="132" t="s">
        <v>824</v>
      </c>
      <c r="D546" s="127">
        <v>176</v>
      </c>
      <c r="E546" s="127">
        <f t="shared" ref="E546:E551" si="141">D546*0.85</f>
        <v>149.6</v>
      </c>
      <c r="F546" s="127">
        <f>D546*Sheet1!$A$8</f>
        <v>93.28</v>
      </c>
      <c r="G546" s="128"/>
      <c r="H546" s="127">
        <f t="shared" ref="H546:H551" si="142">SUM(F546*G546)</f>
        <v>0</v>
      </c>
      <c r="I546" s="129">
        <v>5060572505940</v>
      </c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</row>
    <row r="547" spans="1:23" ht="15.75" customHeight="1">
      <c r="A547" s="136">
        <v>742411010</v>
      </c>
      <c r="B547" s="172" t="s">
        <v>825</v>
      </c>
      <c r="C547" s="157" t="s">
        <v>824</v>
      </c>
      <c r="D547" s="138">
        <v>33</v>
      </c>
      <c r="E547" s="138">
        <f t="shared" si="141"/>
        <v>28.05</v>
      </c>
      <c r="F547" s="138">
        <f>D547*Sheet1!$A$8</f>
        <v>17.490000000000002</v>
      </c>
      <c r="G547" s="203"/>
      <c r="H547" s="138">
        <f t="shared" si="142"/>
        <v>0</v>
      </c>
      <c r="I547" s="139">
        <v>5060572506411</v>
      </c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</row>
    <row r="548" spans="1:23" ht="15.75" customHeight="1">
      <c r="A548" s="42">
        <v>742411011</v>
      </c>
      <c r="B548" s="22" t="s">
        <v>826</v>
      </c>
      <c r="C548" s="157" t="s">
        <v>824</v>
      </c>
      <c r="D548" s="170">
        <v>33</v>
      </c>
      <c r="E548" s="170">
        <f t="shared" si="141"/>
        <v>28.05</v>
      </c>
      <c r="F548" s="170">
        <f>D548*Sheet1!$A$8</f>
        <v>17.490000000000002</v>
      </c>
      <c r="G548" s="171"/>
      <c r="H548" s="170">
        <f t="shared" si="142"/>
        <v>0</v>
      </c>
      <c r="I548" s="444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</row>
    <row r="549" spans="1:23" ht="15.75" customHeight="1">
      <c r="A549" s="136">
        <v>742411012</v>
      </c>
      <c r="B549" s="172" t="s">
        <v>827</v>
      </c>
      <c r="C549" s="157" t="s">
        <v>824</v>
      </c>
      <c r="D549" s="138">
        <v>44</v>
      </c>
      <c r="E549" s="138">
        <f t="shared" si="141"/>
        <v>37.4</v>
      </c>
      <c r="F549" s="138">
        <f>D549*Sheet1!$A$8</f>
        <v>23.32</v>
      </c>
      <c r="G549" s="203"/>
      <c r="H549" s="138">
        <f t="shared" si="142"/>
        <v>0</v>
      </c>
      <c r="I549" s="139">
        <v>5060572506732</v>
      </c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</row>
    <row r="550" spans="1:23" ht="15.75" customHeight="1">
      <c r="A550" s="42">
        <v>742411017</v>
      </c>
      <c r="B550" s="22" t="s">
        <v>828</v>
      </c>
      <c r="C550" s="157" t="s">
        <v>824</v>
      </c>
      <c r="D550" s="170">
        <v>55</v>
      </c>
      <c r="E550" s="170">
        <f t="shared" si="141"/>
        <v>46.75</v>
      </c>
      <c r="F550" s="170">
        <f>D550*Sheet1!$A$8</f>
        <v>29.150000000000002</v>
      </c>
      <c r="G550" s="171"/>
      <c r="H550" s="170">
        <f t="shared" si="142"/>
        <v>0</v>
      </c>
      <c r="I550" s="444">
        <v>5060572506848</v>
      </c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</row>
    <row r="551" spans="1:23" ht="15.75" customHeight="1">
      <c r="A551" s="42">
        <v>742411033</v>
      </c>
      <c r="B551" s="22" t="s">
        <v>829</v>
      </c>
      <c r="C551" s="157" t="s">
        <v>78</v>
      </c>
      <c r="D551" s="170">
        <v>54</v>
      </c>
      <c r="E551" s="170">
        <f t="shared" si="141"/>
        <v>45.9</v>
      </c>
      <c r="F551" s="170">
        <f>D551*Sheet1!$A$8</f>
        <v>28.62</v>
      </c>
      <c r="G551" s="171"/>
      <c r="H551" s="170">
        <f t="shared" si="142"/>
        <v>0</v>
      </c>
      <c r="I551" s="444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</row>
    <row r="552" spans="1:23" ht="15.75" customHeight="1">
      <c r="A552" s="501" t="s">
        <v>767</v>
      </c>
      <c r="B552" s="509"/>
      <c r="C552" s="509"/>
      <c r="D552" s="504"/>
      <c r="E552" s="504"/>
      <c r="F552" s="504"/>
      <c r="G552" s="525"/>
      <c r="H552" s="504"/>
      <c r="I552" s="507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</row>
    <row r="553" spans="1:23" ht="15.75" customHeight="1">
      <c r="A553" s="123">
        <v>742411002</v>
      </c>
      <c r="B553" s="146" t="s">
        <v>830</v>
      </c>
      <c r="C553" s="110" t="s">
        <v>824</v>
      </c>
      <c r="D553" s="120">
        <v>176</v>
      </c>
      <c r="E553" s="120">
        <f t="shared" ref="E553:E557" si="143">D553*0.85</f>
        <v>149.6</v>
      </c>
      <c r="F553" s="120">
        <f>D553*Sheet1!$A$8</f>
        <v>93.28</v>
      </c>
      <c r="G553" s="121"/>
      <c r="H553" s="120">
        <f t="shared" ref="H553:H556" si="144">SUM(F553*G553)</f>
        <v>0</v>
      </c>
      <c r="I553" s="122">
        <v>5060572505964</v>
      </c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</row>
    <row r="554" spans="1:23" ht="15.75" customHeight="1">
      <c r="A554" s="136">
        <v>742411050</v>
      </c>
      <c r="B554" s="172" t="s">
        <v>831</v>
      </c>
      <c r="C554" s="157" t="s">
        <v>824</v>
      </c>
      <c r="D554" s="138">
        <v>33</v>
      </c>
      <c r="E554" s="138">
        <f t="shared" si="143"/>
        <v>28.05</v>
      </c>
      <c r="F554" s="138">
        <f>D554*Sheet1!$A$8</f>
        <v>17.490000000000002</v>
      </c>
      <c r="G554" s="203"/>
      <c r="H554" s="138">
        <f t="shared" si="144"/>
        <v>0</v>
      </c>
      <c r="I554" s="139">
        <v>5060572506428</v>
      </c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</row>
    <row r="555" spans="1:23" ht="15.75" customHeight="1">
      <c r="A555" s="42">
        <v>742411056</v>
      </c>
      <c r="B555" s="22" t="s">
        <v>832</v>
      </c>
      <c r="C555" s="157" t="s">
        <v>824</v>
      </c>
      <c r="D555" s="170">
        <v>39</v>
      </c>
      <c r="E555" s="170">
        <f t="shared" si="143"/>
        <v>33.15</v>
      </c>
      <c r="F555" s="170">
        <f>D555*Sheet1!$A$8</f>
        <v>20.67</v>
      </c>
      <c r="G555" s="171"/>
      <c r="H555" s="170">
        <f t="shared" si="144"/>
        <v>0</v>
      </c>
      <c r="I555" s="444">
        <v>5060572507326</v>
      </c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</row>
    <row r="556" spans="1:23" ht="15.75" customHeight="1">
      <c r="A556" s="42">
        <v>743211008</v>
      </c>
      <c r="B556" s="22" t="s">
        <v>833</v>
      </c>
      <c r="C556" s="157" t="s">
        <v>824</v>
      </c>
      <c r="D556" s="170">
        <v>55</v>
      </c>
      <c r="E556" s="170">
        <f t="shared" si="143"/>
        <v>46.75</v>
      </c>
      <c r="F556" s="170">
        <f>D556*Sheet1!$A$8</f>
        <v>29.150000000000002</v>
      </c>
      <c r="G556" s="171"/>
      <c r="H556" s="170">
        <f t="shared" si="144"/>
        <v>0</v>
      </c>
      <c r="I556" s="444">
        <v>5060572506817</v>
      </c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</row>
    <row r="557" spans="1:23" ht="15.75" customHeight="1">
      <c r="A557" s="42">
        <v>743211007</v>
      </c>
      <c r="B557" s="43" t="s">
        <v>834</v>
      </c>
      <c r="C557" s="157" t="s">
        <v>78</v>
      </c>
      <c r="D557" s="170">
        <v>54</v>
      </c>
      <c r="E557" s="138">
        <f t="shared" si="143"/>
        <v>45.9</v>
      </c>
      <c r="F557" s="138">
        <f>D557*Sheet1!$A$8</f>
        <v>28.62</v>
      </c>
      <c r="G557" s="171"/>
      <c r="H557" s="170">
        <f>F557*G557</f>
        <v>0</v>
      </c>
      <c r="I557" s="444">
        <v>5060572506961</v>
      </c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</row>
    <row r="558" spans="1:23" ht="15.75" customHeight="1">
      <c r="A558" s="501" t="s">
        <v>782</v>
      </c>
      <c r="B558" s="509"/>
      <c r="C558" s="509"/>
      <c r="D558" s="504"/>
      <c r="E558" s="504"/>
      <c r="F558" s="504"/>
      <c r="G558" s="525"/>
      <c r="H558" s="504"/>
      <c r="I558" s="507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</row>
    <row r="559" spans="1:23" ht="15.75" customHeight="1">
      <c r="A559" s="42">
        <v>742411003</v>
      </c>
      <c r="B559" s="22" t="s">
        <v>835</v>
      </c>
      <c r="C559" s="157" t="s">
        <v>824</v>
      </c>
      <c r="D559" s="170">
        <v>176</v>
      </c>
      <c r="E559" s="170">
        <f t="shared" ref="E559:E561" si="145">D559*0.85</f>
        <v>149.6</v>
      </c>
      <c r="F559" s="170">
        <f>D559*Sheet1!$A$8</f>
        <v>93.28</v>
      </c>
      <c r="G559" s="171"/>
      <c r="H559" s="170">
        <f t="shared" ref="H559:H561" si="146">SUM(F559*G559)</f>
        <v>0</v>
      </c>
      <c r="I559" s="444">
        <v>5060572506121</v>
      </c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</row>
    <row r="560" spans="1:23" ht="15.75" customHeight="1">
      <c r="A560" s="42">
        <v>743211009</v>
      </c>
      <c r="B560" s="22" t="s">
        <v>836</v>
      </c>
      <c r="C560" s="157" t="s">
        <v>824</v>
      </c>
      <c r="D560" s="170">
        <v>55</v>
      </c>
      <c r="E560" s="170">
        <f t="shared" si="145"/>
        <v>46.75</v>
      </c>
      <c r="F560" s="170">
        <f>D560*Sheet1!$A$8</f>
        <v>29.150000000000002</v>
      </c>
      <c r="G560" s="171"/>
      <c r="H560" s="170">
        <f t="shared" si="146"/>
        <v>0</v>
      </c>
      <c r="I560" s="444">
        <v>5060572506831</v>
      </c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</row>
    <row r="561" spans="1:23" ht="15.75" customHeight="1">
      <c r="A561" s="42">
        <v>742411090</v>
      </c>
      <c r="B561" s="22" t="s">
        <v>837</v>
      </c>
      <c r="C561" s="157" t="s">
        <v>824</v>
      </c>
      <c r="D561" s="170">
        <v>33</v>
      </c>
      <c r="E561" s="170">
        <f t="shared" si="145"/>
        <v>28.05</v>
      </c>
      <c r="F561" s="170">
        <f>D561*Sheet1!$A$8</f>
        <v>17.490000000000002</v>
      </c>
      <c r="G561" s="171"/>
      <c r="H561" s="170">
        <f t="shared" si="146"/>
        <v>0</v>
      </c>
      <c r="I561" s="444">
        <v>5060572506794</v>
      </c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</row>
    <row r="562" spans="1:23" ht="15.75" customHeight="1">
      <c r="A562" s="501" t="s">
        <v>838</v>
      </c>
      <c r="B562" s="509"/>
      <c r="C562" s="509"/>
      <c r="D562" s="504"/>
      <c r="E562" s="504"/>
      <c r="F562" s="504"/>
      <c r="G562" s="525"/>
      <c r="H562" s="504"/>
      <c r="I562" s="507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</row>
    <row r="563" spans="1:23" ht="15.75" customHeight="1">
      <c r="A563" s="123">
        <v>742412002</v>
      </c>
      <c r="B563" s="146" t="s">
        <v>839</v>
      </c>
      <c r="C563" s="110" t="s">
        <v>824</v>
      </c>
      <c r="D563" s="120">
        <v>176</v>
      </c>
      <c r="E563" s="120">
        <f t="shared" ref="E563:E569" si="147">D563*0.85</f>
        <v>149.6</v>
      </c>
      <c r="F563" s="120">
        <f>D563*Sheet1!$A$8</f>
        <v>93.28</v>
      </c>
      <c r="G563" s="121"/>
      <c r="H563" s="120">
        <f t="shared" ref="H563:H568" si="148">SUM(F563*G563)</f>
        <v>0</v>
      </c>
      <c r="I563" s="122">
        <v>5060572505957</v>
      </c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</row>
    <row r="564" spans="1:23" ht="15.75" customHeight="1">
      <c r="A564" s="42">
        <v>742412008</v>
      </c>
      <c r="B564" s="22" t="s">
        <v>840</v>
      </c>
      <c r="C564" s="157" t="s">
        <v>824</v>
      </c>
      <c r="D564" s="170">
        <v>39</v>
      </c>
      <c r="E564" s="170">
        <f t="shared" si="147"/>
        <v>33.15</v>
      </c>
      <c r="F564" s="170">
        <f>D564*Sheet1!$A$8</f>
        <v>20.67</v>
      </c>
      <c r="G564" s="171"/>
      <c r="H564" s="170">
        <f t="shared" si="148"/>
        <v>0</v>
      </c>
      <c r="I564" s="444">
        <v>5060572507333</v>
      </c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</row>
    <row r="565" spans="1:23" ht="15.75" customHeight="1">
      <c r="A565" s="136">
        <v>742412050</v>
      </c>
      <c r="B565" s="172" t="s">
        <v>841</v>
      </c>
      <c r="C565" s="157" t="s">
        <v>824</v>
      </c>
      <c r="D565" s="138">
        <v>33</v>
      </c>
      <c r="E565" s="138">
        <f t="shared" si="147"/>
        <v>28.05</v>
      </c>
      <c r="F565" s="138">
        <f>D565*Sheet1!$A$8</f>
        <v>17.490000000000002</v>
      </c>
      <c r="G565" s="203"/>
      <c r="H565" s="138">
        <f t="shared" si="148"/>
        <v>0</v>
      </c>
      <c r="I565" s="139">
        <v>5060572506442</v>
      </c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</row>
    <row r="566" spans="1:23" ht="15.75" customHeight="1">
      <c r="A566" s="136">
        <v>742412052</v>
      </c>
      <c r="B566" s="172" t="s">
        <v>842</v>
      </c>
      <c r="C566" s="157" t="s">
        <v>824</v>
      </c>
      <c r="D566" s="138">
        <v>33</v>
      </c>
      <c r="E566" s="138">
        <f t="shared" si="147"/>
        <v>28.05</v>
      </c>
      <c r="F566" s="138">
        <f>D566*Sheet1!$A$8</f>
        <v>17.490000000000002</v>
      </c>
      <c r="G566" s="203"/>
      <c r="H566" s="138">
        <f t="shared" si="148"/>
        <v>0</v>
      </c>
      <c r="I566" s="139">
        <v>5060572506404</v>
      </c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</row>
    <row r="567" spans="1:23" ht="15.75" customHeight="1">
      <c r="A567" s="136">
        <v>742419901</v>
      </c>
      <c r="B567" s="172" t="s">
        <v>843</v>
      </c>
      <c r="C567" s="157" t="s">
        <v>824</v>
      </c>
      <c r="D567" s="138">
        <v>110</v>
      </c>
      <c r="E567" s="138">
        <f t="shared" si="147"/>
        <v>93.5</v>
      </c>
      <c r="F567" s="138">
        <f>D567*Sheet1!$A$8</f>
        <v>58.300000000000004</v>
      </c>
      <c r="G567" s="203"/>
      <c r="H567" s="138">
        <f t="shared" si="148"/>
        <v>0</v>
      </c>
      <c r="I567" s="139">
        <v>5060572506787</v>
      </c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</row>
    <row r="568" spans="1:23" ht="15.75" customHeight="1">
      <c r="A568" s="42">
        <v>743212005</v>
      </c>
      <c r="B568" s="22" t="s">
        <v>844</v>
      </c>
      <c r="C568" s="157" t="s">
        <v>824</v>
      </c>
      <c r="D568" s="170">
        <v>55</v>
      </c>
      <c r="E568" s="170">
        <f t="shared" si="147"/>
        <v>46.75</v>
      </c>
      <c r="F568" s="170">
        <f>D568*Sheet1!$A$8</f>
        <v>29.150000000000002</v>
      </c>
      <c r="G568" s="171"/>
      <c r="H568" s="170">
        <f t="shared" si="148"/>
        <v>0</v>
      </c>
      <c r="I568" s="444">
        <v>5060572506824</v>
      </c>
      <c r="J568" s="66"/>
      <c r="K568" s="66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</row>
    <row r="569" spans="1:23" ht="15.75" customHeight="1">
      <c r="A569" s="269">
        <v>743212018</v>
      </c>
      <c r="B569" s="43" t="s">
        <v>845</v>
      </c>
      <c r="C569" s="157" t="s">
        <v>78</v>
      </c>
      <c r="D569" s="170">
        <v>54</v>
      </c>
      <c r="E569" s="138">
        <f t="shared" si="147"/>
        <v>45.9</v>
      </c>
      <c r="F569" s="138">
        <f>D569*Sheet1!$A$8</f>
        <v>28.62</v>
      </c>
      <c r="G569" s="171"/>
      <c r="H569" s="170">
        <f>F569*G569</f>
        <v>0</v>
      </c>
      <c r="I569" s="444">
        <v>5060572506985</v>
      </c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</row>
    <row r="570" spans="1:23" ht="15.75" customHeight="1">
      <c r="A570" s="501" t="s">
        <v>846</v>
      </c>
      <c r="B570" s="509"/>
      <c r="C570" s="509"/>
      <c r="D570" s="504"/>
      <c r="E570" s="504"/>
      <c r="F570" s="504"/>
      <c r="G570" s="525"/>
      <c r="H570" s="504"/>
      <c r="I570" s="507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</row>
    <row r="571" spans="1:23" ht="15.75" customHeight="1">
      <c r="A571" s="124">
        <v>742412001</v>
      </c>
      <c r="B571" s="149" t="s">
        <v>847</v>
      </c>
      <c r="C571" s="132" t="s">
        <v>824</v>
      </c>
      <c r="D571" s="127">
        <v>176</v>
      </c>
      <c r="E571" s="127">
        <f t="shared" ref="E571:E576" si="149">D571*0.85</f>
        <v>149.6</v>
      </c>
      <c r="F571" s="127">
        <f>D571*Sheet1!$A$8</f>
        <v>93.28</v>
      </c>
      <c r="G571" s="128"/>
      <c r="H571" s="127">
        <f t="shared" ref="H571:H576" si="150">SUM(F571*G571)</f>
        <v>0</v>
      </c>
      <c r="I571" s="129">
        <v>5060572505933</v>
      </c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</row>
    <row r="572" spans="1:23" ht="15.75" customHeight="1">
      <c r="A572" s="42">
        <v>742412010</v>
      </c>
      <c r="B572" s="22" t="s">
        <v>848</v>
      </c>
      <c r="C572" s="157" t="s">
        <v>824</v>
      </c>
      <c r="D572" s="170">
        <v>39</v>
      </c>
      <c r="E572" s="170">
        <f t="shared" si="149"/>
        <v>33.15</v>
      </c>
      <c r="F572" s="170">
        <f>D572*Sheet1!$A$8</f>
        <v>20.67</v>
      </c>
      <c r="G572" s="171"/>
      <c r="H572" s="170">
        <f t="shared" si="150"/>
        <v>0</v>
      </c>
      <c r="I572" s="444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</row>
    <row r="573" spans="1:23" ht="15.75" customHeight="1">
      <c r="A573" s="136">
        <v>742412011</v>
      </c>
      <c r="B573" s="172" t="s">
        <v>849</v>
      </c>
      <c r="C573" s="157" t="s">
        <v>824</v>
      </c>
      <c r="D573" s="138">
        <v>33</v>
      </c>
      <c r="E573" s="138">
        <f t="shared" si="149"/>
        <v>28.05</v>
      </c>
      <c r="F573" s="138">
        <f>D573*Sheet1!$A$8</f>
        <v>17.490000000000002</v>
      </c>
      <c r="G573" s="203"/>
      <c r="H573" s="138">
        <f t="shared" si="150"/>
        <v>0</v>
      </c>
      <c r="I573" s="139">
        <v>5060572506435</v>
      </c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</row>
    <row r="574" spans="1:23" ht="15.75" customHeight="1">
      <c r="A574" s="136">
        <v>742412018</v>
      </c>
      <c r="B574" s="172" t="s">
        <v>850</v>
      </c>
      <c r="C574" s="157" t="s">
        <v>824</v>
      </c>
      <c r="D574" s="138">
        <v>33</v>
      </c>
      <c r="E574" s="138">
        <f t="shared" si="149"/>
        <v>28.05</v>
      </c>
      <c r="F574" s="138">
        <f>D574*Sheet1!$A$8</f>
        <v>17.490000000000002</v>
      </c>
      <c r="G574" s="203"/>
      <c r="H574" s="138">
        <f t="shared" si="150"/>
        <v>0</v>
      </c>
      <c r="I574" s="139">
        <v>5060572507302</v>
      </c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</row>
    <row r="575" spans="1:23" ht="15.75" customHeight="1">
      <c r="A575" s="42">
        <v>742412024</v>
      </c>
      <c r="B575" s="22" t="s">
        <v>851</v>
      </c>
      <c r="C575" s="157" t="s">
        <v>824</v>
      </c>
      <c r="D575" s="170">
        <v>54</v>
      </c>
      <c r="E575" s="170">
        <f t="shared" si="149"/>
        <v>45.9</v>
      </c>
      <c r="F575" s="170">
        <f>D575*Sheet1!$A$8</f>
        <v>28.62</v>
      </c>
      <c r="G575" s="171"/>
      <c r="H575" s="170">
        <f t="shared" si="150"/>
        <v>0</v>
      </c>
      <c r="I575" s="444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</row>
    <row r="576" spans="1:23" ht="15.75" customHeight="1">
      <c r="A576" s="42">
        <v>743212006</v>
      </c>
      <c r="B576" s="22" t="s">
        <v>852</v>
      </c>
      <c r="C576" s="157" t="s">
        <v>78</v>
      </c>
      <c r="D576" s="170">
        <v>55</v>
      </c>
      <c r="E576" s="170">
        <f t="shared" si="149"/>
        <v>46.75</v>
      </c>
      <c r="F576" s="170">
        <f>D576*Sheet1!$A$8</f>
        <v>29.150000000000002</v>
      </c>
      <c r="G576" s="171"/>
      <c r="H576" s="170">
        <f t="shared" si="150"/>
        <v>0</v>
      </c>
      <c r="I576" s="444">
        <v>5060572506800</v>
      </c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</row>
    <row r="577" spans="1:23" ht="15.75" customHeight="1">
      <c r="A577" s="501" t="s">
        <v>81</v>
      </c>
      <c r="B577" s="509"/>
      <c r="C577" s="509"/>
      <c r="D577" s="504"/>
      <c r="E577" s="504"/>
      <c r="F577" s="504"/>
      <c r="G577" s="525"/>
      <c r="H577" s="504"/>
      <c r="I577" s="507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</row>
    <row r="578" spans="1:23" ht="15.75" customHeight="1">
      <c r="A578" s="130">
        <v>741010001</v>
      </c>
      <c r="B578" s="222" t="s">
        <v>853</v>
      </c>
      <c r="C578" s="132" t="s">
        <v>81</v>
      </c>
      <c r="D578" s="133">
        <v>64</v>
      </c>
      <c r="E578" s="133">
        <f>D578*0.85</f>
        <v>54.4</v>
      </c>
      <c r="F578" s="133">
        <f>D578*Sheet1!$A$8</f>
        <v>33.92</v>
      </c>
      <c r="G578" s="134"/>
      <c r="H578" s="133">
        <f>SUM(F578*G578)</f>
        <v>0</v>
      </c>
      <c r="I578" s="135">
        <v>9781911281658</v>
      </c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</row>
    <row r="579" spans="1:23" ht="15.75" customHeight="1">
      <c r="A579" s="104"/>
      <c r="B579" s="100"/>
      <c r="C579" s="100"/>
      <c r="D579" s="102"/>
      <c r="E579" s="102"/>
      <c r="F579" s="102"/>
      <c r="G579" s="299"/>
      <c r="H579" s="102"/>
      <c r="I579" s="104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</row>
    <row r="580" spans="1:23" ht="15.75" customHeight="1">
      <c r="A580" s="104"/>
      <c r="B580" s="100"/>
      <c r="C580" s="100"/>
      <c r="D580" s="102"/>
      <c r="E580" s="102"/>
      <c r="F580" s="511" t="s">
        <v>132</v>
      </c>
      <c r="G580" s="581"/>
      <c r="H580" s="511">
        <f>SUM(H3:H578)</f>
        <v>0</v>
      </c>
      <c r="I580" s="104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</row>
    <row r="581" spans="1:23" ht="15.75" customHeight="1">
      <c r="A581" s="104"/>
      <c r="B581" s="100"/>
      <c r="C581" s="100"/>
      <c r="D581" s="102"/>
      <c r="E581" s="102"/>
      <c r="F581" s="102"/>
      <c r="G581" s="299"/>
      <c r="H581" s="102"/>
      <c r="I581" s="104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</row>
    <row r="582" spans="1:23" ht="15.75" customHeight="1">
      <c r="A582" s="104"/>
      <c r="B582" s="100"/>
      <c r="C582" s="100"/>
      <c r="D582" s="102"/>
      <c r="E582" s="102"/>
      <c r="F582" s="102"/>
      <c r="G582" s="299"/>
      <c r="H582" s="102"/>
      <c r="I582" s="104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</row>
    <row r="583" spans="1:23" ht="15.75" customHeight="1">
      <c r="A583" s="104"/>
      <c r="B583" s="100"/>
      <c r="C583" s="100"/>
      <c r="D583" s="102"/>
      <c r="E583" s="102"/>
      <c r="F583" s="102"/>
      <c r="G583" s="299"/>
      <c r="H583" s="102"/>
      <c r="I583" s="104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</row>
    <row r="584" spans="1:23" ht="15.75" customHeight="1">
      <c r="A584" s="104"/>
      <c r="B584" s="100"/>
      <c r="C584" s="100"/>
      <c r="D584" s="102"/>
      <c r="E584" s="102"/>
      <c r="F584" s="102"/>
      <c r="G584" s="299"/>
      <c r="H584" s="102"/>
      <c r="I584" s="104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</row>
    <row r="585" spans="1:23" ht="15.75" customHeight="1">
      <c r="A585" s="104"/>
      <c r="B585" s="100"/>
      <c r="C585" s="100"/>
      <c r="D585" s="102"/>
      <c r="E585" s="102"/>
      <c r="F585" s="102"/>
      <c r="G585" s="299"/>
      <c r="H585" s="102"/>
      <c r="I585" s="104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</row>
    <row r="586" spans="1:23" ht="15.75" customHeight="1">
      <c r="A586" s="104"/>
      <c r="B586" s="100"/>
      <c r="C586" s="100"/>
      <c r="D586" s="102"/>
      <c r="E586" s="102"/>
      <c r="F586" s="102"/>
      <c r="G586" s="299"/>
      <c r="H586" s="102"/>
      <c r="I586" s="104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</row>
    <row r="587" spans="1:23" ht="15.75" customHeight="1">
      <c r="A587" s="104"/>
      <c r="B587" s="100"/>
      <c r="C587" s="100"/>
      <c r="D587" s="102"/>
      <c r="E587" s="102"/>
      <c r="F587" s="102"/>
      <c r="G587" s="299"/>
      <c r="H587" s="102"/>
      <c r="I587" s="104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</row>
    <row r="588" spans="1:23" ht="15.75" customHeight="1">
      <c r="A588" s="104"/>
      <c r="B588" s="100"/>
      <c r="C588" s="100"/>
      <c r="D588" s="102"/>
      <c r="E588" s="102"/>
      <c r="F588" s="102"/>
      <c r="G588" s="299"/>
      <c r="H588" s="102"/>
      <c r="I588" s="104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</row>
    <row r="589" spans="1:23" ht="15.75" customHeight="1">
      <c r="A589" s="104"/>
      <c r="B589" s="100"/>
      <c r="C589" s="100"/>
      <c r="D589" s="102"/>
      <c r="E589" s="102"/>
      <c r="F589" s="102"/>
      <c r="G589" s="299"/>
      <c r="H589" s="102"/>
      <c r="I589" s="104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</row>
    <row r="590" spans="1:23" ht="15.75" customHeight="1">
      <c r="A590" s="104"/>
      <c r="B590" s="100"/>
      <c r="C590" s="100"/>
      <c r="D590" s="102"/>
      <c r="E590" s="102"/>
      <c r="F590" s="102"/>
      <c r="G590" s="299"/>
      <c r="H590" s="102"/>
      <c r="I590" s="104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</row>
    <row r="591" spans="1:23" ht="15.75" customHeight="1">
      <c r="A591" s="104"/>
      <c r="B591" s="100"/>
      <c r="C591" s="100"/>
      <c r="D591" s="102"/>
      <c r="E591" s="102"/>
      <c r="F591" s="102"/>
      <c r="G591" s="299"/>
      <c r="H591" s="102"/>
      <c r="I591" s="104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</row>
    <row r="592" spans="1:23" ht="15.75" customHeight="1">
      <c r="A592" s="104"/>
      <c r="B592" s="100"/>
      <c r="C592" s="100"/>
      <c r="D592" s="102"/>
      <c r="E592" s="102"/>
      <c r="F592" s="102"/>
      <c r="G592" s="299"/>
      <c r="H592" s="102"/>
      <c r="I592" s="104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</row>
    <row r="593" spans="1:23" ht="15.75" customHeight="1">
      <c r="A593" s="104"/>
      <c r="B593" s="100"/>
      <c r="C593" s="100"/>
      <c r="D593" s="102"/>
      <c r="E593" s="102"/>
      <c r="F593" s="102"/>
      <c r="G593" s="299"/>
      <c r="H593" s="102"/>
      <c r="I593" s="104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</row>
    <row r="594" spans="1:23" ht="15.75" customHeight="1">
      <c r="A594" s="104"/>
      <c r="B594" s="100"/>
      <c r="C594" s="100"/>
      <c r="D594" s="102"/>
      <c r="E594" s="102"/>
      <c r="F594" s="102"/>
      <c r="G594" s="299"/>
      <c r="H594" s="102"/>
      <c r="I594" s="104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</row>
    <row r="595" spans="1:23" ht="15.75" customHeight="1">
      <c r="A595" s="104"/>
      <c r="B595" s="100"/>
      <c r="C595" s="100"/>
      <c r="D595" s="102"/>
      <c r="E595" s="102"/>
      <c r="F595" s="102"/>
      <c r="G595" s="299"/>
      <c r="H595" s="102"/>
      <c r="I595" s="104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</row>
    <row r="596" spans="1:23" ht="15.75" customHeight="1">
      <c r="A596" s="104"/>
      <c r="B596" s="100"/>
      <c r="C596" s="100"/>
      <c r="D596" s="102"/>
      <c r="E596" s="102"/>
      <c r="F596" s="102"/>
      <c r="G596" s="299"/>
      <c r="H596" s="102"/>
      <c r="I596" s="104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</row>
    <row r="597" spans="1:23" ht="15.75" customHeight="1">
      <c r="A597" s="104"/>
      <c r="B597" s="100"/>
      <c r="C597" s="100"/>
      <c r="D597" s="102"/>
      <c r="E597" s="102"/>
      <c r="F597" s="102"/>
      <c r="G597" s="299"/>
      <c r="H597" s="102"/>
      <c r="I597" s="104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</row>
    <row r="598" spans="1:23" ht="15.75" customHeight="1">
      <c r="A598" s="104"/>
      <c r="B598" s="100"/>
      <c r="C598" s="100"/>
      <c r="D598" s="102"/>
      <c r="E598" s="102"/>
      <c r="F598" s="102"/>
      <c r="G598" s="299"/>
      <c r="H598" s="102"/>
      <c r="I598" s="104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</row>
    <row r="599" spans="1:23" ht="15.75" customHeight="1">
      <c r="A599" s="104"/>
      <c r="B599" s="100"/>
      <c r="C599" s="100"/>
      <c r="D599" s="102"/>
      <c r="E599" s="102"/>
      <c r="F599" s="102"/>
      <c r="G599" s="299"/>
      <c r="H599" s="102"/>
      <c r="I599" s="104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</row>
    <row r="600" spans="1:23" ht="15.75" customHeight="1">
      <c r="A600" s="104"/>
      <c r="B600" s="100"/>
      <c r="C600" s="100"/>
      <c r="D600" s="102"/>
      <c r="E600" s="102"/>
      <c r="F600" s="102"/>
      <c r="G600" s="299"/>
      <c r="H600" s="102"/>
      <c r="I600" s="104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</row>
    <row r="601" spans="1:23" ht="15.75" customHeight="1">
      <c r="A601" s="104"/>
      <c r="B601" s="100"/>
      <c r="C601" s="100"/>
      <c r="D601" s="102"/>
      <c r="E601" s="102"/>
      <c r="F601" s="102"/>
      <c r="G601" s="299"/>
      <c r="H601" s="102"/>
      <c r="I601" s="104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</row>
    <row r="602" spans="1:23" ht="15.75" customHeight="1">
      <c r="A602" s="104"/>
      <c r="B602" s="100"/>
      <c r="C602" s="100"/>
      <c r="D602" s="102"/>
      <c r="E602" s="102"/>
      <c r="F602" s="102"/>
      <c r="G602" s="299"/>
      <c r="H602" s="102"/>
      <c r="I602" s="104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</row>
    <row r="603" spans="1:23" ht="15.75" customHeight="1">
      <c r="A603" s="104"/>
      <c r="B603" s="100"/>
      <c r="C603" s="100"/>
      <c r="D603" s="102"/>
      <c r="E603" s="102"/>
      <c r="F603" s="102"/>
      <c r="G603" s="299"/>
      <c r="H603" s="102"/>
      <c r="I603" s="104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</row>
    <row r="604" spans="1:23" ht="15.75" customHeight="1">
      <c r="A604" s="104"/>
      <c r="B604" s="100"/>
      <c r="C604" s="100"/>
      <c r="D604" s="102"/>
      <c r="E604" s="102"/>
      <c r="F604" s="102"/>
      <c r="G604" s="299"/>
      <c r="H604" s="102"/>
      <c r="I604" s="104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</row>
    <row r="605" spans="1:23" ht="15.75" customHeight="1">
      <c r="A605" s="104"/>
      <c r="B605" s="100"/>
      <c r="C605" s="100"/>
      <c r="D605" s="102"/>
      <c r="E605" s="102"/>
      <c r="F605" s="102"/>
      <c r="G605" s="299"/>
      <c r="H605" s="102"/>
      <c r="I605" s="104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</row>
    <row r="606" spans="1:23" ht="15.75" customHeight="1">
      <c r="A606" s="104"/>
      <c r="B606" s="100"/>
      <c r="C606" s="100"/>
      <c r="D606" s="102"/>
      <c r="E606" s="102"/>
      <c r="F606" s="102"/>
      <c r="G606" s="299"/>
      <c r="H606" s="102"/>
      <c r="I606" s="104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</row>
    <row r="607" spans="1:23" ht="15.75" customHeight="1">
      <c r="A607" s="104"/>
      <c r="B607" s="100"/>
      <c r="C607" s="100"/>
      <c r="D607" s="102"/>
      <c r="E607" s="102"/>
      <c r="F607" s="102"/>
      <c r="G607" s="299"/>
      <c r="H607" s="102"/>
      <c r="I607" s="104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</row>
    <row r="608" spans="1:23" ht="15.75" customHeight="1">
      <c r="A608" s="104"/>
      <c r="B608" s="100"/>
      <c r="C608" s="100"/>
      <c r="D608" s="102"/>
      <c r="E608" s="102"/>
      <c r="F608" s="102"/>
      <c r="G608" s="299"/>
      <c r="H608" s="102"/>
      <c r="I608" s="104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</row>
    <row r="609" spans="1:23" ht="15.75" customHeight="1">
      <c r="A609" s="104"/>
      <c r="B609" s="100"/>
      <c r="C609" s="100"/>
      <c r="D609" s="102"/>
      <c r="E609" s="102"/>
      <c r="F609" s="102"/>
      <c r="G609" s="299"/>
      <c r="H609" s="102"/>
      <c r="I609" s="104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</row>
    <row r="610" spans="1:23" ht="15.75" customHeight="1">
      <c r="A610" s="104"/>
      <c r="B610" s="100"/>
      <c r="C610" s="100"/>
      <c r="D610" s="102"/>
      <c r="E610" s="102"/>
      <c r="F610" s="102"/>
      <c r="G610" s="299"/>
      <c r="H610" s="102"/>
      <c r="I610" s="104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</row>
    <row r="611" spans="1:23" ht="15.75" customHeight="1">
      <c r="A611" s="104"/>
      <c r="B611" s="100"/>
      <c r="C611" s="100"/>
      <c r="D611" s="102"/>
      <c r="E611" s="102"/>
      <c r="F611" s="102"/>
      <c r="G611" s="299"/>
      <c r="H611" s="102"/>
      <c r="I611" s="104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</row>
    <row r="612" spans="1:23" ht="15.75" customHeight="1">
      <c r="A612" s="104"/>
      <c r="B612" s="100"/>
      <c r="C612" s="100"/>
      <c r="D612" s="102"/>
      <c r="E612" s="102"/>
      <c r="F612" s="102"/>
      <c r="G612" s="299"/>
      <c r="H612" s="102"/>
      <c r="I612" s="104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</row>
    <row r="613" spans="1:23" ht="15.75" customHeight="1">
      <c r="A613" s="104"/>
      <c r="B613" s="100"/>
      <c r="C613" s="100"/>
      <c r="D613" s="102"/>
      <c r="E613" s="102"/>
      <c r="F613" s="102"/>
      <c r="G613" s="299"/>
      <c r="H613" s="102"/>
      <c r="I613" s="104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</row>
    <row r="614" spans="1:23" ht="15.75" customHeight="1">
      <c r="A614" s="104"/>
      <c r="B614" s="66"/>
      <c r="C614" s="66"/>
      <c r="D614" s="102"/>
      <c r="E614" s="102"/>
      <c r="F614" s="102"/>
      <c r="G614" s="299"/>
      <c r="H614" s="102"/>
      <c r="I614" s="104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</row>
    <row r="615" spans="1:23" ht="15.75" customHeight="1">
      <c r="A615" s="104"/>
      <c r="B615" s="66"/>
      <c r="C615" s="66"/>
      <c r="D615" s="102"/>
      <c r="E615" s="102"/>
      <c r="F615" s="102"/>
      <c r="G615" s="299"/>
      <c r="H615" s="102"/>
      <c r="I615" s="104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</row>
    <row r="616" spans="1:23" ht="15.75" customHeight="1">
      <c r="A616" s="104"/>
      <c r="B616" s="66"/>
      <c r="C616" s="66"/>
      <c r="D616" s="102"/>
      <c r="E616" s="102"/>
      <c r="F616" s="102"/>
      <c r="G616" s="299"/>
      <c r="H616" s="102"/>
      <c r="I616" s="104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</row>
    <row r="617" spans="1:23" ht="15.75" customHeight="1">
      <c r="A617" s="104"/>
      <c r="B617" s="66"/>
      <c r="C617" s="66"/>
      <c r="D617" s="102"/>
      <c r="E617" s="102"/>
      <c r="F617" s="102"/>
      <c r="G617" s="299"/>
      <c r="H617" s="102"/>
      <c r="I617" s="104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</row>
    <row r="618" spans="1:23" ht="15.75" customHeight="1">
      <c r="A618" s="104"/>
      <c r="B618" s="66"/>
      <c r="C618" s="66"/>
      <c r="D618" s="102"/>
      <c r="E618" s="102"/>
      <c r="F618" s="102"/>
      <c r="G618" s="299"/>
      <c r="H618" s="102"/>
      <c r="I618" s="104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</row>
    <row r="619" spans="1:23" ht="15.75" customHeight="1">
      <c r="A619" s="104"/>
      <c r="B619" s="66"/>
      <c r="C619" s="66"/>
      <c r="D619" s="102"/>
      <c r="E619" s="102"/>
      <c r="F619" s="102"/>
      <c r="G619" s="299"/>
      <c r="H619" s="102"/>
      <c r="I619" s="104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</row>
    <row r="620" spans="1:23" ht="15.75" customHeight="1">
      <c r="A620" s="104"/>
      <c r="B620" s="66"/>
      <c r="C620" s="66"/>
      <c r="D620" s="102"/>
      <c r="E620" s="102"/>
      <c r="F620" s="102"/>
      <c r="G620" s="299"/>
      <c r="H620" s="102"/>
      <c r="I620" s="104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</row>
    <row r="621" spans="1:23" ht="15.75" customHeight="1">
      <c r="A621" s="104"/>
      <c r="B621" s="66"/>
      <c r="C621" s="66"/>
      <c r="D621" s="102"/>
      <c r="E621" s="102"/>
      <c r="F621" s="102"/>
      <c r="G621" s="299"/>
      <c r="H621" s="102"/>
      <c r="I621" s="104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</row>
    <row r="622" spans="1:23" ht="15.75" customHeight="1">
      <c r="A622" s="104"/>
      <c r="B622" s="66"/>
      <c r="C622" s="66"/>
      <c r="D622" s="102"/>
      <c r="E622" s="102"/>
      <c r="F622" s="102"/>
      <c r="G622" s="299"/>
      <c r="H622" s="102"/>
      <c r="I622" s="104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</row>
    <row r="623" spans="1:23" ht="15.75" customHeight="1">
      <c r="A623" s="104"/>
      <c r="B623" s="66"/>
      <c r="C623" s="66"/>
      <c r="D623" s="102"/>
      <c r="E623" s="102"/>
      <c r="F623" s="102"/>
      <c r="G623" s="299"/>
      <c r="H623" s="102"/>
      <c r="I623" s="104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</row>
    <row r="624" spans="1:23" ht="15.75" customHeight="1">
      <c r="A624" s="104"/>
      <c r="B624" s="66"/>
      <c r="C624" s="66"/>
      <c r="D624" s="102"/>
      <c r="E624" s="102"/>
      <c r="F624" s="102"/>
      <c r="G624" s="299"/>
      <c r="H624" s="102"/>
      <c r="I624" s="104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</row>
    <row r="625" spans="1:23" ht="15.75" customHeight="1">
      <c r="A625" s="104"/>
      <c r="B625" s="66"/>
      <c r="C625" s="66"/>
      <c r="D625" s="102"/>
      <c r="E625" s="102"/>
      <c r="F625" s="102"/>
      <c r="G625" s="299"/>
      <c r="H625" s="102"/>
      <c r="I625" s="104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</row>
    <row r="626" spans="1:23" ht="15.75" customHeight="1">
      <c r="A626" s="104"/>
      <c r="B626" s="66"/>
      <c r="C626" s="66"/>
      <c r="D626" s="102"/>
      <c r="E626" s="102"/>
      <c r="F626" s="102"/>
      <c r="G626" s="299"/>
      <c r="H626" s="102"/>
      <c r="I626" s="104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</row>
    <row r="627" spans="1:23" ht="15.75" customHeight="1">
      <c r="A627" s="104"/>
      <c r="B627" s="66"/>
      <c r="C627" s="66"/>
      <c r="D627" s="102"/>
      <c r="E627" s="102"/>
      <c r="F627" s="102"/>
      <c r="G627" s="299"/>
      <c r="H627" s="102"/>
      <c r="I627" s="104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</row>
    <row r="628" spans="1:23" ht="15.75" customHeight="1">
      <c r="A628" s="104"/>
      <c r="B628" s="66"/>
      <c r="C628" s="66"/>
      <c r="D628" s="102"/>
      <c r="E628" s="102"/>
      <c r="F628" s="102"/>
      <c r="G628" s="299"/>
      <c r="H628" s="102"/>
      <c r="I628" s="104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</row>
    <row r="629" spans="1:23" ht="15.75" customHeight="1">
      <c r="A629" s="104"/>
      <c r="B629" s="66"/>
      <c r="C629" s="66"/>
      <c r="D629" s="102"/>
      <c r="E629" s="102"/>
      <c r="F629" s="102"/>
      <c r="G629" s="299"/>
      <c r="H629" s="102"/>
      <c r="I629" s="104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</row>
    <row r="630" spans="1:23" ht="15.75" customHeight="1">
      <c r="A630" s="104"/>
      <c r="B630" s="66"/>
      <c r="C630" s="66"/>
      <c r="D630" s="102"/>
      <c r="E630" s="102"/>
      <c r="F630" s="102"/>
      <c r="G630" s="299"/>
      <c r="H630" s="102"/>
      <c r="I630" s="104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</row>
    <row r="631" spans="1:23" ht="15.75" customHeight="1">
      <c r="A631" s="104"/>
      <c r="B631" s="66"/>
      <c r="C631" s="66"/>
      <c r="D631" s="102"/>
      <c r="E631" s="102"/>
      <c r="F631" s="102"/>
      <c r="G631" s="299"/>
      <c r="H631" s="102"/>
      <c r="I631" s="104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</row>
    <row r="632" spans="1:23" ht="15.75" customHeight="1">
      <c r="A632" s="104"/>
      <c r="B632" s="66"/>
      <c r="C632" s="66"/>
      <c r="D632" s="102"/>
      <c r="E632" s="102"/>
      <c r="F632" s="102"/>
      <c r="G632" s="299"/>
      <c r="H632" s="102"/>
      <c r="I632" s="104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</row>
    <row r="633" spans="1:23" ht="15.75" customHeight="1">
      <c r="A633" s="104"/>
      <c r="B633" s="66"/>
      <c r="C633" s="66"/>
      <c r="D633" s="102"/>
      <c r="E633" s="102"/>
      <c r="F633" s="102"/>
      <c r="G633" s="299"/>
      <c r="H633" s="102"/>
      <c r="I633" s="104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</row>
    <row r="634" spans="1:23" ht="15.75" customHeight="1">
      <c r="A634" s="104"/>
      <c r="B634" s="66"/>
      <c r="C634" s="66"/>
      <c r="D634" s="102"/>
      <c r="E634" s="102"/>
      <c r="F634" s="102"/>
      <c r="G634" s="299"/>
      <c r="H634" s="102"/>
      <c r="I634" s="104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</row>
    <row r="635" spans="1:23" ht="15.75" customHeight="1">
      <c r="A635" s="104"/>
      <c r="B635" s="66"/>
      <c r="C635" s="66"/>
      <c r="D635" s="102"/>
      <c r="E635" s="102"/>
      <c r="F635" s="102"/>
      <c r="G635" s="299"/>
      <c r="H635" s="102"/>
      <c r="I635" s="104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</row>
    <row r="636" spans="1:23" ht="15.75" customHeight="1">
      <c r="A636" s="104"/>
      <c r="B636" s="66"/>
      <c r="C636" s="66"/>
      <c r="D636" s="102"/>
      <c r="E636" s="102"/>
      <c r="F636" s="102"/>
      <c r="G636" s="299"/>
      <c r="H636" s="102"/>
      <c r="I636" s="104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</row>
    <row r="637" spans="1:23" ht="15.75" customHeight="1">
      <c r="A637" s="104"/>
      <c r="B637" s="66"/>
      <c r="C637" s="66"/>
      <c r="D637" s="102"/>
      <c r="E637" s="102"/>
      <c r="F637" s="102"/>
      <c r="G637" s="299"/>
      <c r="H637" s="102"/>
      <c r="I637" s="104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</row>
    <row r="638" spans="1:23" ht="15.75" customHeight="1">
      <c r="A638" s="104"/>
      <c r="B638" s="66"/>
      <c r="C638" s="66"/>
      <c r="D638" s="102"/>
      <c r="E638" s="102"/>
      <c r="F638" s="102"/>
      <c r="G638" s="299"/>
      <c r="H638" s="102"/>
      <c r="I638" s="104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</row>
    <row r="639" spans="1:23" ht="15.75" customHeight="1">
      <c r="A639" s="104"/>
      <c r="B639" s="66"/>
      <c r="C639" s="66"/>
      <c r="D639" s="102"/>
      <c r="E639" s="102"/>
      <c r="F639" s="102"/>
      <c r="G639" s="299"/>
      <c r="H639" s="102"/>
      <c r="I639" s="104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</row>
    <row r="640" spans="1:23" ht="15.75" customHeight="1">
      <c r="A640" s="104"/>
      <c r="B640" s="66"/>
      <c r="C640" s="66"/>
      <c r="D640" s="102"/>
      <c r="E640" s="102"/>
      <c r="F640" s="102"/>
      <c r="G640" s="299"/>
      <c r="H640" s="102"/>
      <c r="I640" s="104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</row>
    <row r="641" spans="1:23" ht="15.75" customHeight="1">
      <c r="A641" s="104"/>
      <c r="B641" s="66"/>
      <c r="C641" s="66"/>
      <c r="D641" s="102"/>
      <c r="E641" s="102"/>
      <c r="F641" s="102"/>
      <c r="G641" s="299"/>
      <c r="H641" s="102"/>
      <c r="I641" s="104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</row>
    <row r="642" spans="1:23" ht="15.75" customHeight="1">
      <c r="A642" s="104"/>
      <c r="B642" s="66"/>
      <c r="C642" s="66"/>
      <c r="D642" s="102"/>
      <c r="E642" s="102"/>
      <c r="F642" s="102"/>
      <c r="G642" s="299"/>
      <c r="H642" s="102"/>
      <c r="I642" s="104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</row>
    <row r="643" spans="1:23" ht="15.75" customHeight="1">
      <c r="A643" s="104"/>
      <c r="B643" s="66"/>
      <c r="C643" s="66"/>
      <c r="D643" s="102"/>
      <c r="E643" s="102"/>
      <c r="F643" s="102"/>
      <c r="G643" s="299"/>
      <c r="H643" s="102"/>
      <c r="I643" s="104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</row>
    <row r="644" spans="1:23" ht="15.75" customHeight="1">
      <c r="A644" s="104"/>
      <c r="B644" s="66"/>
      <c r="C644" s="66"/>
      <c r="D644" s="102"/>
      <c r="E644" s="102"/>
      <c r="F644" s="102"/>
      <c r="G644" s="299"/>
      <c r="H644" s="102"/>
      <c r="I644" s="104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</row>
    <row r="645" spans="1:23" ht="15.75" customHeight="1">
      <c r="A645" s="104"/>
      <c r="B645" s="66"/>
      <c r="C645" s="66"/>
      <c r="D645" s="102"/>
      <c r="E645" s="102"/>
      <c r="F645" s="102"/>
      <c r="G645" s="299"/>
      <c r="H645" s="102"/>
      <c r="I645" s="104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</row>
    <row r="646" spans="1:23" ht="15.75" customHeight="1">
      <c r="A646" s="104"/>
      <c r="B646" s="66"/>
      <c r="C646" s="66"/>
      <c r="D646" s="102"/>
      <c r="E646" s="102"/>
      <c r="F646" s="102"/>
      <c r="G646" s="299"/>
      <c r="H646" s="102"/>
      <c r="I646" s="104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</row>
    <row r="647" spans="1:23" ht="15.75" customHeight="1">
      <c r="A647" s="104"/>
      <c r="B647" s="66"/>
      <c r="C647" s="66"/>
      <c r="D647" s="102"/>
      <c r="E647" s="102"/>
      <c r="F647" s="102"/>
      <c r="G647" s="299"/>
      <c r="H647" s="102"/>
      <c r="I647" s="104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</row>
    <row r="648" spans="1:23" ht="15.75" customHeight="1">
      <c r="A648" s="104"/>
      <c r="B648" s="66"/>
      <c r="C648" s="66"/>
      <c r="D648" s="102"/>
      <c r="E648" s="102"/>
      <c r="F648" s="102"/>
      <c r="G648" s="299"/>
      <c r="H648" s="102"/>
      <c r="I648" s="104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</row>
    <row r="649" spans="1:23" ht="15.75" customHeight="1">
      <c r="A649" s="104"/>
      <c r="B649" s="66"/>
      <c r="C649" s="66"/>
      <c r="D649" s="102"/>
      <c r="E649" s="102"/>
      <c r="F649" s="102"/>
      <c r="G649" s="299"/>
      <c r="H649" s="102"/>
      <c r="I649" s="104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</row>
    <row r="650" spans="1:23" ht="15.75" customHeight="1">
      <c r="A650" s="104"/>
      <c r="B650" s="66"/>
      <c r="C650" s="66"/>
      <c r="D650" s="102"/>
      <c r="E650" s="102"/>
      <c r="F650" s="102"/>
      <c r="G650" s="299"/>
      <c r="H650" s="102"/>
      <c r="I650" s="104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</row>
    <row r="651" spans="1:23" ht="15.75" customHeight="1">
      <c r="A651" s="104"/>
      <c r="B651" s="66"/>
      <c r="C651" s="66"/>
      <c r="D651" s="102"/>
      <c r="E651" s="102"/>
      <c r="F651" s="102"/>
      <c r="G651" s="299"/>
      <c r="H651" s="102"/>
      <c r="I651" s="104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</row>
    <row r="652" spans="1:23" ht="15.75" customHeight="1">
      <c r="A652" s="104"/>
      <c r="B652" s="66"/>
      <c r="C652" s="66"/>
      <c r="D652" s="102"/>
      <c r="E652" s="102"/>
      <c r="F652" s="102"/>
      <c r="G652" s="299"/>
      <c r="H652" s="102"/>
      <c r="I652" s="104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</row>
    <row r="653" spans="1:23" ht="15.75" customHeight="1">
      <c r="A653" s="104"/>
      <c r="B653" s="66"/>
      <c r="C653" s="66"/>
      <c r="D653" s="102"/>
      <c r="E653" s="102"/>
      <c r="F653" s="102"/>
      <c r="G653" s="299"/>
      <c r="H653" s="102"/>
      <c r="I653" s="104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</row>
    <row r="654" spans="1:23" ht="15.75" customHeight="1">
      <c r="A654" s="104"/>
      <c r="B654" s="66"/>
      <c r="C654" s="66"/>
      <c r="D654" s="102"/>
      <c r="E654" s="102"/>
      <c r="F654" s="102"/>
      <c r="G654" s="299"/>
      <c r="H654" s="102"/>
      <c r="I654" s="104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</row>
    <row r="655" spans="1:23" ht="15.75" customHeight="1">
      <c r="A655" s="104"/>
      <c r="B655" s="66"/>
      <c r="C655" s="66"/>
      <c r="D655" s="102"/>
      <c r="E655" s="102"/>
      <c r="F655" s="102"/>
      <c r="G655" s="299"/>
      <c r="H655" s="102"/>
      <c r="I655" s="104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</row>
    <row r="656" spans="1:23" ht="15.75" customHeight="1">
      <c r="A656" s="104"/>
      <c r="B656" s="66"/>
      <c r="C656" s="66"/>
      <c r="D656" s="102"/>
      <c r="E656" s="102"/>
      <c r="F656" s="102"/>
      <c r="G656" s="299"/>
      <c r="H656" s="102"/>
      <c r="I656" s="104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</row>
    <row r="657" spans="1:23" ht="15.75" customHeight="1">
      <c r="A657" s="104"/>
      <c r="B657" s="66"/>
      <c r="C657" s="66"/>
      <c r="D657" s="102"/>
      <c r="E657" s="102"/>
      <c r="F657" s="102"/>
      <c r="G657" s="299"/>
      <c r="H657" s="102"/>
      <c r="I657" s="104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</row>
    <row r="658" spans="1:23" ht="15.75" customHeight="1">
      <c r="A658" s="104"/>
      <c r="B658" s="66"/>
      <c r="C658" s="66"/>
      <c r="D658" s="102"/>
      <c r="E658" s="102"/>
      <c r="F658" s="102"/>
      <c r="G658" s="299"/>
      <c r="H658" s="102"/>
      <c r="I658" s="104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</row>
    <row r="659" spans="1:23" ht="15.75" customHeight="1">
      <c r="A659" s="104"/>
      <c r="B659" s="66"/>
      <c r="C659" s="66"/>
      <c r="D659" s="102"/>
      <c r="E659" s="102"/>
      <c r="F659" s="102"/>
      <c r="G659" s="299"/>
      <c r="H659" s="102"/>
      <c r="I659" s="104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</row>
    <row r="660" spans="1:23" ht="15.75" customHeight="1">
      <c r="A660" s="104"/>
      <c r="B660" s="66"/>
      <c r="C660" s="66"/>
      <c r="D660" s="102"/>
      <c r="E660" s="102"/>
      <c r="F660" s="102"/>
      <c r="G660" s="299"/>
      <c r="H660" s="102"/>
      <c r="I660" s="104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</row>
    <row r="661" spans="1:23" ht="15.75" customHeight="1">
      <c r="A661" s="104"/>
      <c r="B661" s="66"/>
      <c r="C661" s="66"/>
      <c r="D661" s="102"/>
      <c r="E661" s="102"/>
      <c r="F661" s="102"/>
      <c r="G661" s="299"/>
      <c r="H661" s="102"/>
      <c r="I661" s="104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</row>
    <row r="662" spans="1:23" ht="15.75" customHeight="1">
      <c r="A662" s="104"/>
      <c r="B662" s="66"/>
      <c r="C662" s="66"/>
      <c r="D662" s="102"/>
      <c r="E662" s="102"/>
      <c r="F662" s="102"/>
      <c r="G662" s="299"/>
      <c r="H662" s="102"/>
      <c r="I662" s="104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</row>
    <row r="663" spans="1:23" ht="15.75" customHeight="1">
      <c r="A663" s="104"/>
      <c r="B663" s="66"/>
      <c r="C663" s="66"/>
      <c r="D663" s="102"/>
      <c r="E663" s="102"/>
      <c r="F663" s="102"/>
      <c r="G663" s="299"/>
      <c r="H663" s="102"/>
      <c r="I663" s="104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</row>
    <row r="664" spans="1:23" ht="15.75" customHeight="1">
      <c r="A664" s="104"/>
      <c r="B664" s="66"/>
      <c r="C664" s="66"/>
      <c r="D664" s="102"/>
      <c r="E664" s="102"/>
      <c r="F664" s="102"/>
      <c r="G664" s="299"/>
      <c r="H664" s="102"/>
      <c r="I664" s="104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</row>
    <row r="665" spans="1:23" ht="15.75" customHeight="1">
      <c r="A665" s="104"/>
      <c r="B665" s="66"/>
      <c r="C665" s="66"/>
      <c r="D665" s="102"/>
      <c r="E665" s="102"/>
      <c r="F665" s="102"/>
      <c r="G665" s="299"/>
      <c r="H665" s="102"/>
      <c r="I665" s="104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</row>
    <row r="666" spans="1:23" ht="15.75" customHeight="1">
      <c r="A666" s="104"/>
      <c r="B666" s="66"/>
      <c r="C666" s="66"/>
      <c r="D666" s="102"/>
      <c r="E666" s="102"/>
      <c r="F666" s="102"/>
      <c r="G666" s="299"/>
      <c r="H666" s="102"/>
      <c r="I666" s="104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</row>
    <row r="667" spans="1:23" ht="15.75" customHeight="1">
      <c r="A667" s="104"/>
      <c r="B667" s="66"/>
      <c r="C667" s="66"/>
      <c r="D667" s="102"/>
      <c r="E667" s="102"/>
      <c r="F667" s="102"/>
      <c r="G667" s="299"/>
      <c r="H667" s="102"/>
      <c r="I667" s="104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</row>
    <row r="668" spans="1:23" ht="15.75" customHeight="1">
      <c r="A668" s="104"/>
      <c r="B668" s="66"/>
      <c r="C668" s="66"/>
      <c r="D668" s="102"/>
      <c r="E668" s="102"/>
      <c r="F668" s="102"/>
      <c r="G668" s="299"/>
      <c r="H668" s="102"/>
      <c r="I668" s="104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</row>
    <row r="669" spans="1:23" ht="15.75" customHeight="1">
      <c r="A669" s="104"/>
      <c r="B669" s="66"/>
      <c r="C669" s="66"/>
      <c r="D669" s="102"/>
      <c r="E669" s="102"/>
      <c r="F669" s="102"/>
      <c r="G669" s="299"/>
      <c r="H669" s="102"/>
      <c r="I669" s="104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</row>
    <row r="670" spans="1:23" ht="15.75" customHeight="1">
      <c r="A670" s="104"/>
      <c r="B670" s="66"/>
      <c r="C670" s="66"/>
      <c r="D670" s="102"/>
      <c r="E670" s="102"/>
      <c r="F670" s="102"/>
      <c r="G670" s="299"/>
      <c r="H670" s="102"/>
      <c r="I670" s="104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</row>
    <row r="671" spans="1:23" ht="15.75" customHeight="1">
      <c r="A671" s="104"/>
      <c r="B671" s="66"/>
      <c r="C671" s="66"/>
      <c r="D671" s="102"/>
      <c r="E671" s="102"/>
      <c r="F671" s="102"/>
      <c r="G671" s="299"/>
      <c r="H671" s="102"/>
      <c r="I671" s="104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</row>
    <row r="672" spans="1:23" ht="15.75" customHeight="1">
      <c r="A672" s="104"/>
      <c r="B672" s="66"/>
      <c r="C672" s="66"/>
      <c r="D672" s="102"/>
      <c r="E672" s="102"/>
      <c r="F672" s="102"/>
      <c r="G672" s="299"/>
      <c r="H672" s="102"/>
      <c r="I672" s="104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</row>
    <row r="673" spans="1:23" ht="15.75" customHeight="1">
      <c r="A673" s="104"/>
      <c r="B673" s="66"/>
      <c r="C673" s="66"/>
      <c r="D673" s="102"/>
      <c r="E673" s="102"/>
      <c r="F673" s="102"/>
      <c r="G673" s="299"/>
      <c r="H673" s="102"/>
      <c r="I673" s="104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</row>
    <row r="674" spans="1:23" ht="15.75" customHeight="1">
      <c r="A674" s="104"/>
      <c r="B674" s="66"/>
      <c r="C674" s="66"/>
      <c r="D674" s="102"/>
      <c r="E674" s="102"/>
      <c r="F674" s="102"/>
      <c r="G674" s="299"/>
      <c r="H674" s="102"/>
      <c r="I674" s="104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</row>
    <row r="675" spans="1:23" ht="15.75" customHeight="1">
      <c r="A675" s="104"/>
      <c r="B675" s="66"/>
      <c r="C675" s="66"/>
      <c r="D675" s="102"/>
      <c r="E675" s="102"/>
      <c r="F675" s="102"/>
      <c r="G675" s="299"/>
      <c r="H675" s="102"/>
      <c r="I675" s="104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</row>
    <row r="676" spans="1:23" ht="15.75" customHeight="1">
      <c r="A676" s="104"/>
      <c r="B676" s="66"/>
      <c r="C676" s="66"/>
      <c r="D676" s="102"/>
      <c r="E676" s="102"/>
      <c r="F676" s="102"/>
      <c r="G676" s="299"/>
      <c r="H676" s="102"/>
      <c r="I676" s="104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</row>
    <row r="677" spans="1:23" ht="15.75" customHeight="1">
      <c r="A677" s="104"/>
      <c r="B677" s="66"/>
      <c r="C677" s="66"/>
      <c r="D677" s="102"/>
      <c r="E677" s="102"/>
      <c r="F677" s="102"/>
      <c r="G677" s="299"/>
      <c r="H677" s="102"/>
      <c r="I677" s="104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</row>
    <row r="678" spans="1:23" ht="15.75" customHeight="1">
      <c r="A678" s="104"/>
      <c r="B678" s="66"/>
      <c r="C678" s="66"/>
      <c r="D678" s="102"/>
      <c r="E678" s="102"/>
      <c r="F678" s="102"/>
      <c r="G678" s="299"/>
      <c r="H678" s="102"/>
      <c r="I678" s="104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</row>
    <row r="679" spans="1:23" ht="15.75" customHeight="1">
      <c r="A679" s="104"/>
      <c r="B679" s="66"/>
      <c r="C679" s="66"/>
      <c r="D679" s="102"/>
      <c r="E679" s="102"/>
      <c r="F679" s="102"/>
      <c r="G679" s="299"/>
      <c r="H679" s="102"/>
      <c r="I679" s="104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</row>
    <row r="680" spans="1:23" ht="15.75" customHeight="1">
      <c r="A680" s="104"/>
      <c r="B680" s="66"/>
      <c r="C680" s="66"/>
      <c r="D680" s="102"/>
      <c r="E680" s="102"/>
      <c r="F680" s="102"/>
      <c r="G680" s="299"/>
      <c r="H680" s="102"/>
      <c r="I680" s="104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</row>
    <row r="681" spans="1:23" ht="15.75" customHeight="1">
      <c r="A681" s="104"/>
      <c r="B681" s="66"/>
      <c r="C681" s="66"/>
      <c r="D681" s="102"/>
      <c r="E681" s="102"/>
      <c r="F681" s="102"/>
      <c r="G681" s="299"/>
      <c r="H681" s="102"/>
      <c r="I681" s="104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</row>
    <row r="682" spans="1:23" ht="15.75" customHeight="1">
      <c r="A682" s="104"/>
      <c r="B682" s="66"/>
      <c r="C682" s="66"/>
      <c r="D682" s="102"/>
      <c r="E682" s="102"/>
      <c r="F682" s="102"/>
      <c r="G682" s="299"/>
      <c r="H682" s="102"/>
      <c r="I682" s="104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</row>
    <row r="683" spans="1:23" ht="15.75" customHeight="1">
      <c r="A683" s="104"/>
      <c r="B683" s="66"/>
      <c r="C683" s="66"/>
      <c r="D683" s="102"/>
      <c r="E683" s="102"/>
      <c r="F683" s="102"/>
      <c r="G683" s="299"/>
      <c r="H683" s="102"/>
      <c r="I683" s="104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</row>
    <row r="684" spans="1:23" ht="15.75" customHeight="1">
      <c r="A684" s="104"/>
      <c r="B684" s="66"/>
      <c r="C684" s="66"/>
      <c r="D684" s="102"/>
      <c r="E684" s="102"/>
      <c r="F684" s="102"/>
      <c r="G684" s="299"/>
      <c r="H684" s="102"/>
      <c r="I684" s="104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</row>
    <row r="685" spans="1:23" ht="15.75" customHeight="1">
      <c r="A685" s="104"/>
      <c r="B685" s="66"/>
      <c r="C685" s="66"/>
      <c r="D685" s="102"/>
      <c r="E685" s="102"/>
      <c r="F685" s="102"/>
      <c r="G685" s="299"/>
      <c r="H685" s="102"/>
      <c r="I685" s="104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</row>
    <row r="686" spans="1:23" ht="15.75" customHeight="1">
      <c r="A686" s="104"/>
      <c r="B686" s="66"/>
      <c r="C686" s="66"/>
      <c r="D686" s="102"/>
      <c r="E686" s="102"/>
      <c r="F686" s="102"/>
      <c r="G686" s="299"/>
      <c r="H686" s="102"/>
      <c r="I686" s="104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</row>
    <row r="687" spans="1:23" ht="15.75" customHeight="1">
      <c r="A687" s="104"/>
      <c r="B687" s="66"/>
      <c r="C687" s="66"/>
      <c r="D687" s="102"/>
      <c r="E687" s="102"/>
      <c r="F687" s="102"/>
      <c r="G687" s="299"/>
      <c r="H687" s="102"/>
      <c r="I687" s="104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</row>
    <row r="688" spans="1:23" ht="15.75" customHeight="1">
      <c r="A688" s="104"/>
      <c r="B688" s="66"/>
      <c r="C688" s="66"/>
      <c r="D688" s="102"/>
      <c r="E688" s="102"/>
      <c r="F688" s="102"/>
      <c r="G688" s="299"/>
      <c r="H688" s="102"/>
      <c r="I688" s="104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</row>
    <row r="689" spans="1:23" ht="15.75" customHeight="1">
      <c r="A689" s="104"/>
      <c r="B689" s="66"/>
      <c r="C689" s="66"/>
      <c r="D689" s="102"/>
      <c r="E689" s="102"/>
      <c r="F689" s="102"/>
      <c r="G689" s="299"/>
      <c r="H689" s="102"/>
      <c r="I689" s="104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</row>
    <row r="690" spans="1:23" ht="15.75" customHeight="1">
      <c r="A690" s="104"/>
      <c r="B690" s="66"/>
      <c r="C690" s="66"/>
      <c r="D690" s="102"/>
      <c r="E690" s="102"/>
      <c r="F690" s="102"/>
      <c r="G690" s="299"/>
      <c r="H690" s="102"/>
      <c r="I690" s="104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</row>
    <row r="691" spans="1:23" ht="15.75" customHeight="1">
      <c r="A691" s="104"/>
      <c r="B691" s="66"/>
      <c r="C691" s="66"/>
      <c r="D691" s="102"/>
      <c r="E691" s="102"/>
      <c r="F691" s="102"/>
      <c r="G691" s="299"/>
      <c r="H691" s="102"/>
      <c r="I691" s="104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</row>
    <row r="692" spans="1:23" ht="15.75" customHeight="1">
      <c r="A692" s="104"/>
      <c r="B692" s="66"/>
      <c r="C692" s="66"/>
      <c r="D692" s="102"/>
      <c r="E692" s="102"/>
      <c r="F692" s="102"/>
      <c r="G692" s="299"/>
      <c r="H692" s="102"/>
      <c r="I692" s="104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</row>
    <row r="693" spans="1:23" ht="15.75" customHeight="1">
      <c r="A693" s="104"/>
      <c r="B693" s="66"/>
      <c r="C693" s="66"/>
      <c r="D693" s="102"/>
      <c r="E693" s="102"/>
      <c r="F693" s="102"/>
      <c r="G693" s="299"/>
      <c r="H693" s="102"/>
      <c r="I693" s="104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</row>
    <row r="694" spans="1:23" ht="15.75" customHeight="1">
      <c r="A694" s="104"/>
      <c r="B694" s="66"/>
      <c r="C694" s="66"/>
      <c r="D694" s="102"/>
      <c r="E694" s="102"/>
      <c r="F694" s="102"/>
      <c r="G694" s="299"/>
      <c r="H694" s="102"/>
      <c r="I694" s="104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</row>
    <row r="695" spans="1:23" ht="15.75" customHeight="1">
      <c r="A695" s="104"/>
      <c r="B695" s="66"/>
      <c r="C695" s="66"/>
      <c r="D695" s="102"/>
      <c r="E695" s="102"/>
      <c r="F695" s="102"/>
      <c r="G695" s="299"/>
      <c r="H695" s="102"/>
      <c r="I695" s="104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</row>
    <row r="696" spans="1:23" ht="15.75" customHeight="1">
      <c r="A696" s="104"/>
      <c r="B696" s="66"/>
      <c r="C696" s="66"/>
      <c r="D696" s="102"/>
      <c r="E696" s="102"/>
      <c r="F696" s="102"/>
      <c r="G696" s="299"/>
      <c r="H696" s="102"/>
      <c r="I696" s="104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</row>
    <row r="697" spans="1:23" ht="15.75" customHeight="1">
      <c r="A697" s="104"/>
      <c r="B697" s="66"/>
      <c r="C697" s="66"/>
      <c r="D697" s="102"/>
      <c r="E697" s="102"/>
      <c r="F697" s="102"/>
      <c r="G697" s="299"/>
      <c r="H697" s="102"/>
      <c r="I697" s="104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</row>
    <row r="698" spans="1:23" ht="15.75" customHeight="1">
      <c r="A698" s="104"/>
      <c r="B698" s="66"/>
      <c r="C698" s="66"/>
      <c r="D698" s="102"/>
      <c r="E698" s="102"/>
      <c r="F698" s="102"/>
      <c r="G698" s="299"/>
      <c r="H698" s="102"/>
      <c r="I698" s="104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</row>
    <row r="699" spans="1:23" ht="15.75" customHeight="1">
      <c r="A699" s="104"/>
      <c r="B699" s="66"/>
      <c r="C699" s="66"/>
      <c r="D699" s="102"/>
      <c r="E699" s="102"/>
      <c r="F699" s="102"/>
      <c r="G699" s="299"/>
      <c r="H699" s="102"/>
      <c r="I699" s="104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</row>
    <row r="700" spans="1:23" ht="15.75" customHeight="1">
      <c r="A700" s="104"/>
      <c r="B700" s="66"/>
      <c r="C700" s="66"/>
      <c r="D700" s="102"/>
      <c r="E700" s="102"/>
      <c r="F700" s="102"/>
      <c r="G700" s="299"/>
      <c r="H700" s="102"/>
      <c r="I700" s="104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</row>
    <row r="701" spans="1:23" ht="15.75" customHeight="1">
      <c r="A701" s="104"/>
      <c r="B701" s="66"/>
      <c r="C701" s="66"/>
      <c r="D701" s="102"/>
      <c r="E701" s="102"/>
      <c r="F701" s="102"/>
      <c r="G701" s="299"/>
      <c r="H701" s="102"/>
      <c r="I701" s="104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</row>
    <row r="702" spans="1:23" ht="15.75" customHeight="1">
      <c r="A702" s="104"/>
      <c r="B702" s="66"/>
      <c r="C702" s="66"/>
      <c r="D702" s="102"/>
      <c r="E702" s="102"/>
      <c r="F702" s="102"/>
      <c r="G702" s="299"/>
      <c r="H702" s="102"/>
      <c r="I702" s="104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</row>
    <row r="703" spans="1:23" ht="15.75" customHeight="1">
      <c r="A703" s="104"/>
      <c r="B703" s="66"/>
      <c r="C703" s="66"/>
      <c r="D703" s="102"/>
      <c r="E703" s="102"/>
      <c r="F703" s="102"/>
      <c r="G703" s="299"/>
      <c r="H703" s="102"/>
      <c r="I703" s="104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</row>
    <row r="704" spans="1:23" ht="15.75" customHeight="1">
      <c r="A704" s="104"/>
      <c r="B704" s="66"/>
      <c r="C704" s="66"/>
      <c r="D704" s="102"/>
      <c r="E704" s="102"/>
      <c r="F704" s="102"/>
      <c r="G704" s="299"/>
      <c r="H704" s="102"/>
      <c r="I704" s="104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</row>
    <row r="705" spans="1:23" ht="15.75" customHeight="1">
      <c r="A705" s="104"/>
      <c r="B705" s="66"/>
      <c r="C705" s="66"/>
      <c r="D705" s="102"/>
      <c r="E705" s="102"/>
      <c r="F705" s="102"/>
      <c r="G705" s="299"/>
      <c r="H705" s="102"/>
      <c r="I705" s="104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</row>
    <row r="706" spans="1:23" ht="15.75" customHeight="1">
      <c r="A706" s="104"/>
      <c r="B706" s="66"/>
      <c r="C706" s="66"/>
      <c r="D706" s="102"/>
      <c r="E706" s="102"/>
      <c r="F706" s="102"/>
      <c r="G706" s="299"/>
      <c r="H706" s="102"/>
      <c r="I706" s="104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</row>
    <row r="707" spans="1:23" ht="15.75" customHeight="1">
      <c r="A707" s="104"/>
      <c r="B707" s="66"/>
      <c r="C707" s="66"/>
      <c r="D707" s="102"/>
      <c r="E707" s="102"/>
      <c r="F707" s="102"/>
      <c r="G707" s="299"/>
      <c r="H707" s="102"/>
      <c r="I707" s="104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</row>
    <row r="708" spans="1:23" ht="15.75" customHeight="1">
      <c r="A708" s="104"/>
      <c r="B708" s="66"/>
      <c r="C708" s="66"/>
      <c r="D708" s="102"/>
      <c r="E708" s="102"/>
      <c r="F708" s="102"/>
      <c r="G708" s="299"/>
      <c r="H708" s="102"/>
      <c r="I708" s="104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</row>
    <row r="709" spans="1:23" ht="15.75" customHeight="1">
      <c r="A709" s="104"/>
      <c r="B709" s="66"/>
      <c r="C709" s="66"/>
      <c r="D709" s="102"/>
      <c r="E709" s="102"/>
      <c r="F709" s="102"/>
      <c r="G709" s="299"/>
      <c r="H709" s="102"/>
      <c r="I709" s="104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</row>
    <row r="710" spans="1:23" ht="15.75" customHeight="1">
      <c r="A710" s="104"/>
      <c r="B710" s="66"/>
      <c r="C710" s="66"/>
      <c r="D710" s="102"/>
      <c r="E710" s="102"/>
      <c r="F710" s="102"/>
      <c r="G710" s="299"/>
      <c r="H710" s="102"/>
      <c r="I710" s="104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</row>
    <row r="711" spans="1:23" ht="15.75" customHeight="1">
      <c r="A711" s="104"/>
      <c r="B711" s="66"/>
      <c r="C711" s="66"/>
      <c r="D711" s="102"/>
      <c r="E711" s="102"/>
      <c r="F711" s="102"/>
      <c r="G711" s="299"/>
      <c r="H711" s="102"/>
      <c r="I711" s="104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</row>
    <row r="712" spans="1:23" ht="15.75" customHeight="1">
      <c r="A712" s="104"/>
      <c r="B712" s="66"/>
      <c r="C712" s="66"/>
      <c r="D712" s="102"/>
      <c r="E712" s="102"/>
      <c r="F712" s="102"/>
      <c r="G712" s="299"/>
      <c r="H712" s="102"/>
      <c r="I712" s="104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</row>
    <row r="713" spans="1:23" ht="15.75" customHeight="1">
      <c r="A713" s="104"/>
      <c r="B713" s="66"/>
      <c r="C713" s="66"/>
      <c r="D713" s="102"/>
      <c r="E713" s="102"/>
      <c r="F713" s="102"/>
      <c r="G713" s="299"/>
      <c r="H713" s="102"/>
      <c r="I713" s="104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</row>
    <row r="714" spans="1:23" ht="15.75" customHeight="1">
      <c r="A714" s="104"/>
      <c r="B714" s="66"/>
      <c r="C714" s="66"/>
      <c r="D714" s="102"/>
      <c r="E714" s="102"/>
      <c r="F714" s="102"/>
      <c r="G714" s="299"/>
      <c r="H714" s="102"/>
      <c r="I714" s="104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</row>
    <row r="715" spans="1:23" ht="15.75" customHeight="1">
      <c r="A715" s="104"/>
      <c r="B715" s="66"/>
      <c r="C715" s="66"/>
      <c r="D715" s="102"/>
      <c r="E715" s="102"/>
      <c r="F715" s="102"/>
      <c r="G715" s="299"/>
      <c r="H715" s="102"/>
      <c r="I715" s="104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</row>
    <row r="716" spans="1:23" ht="15.75" customHeight="1">
      <c r="A716" s="104"/>
      <c r="B716" s="66"/>
      <c r="C716" s="66"/>
      <c r="D716" s="102"/>
      <c r="E716" s="102"/>
      <c r="F716" s="102"/>
      <c r="G716" s="299"/>
      <c r="H716" s="102"/>
      <c r="I716" s="104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</row>
    <row r="717" spans="1:23" ht="15.75" customHeight="1">
      <c r="A717" s="104"/>
      <c r="B717" s="66"/>
      <c r="C717" s="66"/>
      <c r="D717" s="102"/>
      <c r="E717" s="102"/>
      <c r="F717" s="102"/>
      <c r="G717" s="299"/>
      <c r="H717" s="102"/>
      <c r="I717" s="104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</row>
    <row r="718" spans="1:23" ht="15.75" customHeight="1">
      <c r="A718" s="104"/>
      <c r="B718" s="66"/>
      <c r="C718" s="66"/>
      <c r="D718" s="102"/>
      <c r="E718" s="102"/>
      <c r="F718" s="102"/>
      <c r="G718" s="299"/>
      <c r="H718" s="102"/>
      <c r="I718" s="104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</row>
    <row r="719" spans="1:23" ht="15.75" customHeight="1">
      <c r="A719" s="104"/>
      <c r="B719" s="66"/>
      <c r="C719" s="66"/>
      <c r="D719" s="102"/>
      <c r="E719" s="102"/>
      <c r="F719" s="102"/>
      <c r="G719" s="299"/>
      <c r="H719" s="102"/>
      <c r="I719" s="104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</row>
    <row r="720" spans="1:23" ht="15.75" customHeight="1">
      <c r="A720" s="104"/>
      <c r="B720" s="66"/>
      <c r="C720" s="66"/>
      <c r="D720" s="102"/>
      <c r="E720" s="102"/>
      <c r="F720" s="102"/>
      <c r="G720" s="299"/>
      <c r="H720" s="102"/>
      <c r="I720" s="104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</row>
    <row r="721" spans="1:23" ht="15.75" customHeight="1">
      <c r="A721" s="104"/>
      <c r="B721" s="66"/>
      <c r="C721" s="66"/>
      <c r="D721" s="102"/>
      <c r="E721" s="102"/>
      <c r="F721" s="102"/>
      <c r="G721" s="299"/>
      <c r="H721" s="102"/>
      <c r="I721" s="104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</row>
    <row r="722" spans="1:23" ht="15.75" customHeight="1">
      <c r="A722" s="104"/>
      <c r="B722" s="66"/>
      <c r="C722" s="66"/>
      <c r="D722" s="102"/>
      <c r="E722" s="102"/>
      <c r="F722" s="102"/>
      <c r="G722" s="299"/>
      <c r="H722" s="102"/>
      <c r="I722" s="104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</row>
    <row r="723" spans="1:23" ht="15.75" customHeight="1">
      <c r="A723" s="104"/>
      <c r="B723" s="66"/>
      <c r="C723" s="66"/>
      <c r="D723" s="102"/>
      <c r="E723" s="102"/>
      <c r="F723" s="102"/>
      <c r="G723" s="299"/>
      <c r="H723" s="102"/>
      <c r="I723" s="104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</row>
    <row r="724" spans="1:23" ht="15.75" customHeight="1">
      <c r="A724" s="104"/>
      <c r="B724" s="66"/>
      <c r="C724" s="66"/>
      <c r="D724" s="102"/>
      <c r="E724" s="102"/>
      <c r="F724" s="102"/>
      <c r="G724" s="299"/>
      <c r="H724" s="102"/>
      <c r="I724" s="104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</row>
    <row r="725" spans="1:23" ht="15.75" customHeight="1">
      <c r="A725" s="104"/>
      <c r="B725" s="66"/>
      <c r="C725" s="66"/>
      <c r="D725" s="102"/>
      <c r="E725" s="102"/>
      <c r="F725" s="102"/>
      <c r="G725" s="299"/>
      <c r="H725" s="102"/>
      <c r="I725" s="104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</row>
    <row r="726" spans="1:23" ht="15.75" customHeight="1">
      <c r="A726" s="104"/>
      <c r="B726" s="66"/>
      <c r="C726" s="66"/>
      <c r="D726" s="102"/>
      <c r="E726" s="102"/>
      <c r="F726" s="102"/>
      <c r="G726" s="299"/>
      <c r="H726" s="102"/>
      <c r="I726" s="104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</row>
    <row r="727" spans="1:23" ht="15.75" customHeight="1">
      <c r="A727" s="104"/>
      <c r="B727" s="66"/>
      <c r="C727" s="66"/>
      <c r="D727" s="102"/>
      <c r="E727" s="102"/>
      <c r="F727" s="102"/>
      <c r="G727" s="299"/>
      <c r="H727" s="102"/>
      <c r="I727" s="104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</row>
    <row r="728" spans="1:23" ht="15.75" customHeight="1">
      <c r="A728" s="104"/>
      <c r="B728" s="66"/>
      <c r="C728" s="66"/>
      <c r="D728" s="102"/>
      <c r="E728" s="102"/>
      <c r="F728" s="102"/>
      <c r="G728" s="299"/>
      <c r="H728" s="102"/>
      <c r="I728" s="104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</row>
    <row r="729" spans="1:23" ht="15.75" customHeight="1">
      <c r="A729" s="104"/>
      <c r="B729" s="66"/>
      <c r="C729" s="66"/>
      <c r="D729" s="102"/>
      <c r="E729" s="102"/>
      <c r="F729" s="102"/>
      <c r="G729" s="299"/>
      <c r="H729" s="102"/>
      <c r="I729" s="104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</row>
    <row r="730" spans="1:23" ht="15.75" customHeight="1">
      <c r="A730" s="104"/>
      <c r="B730" s="66"/>
      <c r="C730" s="66"/>
      <c r="D730" s="102"/>
      <c r="E730" s="102"/>
      <c r="F730" s="102"/>
      <c r="G730" s="299"/>
      <c r="H730" s="102"/>
      <c r="I730" s="104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</row>
    <row r="731" spans="1:23" ht="15.75" customHeight="1">
      <c r="A731" s="104"/>
      <c r="B731" s="66"/>
      <c r="C731" s="66"/>
      <c r="D731" s="102"/>
      <c r="E731" s="102"/>
      <c r="F731" s="102"/>
      <c r="G731" s="299"/>
      <c r="H731" s="102"/>
      <c r="I731" s="104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</row>
    <row r="732" spans="1:23" ht="15.75" customHeight="1">
      <c r="A732" s="104"/>
      <c r="B732" s="66"/>
      <c r="C732" s="66"/>
      <c r="D732" s="102"/>
      <c r="E732" s="102"/>
      <c r="F732" s="102"/>
      <c r="G732" s="299"/>
      <c r="H732" s="102"/>
      <c r="I732" s="104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</row>
    <row r="733" spans="1:23" ht="15.75" customHeight="1">
      <c r="A733" s="104"/>
      <c r="B733" s="66"/>
      <c r="C733" s="66"/>
      <c r="D733" s="102"/>
      <c r="E733" s="102"/>
      <c r="F733" s="102"/>
      <c r="G733" s="299"/>
      <c r="H733" s="102"/>
      <c r="I733" s="104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</row>
    <row r="734" spans="1:23" ht="15.75" customHeight="1">
      <c r="A734" s="104"/>
      <c r="B734" s="66"/>
      <c r="C734" s="66"/>
      <c r="D734" s="102"/>
      <c r="E734" s="102"/>
      <c r="F734" s="102"/>
      <c r="G734" s="299"/>
      <c r="H734" s="102"/>
      <c r="I734" s="104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</row>
    <row r="735" spans="1:23" ht="15.75" customHeight="1">
      <c r="A735" s="104"/>
      <c r="B735" s="66"/>
      <c r="C735" s="66"/>
      <c r="D735" s="102"/>
      <c r="E735" s="102"/>
      <c r="F735" s="102"/>
      <c r="G735" s="299"/>
      <c r="H735" s="102"/>
      <c r="I735" s="104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</row>
    <row r="736" spans="1:23" ht="15.75" customHeight="1">
      <c r="A736" s="104"/>
      <c r="B736" s="66"/>
      <c r="C736" s="66"/>
      <c r="D736" s="102"/>
      <c r="E736" s="102"/>
      <c r="F736" s="102"/>
      <c r="G736" s="299"/>
      <c r="H736" s="102"/>
      <c r="I736" s="104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</row>
    <row r="737" spans="1:23" ht="15.75" customHeight="1">
      <c r="A737" s="104"/>
      <c r="B737" s="66"/>
      <c r="C737" s="66"/>
      <c r="D737" s="102"/>
      <c r="E737" s="102"/>
      <c r="F737" s="102"/>
      <c r="G737" s="299"/>
      <c r="H737" s="102"/>
      <c r="I737" s="104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</row>
    <row r="738" spans="1:23" ht="15.75" customHeight="1">
      <c r="A738" s="104"/>
      <c r="B738" s="66"/>
      <c r="C738" s="66"/>
      <c r="D738" s="102"/>
      <c r="E738" s="102"/>
      <c r="F738" s="102"/>
      <c r="G738" s="299"/>
      <c r="H738" s="102"/>
      <c r="I738" s="104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</row>
    <row r="739" spans="1:23" ht="15.75" customHeight="1">
      <c r="A739" s="104"/>
      <c r="B739" s="66"/>
      <c r="C739" s="66"/>
      <c r="D739" s="102"/>
      <c r="E739" s="102"/>
      <c r="F739" s="102"/>
      <c r="G739" s="299"/>
      <c r="H739" s="102"/>
      <c r="I739" s="104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</row>
    <row r="740" spans="1:23" ht="15.75" customHeight="1">
      <c r="A740" s="104"/>
      <c r="B740" s="66"/>
      <c r="C740" s="66"/>
      <c r="D740" s="102"/>
      <c r="E740" s="102"/>
      <c r="F740" s="102"/>
      <c r="G740" s="299"/>
      <c r="H740" s="102"/>
      <c r="I740" s="104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</row>
    <row r="741" spans="1:23" ht="15.75" customHeight="1">
      <c r="A741" s="104"/>
      <c r="B741" s="66"/>
      <c r="C741" s="66"/>
      <c r="D741" s="102"/>
      <c r="E741" s="102"/>
      <c r="F741" s="102"/>
      <c r="G741" s="299"/>
      <c r="H741" s="102"/>
      <c r="I741" s="104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</row>
    <row r="742" spans="1:23" ht="15.75" customHeight="1">
      <c r="A742" s="104"/>
      <c r="B742" s="66"/>
      <c r="C742" s="66"/>
      <c r="D742" s="102"/>
      <c r="E742" s="102"/>
      <c r="F742" s="102"/>
      <c r="G742" s="299"/>
      <c r="H742" s="102"/>
      <c r="I742" s="104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</row>
    <row r="743" spans="1:23" ht="15.75" customHeight="1">
      <c r="A743" s="104"/>
      <c r="B743" s="66"/>
      <c r="C743" s="66"/>
      <c r="D743" s="102"/>
      <c r="E743" s="102"/>
      <c r="F743" s="102"/>
      <c r="G743" s="299"/>
      <c r="H743" s="102"/>
      <c r="I743" s="104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</row>
    <row r="744" spans="1:23" ht="15.75" customHeight="1">
      <c r="A744" s="104"/>
      <c r="B744" s="66"/>
      <c r="C744" s="66"/>
      <c r="D744" s="102"/>
      <c r="E744" s="102"/>
      <c r="F744" s="102"/>
      <c r="G744" s="299"/>
      <c r="H744" s="102"/>
      <c r="I744" s="104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</row>
    <row r="745" spans="1:23" ht="15.75" customHeight="1">
      <c r="A745" s="104"/>
      <c r="B745" s="66"/>
      <c r="C745" s="66"/>
      <c r="D745" s="102"/>
      <c r="E745" s="102"/>
      <c r="F745" s="102"/>
      <c r="G745" s="299"/>
      <c r="H745" s="102"/>
      <c r="I745" s="104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</row>
    <row r="746" spans="1:23" ht="15.75" customHeight="1">
      <c r="A746" s="104"/>
      <c r="B746" s="66"/>
      <c r="C746" s="66"/>
      <c r="D746" s="102"/>
      <c r="E746" s="102"/>
      <c r="F746" s="102"/>
      <c r="G746" s="299"/>
      <c r="H746" s="102"/>
      <c r="I746" s="104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</row>
    <row r="747" spans="1:23" ht="15.75" customHeight="1">
      <c r="A747" s="104"/>
      <c r="B747" s="66"/>
      <c r="C747" s="66"/>
      <c r="D747" s="102"/>
      <c r="E747" s="102"/>
      <c r="F747" s="102"/>
      <c r="G747" s="299"/>
      <c r="H747" s="102"/>
      <c r="I747" s="104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</row>
    <row r="748" spans="1:23" ht="15.75" customHeight="1">
      <c r="A748" s="104"/>
      <c r="B748" s="66"/>
      <c r="C748" s="66"/>
      <c r="D748" s="102"/>
      <c r="E748" s="102"/>
      <c r="F748" s="102"/>
      <c r="G748" s="299"/>
      <c r="H748" s="102"/>
      <c r="I748" s="104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</row>
    <row r="749" spans="1:23" ht="15.75" customHeight="1">
      <c r="A749" s="104"/>
      <c r="B749" s="66"/>
      <c r="C749" s="66"/>
      <c r="D749" s="102"/>
      <c r="E749" s="102"/>
      <c r="F749" s="102"/>
      <c r="G749" s="299"/>
      <c r="H749" s="102"/>
      <c r="I749" s="104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</row>
    <row r="750" spans="1:23" ht="15.75" customHeight="1">
      <c r="A750" s="104"/>
      <c r="B750" s="66"/>
      <c r="C750" s="66"/>
      <c r="D750" s="102"/>
      <c r="E750" s="102"/>
      <c r="F750" s="102"/>
      <c r="G750" s="299"/>
      <c r="H750" s="102"/>
      <c r="I750" s="104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</row>
    <row r="751" spans="1:23" ht="15.75" customHeight="1">
      <c r="A751" s="104"/>
      <c r="B751" s="66"/>
      <c r="C751" s="66"/>
      <c r="D751" s="102"/>
      <c r="E751" s="102"/>
      <c r="F751" s="102"/>
      <c r="G751" s="299"/>
      <c r="H751" s="102"/>
      <c r="I751" s="104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</row>
    <row r="752" spans="1:23" ht="15.75" customHeight="1">
      <c r="A752" s="104"/>
      <c r="B752" s="66"/>
      <c r="C752" s="66"/>
      <c r="D752" s="102"/>
      <c r="E752" s="102"/>
      <c r="F752" s="102"/>
      <c r="G752" s="299"/>
      <c r="H752" s="102"/>
      <c r="I752" s="104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</row>
    <row r="753" spans="1:23" ht="15.75" customHeight="1">
      <c r="A753" s="104"/>
      <c r="B753" s="66"/>
      <c r="C753" s="66"/>
      <c r="D753" s="102"/>
      <c r="E753" s="102"/>
      <c r="F753" s="102"/>
      <c r="G753" s="299"/>
      <c r="H753" s="102"/>
      <c r="I753" s="104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</row>
    <row r="754" spans="1:23" ht="15.75" customHeight="1">
      <c r="A754" s="104"/>
      <c r="B754" s="66"/>
      <c r="C754" s="66"/>
      <c r="D754" s="102"/>
      <c r="E754" s="102"/>
      <c r="F754" s="102"/>
      <c r="G754" s="299"/>
      <c r="H754" s="102"/>
      <c r="I754" s="104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</row>
    <row r="755" spans="1:23" ht="15.75" customHeight="1">
      <c r="A755" s="104"/>
      <c r="B755" s="66"/>
      <c r="C755" s="66"/>
      <c r="D755" s="102"/>
      <c r="E755" s="102"/>
      <c r="F755" s="102"/>
      <c r="G755" s="299"/>
      <c r="H755" s="102"/>
      <c r="I755" s="104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</row>
    <row r="756" spans="1:23" ht="15.75" customHeight="1">
      <c r="A756" s="104"/>
      <c r="B756" s="66"/>
      <c r="C756" s="66"/>
      <c r="D756" s="102"/>
      <c r="E756" s="102"/>
      <c r="F756" s="102"/>
      <c r="G756" s="299"/>
      <c r="H756" s="102"/>
      <c r="I756" s="104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</row>
    <row r="757" spans="1:23" ht="15.75" customHeight="1">
      <c r="A757" s="104"/>
      <c r="B757" s="66"/>
      <c r="C757" s="66"/>
      <c r="D757" s="102"/>
      <c r="E757" s="102"/>
      <c r="F757" s="102"/>
      <c r="G757" s="299"/>
      <c r="H757" s="102"/>
      <c r="I757" s="104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</row>
    <row r="758" spans="1:23" ht="15.75" customHeight="1">
      <c r="A758" s="104"/>
      <c r="B758" s="66"/>
      <c r="C758" s="66"/>
      <c r="D758" s="102"/>
      <c r="E758" s="102"/>
      <c r="F758" s="102"/>
      <c r="G758" s="299"/>
      <c r="H758" s="102"/>
      <c r="I758" s="104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</row>
    <row r="759" spans="1:23" ht="15.75" customHeight="1">
      <c r="A759" s="104"/>
      <c r="B759" s="66"/>
      <c r="C759" s="66"/>
      <c r="D759" s="102"/>
      <c r="E759" s="102"/>
      <c r="F759" s="102"/>
      <c r="G759" s="299"/>
      <c r="H759" s="102"/>
      <c r="I759" s="104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</row>
    <row r="760" spans="1:23" ht="15.75" customHeight="1">
      <c r="A760" s="104"/>
      <c r="B760" s="66"/>
      <c r="C760" s="66"/>
      <c r="D760" s="102"/>
      <c r="E760" s="102"/>
      <c r="F760" s="102"/>
      <c r="G760" s="299"/>
      <c r="H760" s="102"/>
      <c r="I760" s="104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</row>
    <row r="761" spans="1:23" ht="15.75" customHeight="1">
      <c r="A761" s="104"/>
      <c r="B761" s="66"/>
      <c r="C761" s="66"/>
      <c r="D761" s="102"/>
      <c r="E761" s="102"/>
      <c r="F761" s="102"/>
      <c r="G761" s="299"/>
      <c r="H761" s="102"/>
      <c r="I761" s="104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</row>
    <row r="762" spans="1:23" ht="15.75" customHeight="1">
      <c r="A762" s="104"/>
      <c r="B762" s="66"/>
      <c r="C762" s="66"/>
      <c r="D762" s="102"/>
      <c r="E762" s="102"/>
      <c r="F762" s="102"/>
      <c r="G762" s="299"/>
      <c r="H762" s="102"/>
      <c r="I762" s="104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</row>
    <row r="763" spans="1:23" ht="15.75" customHeight="1">
      <c r="A763" s="104"/>
      <c r="B763" s="66"/>
      <c r="C763" s="66"/>
      <c r="D763" s="102"/>
      <c r="E763" s="102"/>
      <c r="F763" s="102"/>
      <c r="G763" s="299"/>
      <c r="H763" s="102"/>
      <c r="I763" s="104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</row>
    <row r="764" spans="1:23" ht="15.75" customHeight="1">
      <c r="A764" s="104"/>
      <c r="B764" s="66"/>
      <c r="C764" s="66"/>
      <c r="D764" s="102"/>
      <c r="E764" s="102"/>
      <c r="F764" s="102"/>
      <c r="G764" s="299"/>
      <c r="H764" s="102"/>
      <c r="I764" s="104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</row>
    <row r="765" spans="1:23" ht="15.75" customHeight="1">
      <c r="A765" s="104"/>
      <c r="B765" s="66"/>
      <c r="C765" s="66"/>
      <c r="D765" s="102"/>
      <c r="E765" s="102"/>
      <c r="F765" s="102"/>
      <c r="G765" s="299"/>
      <c r="H765" s="102"/>
      <c r="I765" s="104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</row>
    <row r="766" spans="1:23" ht="15.75" customHeight="1">
      <c r="A766" s="104"/>
      <c r="B766" s="66"/>
      <c r="C766" s="66"/>
      <c r="D766" s="102"/>
      <c r="E766" s="102"/>
      <c r="F766" s="102"/>
      <c r="G766" s="299"/>
      <c r="H766" s="102"/>
      <c r="I766" s="104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</row>
    <row r="767" spans="1:23" ht="15.75" customHeight="1">
      <c r="A767" s="104"/>
      <c r="B767" s="66"/>
      <c r="C767" s="66"/>
      <c r="D767" s="102"/>
      <c r="E767" s="102"/>
      <c r="F767" s="102"/>
      <c r="G767" s="299"/>
      <c r="H767" s="102"/>
      <c r="I767" s="104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</row>
    <row r="768" spans="1:23" ht="15.75" customHeight="1">
      <c r="A768" s="104"/>
      <c r="B768" s="66"/>
      <c r="C768" s="66"/>
      <c r="D768" s="102"/>
      <c r="E768" s="102"/>
      <c r="F768" s="102"/>
      <c r="G768" s="299"/>
      <c r="H768" s="102"/>
      <c r="I768" s="104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</row>
    <row r="769" spans="1:23" ht="15.75" customHeight="1">
      <c r="A769" s="104"/>
      <c r="B769" s="66"/>
      <c r="C769" s="66"/>
      <c r="D769" s="102"/>
      <c r="E769" s="102"/>
      <c r="F769" s="102"/>
      <c r="G769" s="299"/>
      <c r="H769" s="102"/>
      <c r="I769" s="104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</row>
    <row r="770" spans="1:23" ht="15.75" customHeight="1">
      <c r="A770" s="104"/>
      <c r="B770" s="66"/>
      <c r="C770" s="66"/>
      <c r="D770" s="102"/>
      <c r="E770" s="102"/>
      <c r="F770" s="102"/>
      <c r="G770" s="299"/>
      <c r="H770" s="102"/>
      <c r="I770" s="104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</row>
    <row r="771" spans="1:23" ht="15.75" customHeight="1">
      <c r="A771" s="104"/>
      <c r="B771" s="66"/>
      <c r="C771" s="66"/>
      <c r="D771" s="102"/>
      <c r="E771" s="102"/>
      <c r="F771" s="102"/>
      <c r="G771" s="299"/>
      <c r="H771" s="102"/>
      <c r="I771" s="104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</row>
    <row r="772" spans="1:23" ht="15.75" customHeight="1">
      <c r="A772" s="104"/>
      <c r="B772" s="66"/>
      <c r="C772" s="66"/>
      <c r="D772" s="102"/>
      <c r="E772" s="102"/>
      <c r="F772" s="102"/>
      <c r="G772" s="299"/>
      <c r="H772" s="102"/>
      <c r="I772" s="104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</row>
    <row r="773" spans="1:23" ht="15.75" customHeight="1">
      <c r="A773" s="104"/>
      <c r="B773" s="66"/>
      <c r="C773" s="66"/>
      <c r="D773" s="102"/>
      <c r="E773" s="102"/>
      <c r="F773" s="102"/>
      <c r="G773" s="299"/>
      <c r="H773" s="102"/>
      <c r="I773" s="104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</row>
    <row r="774" spans="1:23" ht="15.75" customHeight="1">
      <c r="A774" s="104"/>
      <c r="B774" s="66"/>
      <c r="C774" s="66"/>
      <c r="D774" s="102"/>
      <c r="E774" s="102"/>
      <c r="F774" s="102"/>
      <c r="G774" s="299"/>
      <c r="H774" s="102"/>
      <c r="I774" s="104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</row>
    <row r="775" spans="1:23" ht="15.75" customHeight="1">
      <c r="A775" s="104"/>
      <c r="B775" s="66"/>
      <c r="C775" s="66"/>
      <c r="D775" s="102"/>
      <c r="E775" s="102"/>
      <c r="F775" s="102"/>
      <c r="G775" s="299"/>
      <c r="H775" s="102"/>
      <c r="I775" s="104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</row>
    <row r="776" spans="1:23" ht="15.75" customHeight="1">
      <c r="A776" s="104"/>
      <c r="B776" s="66"/>
      <c r="C776" s="66"/>
      <c r="D776" s="102"/>
      <c r="E776" s="102"/>
      <c r="F776" s="102"/>
      <c r="G776" s="299"/>
      <c r="H776" s="102"/>
      <c r="I776" s="104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</row>
    <row r="777" spans="1:23" ht="15.75" customHeight="1">
      <c r="A777" s="104"/>
      <c r="B777" s="66"/>
      <c r="C777" s="66"/>
      <c r="D777" s="102"/>
      <c r="E777" s="102"/>
      <c r="F777" s="102"/>
      <c r="G777" s="299"/>
      <c r="H777" s="102"/>
      <c r="I777" s="104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</row>
    <row r="778" spans="1:23" ht="15.75" customHeight="1">
      <c r="A778" s="104"/>
      <c r="B778" s="66"/>
      <c r="C778" s="66"/>
      <c r="D778" s="102"/>
      <c r="E778" s="102"/>
      <c r="F778" s="102"/>
      <c r="G778" s="299"/>
      <c r="H778" s="102"/>
      <c r="I778" s="104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</row>
    <row r="779" spans="1:23" ht="15.75" customHeight="1">
      <c r="A779" s="104"/>
      <c r="B779" s="66"/>
      <c r="C779" s="66"/>
      <c r="D779" s="102"/>
      <c r="E779" s="102"/>
      <c r="F779" s="102"/>
      <c r="G779" s="299"/>
      <c r="H779" s="102"/>
      <c r="I779" s="104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</row>
    <row r="780" spans="1:23" ht="15.75" customHeight="1">
      <c r="A780" s="104"/>
      <c r="B780" s="66"/>
      <c r="C780" s="66"/>
      <c r="D780" s="102"/>
      <c r="E780" s="102"/>
      <c r="F780" s="102"/>
      <c r="G780" s="299"/>
      <c r="H780" s="102"/>
      <c r="I780" s="104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</row>
    <row r="781" spans="1:23" ht="15.75" customHeight="1">
      <c r="A781" s="104"/>
      <c r="B781" s="66"/>
      <c r="C781" s="66"/>
      <c r="D781" s="102"/>
      <c r="E781" s="102"/>
      <c r="F781" s="102"/>
      <c r="G781" s="299"/>
      <c r="H781" s="102"/>
      <c r="I781" s="104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</row>
    <row r="782" spans="1:23" ht="15.75" customHeight="1">
      <c r="A782" s="104"/>
      <c r="B782" s="66"/>
      <c r="C782" s="66"/>
      <c r="D782" s="102"/>
      <c r="E782" s="102"/>
      <c r="F782" s="102"/>
      <c r="G782" s="299"/>
      <c r="H782" s="102"/>
      <c r="I782" s="104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</row>
    <row r="783" spans="1:23" ht="15.75" customHeight="1">
      <c r="A783" s="104"/>
      <c r="B783" s="66"/>
      <c r="C783" s="66"/>
      <c r="D783" s="102"/>
      <c r="E783" s="102"/>
      <c r="F783" s="102"/>
      <c r="G783" s="299"/>
      <c r="H783" s="102"/>
      <c r="I783" s="104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</row>
    <row r="784" spans="1:23" ht="15.75" customHeight="1">
      <c r="A784" s="104"/>
      <c r="B784" s="66"/>
      <c r="C784" s="66"/>
      <c r="D784" s="102"/>
      <c r="E784" s="102"/>
      <c r="F784" s="102"/>
      <c r="G784" s="299"/>
      <c r="H784" s="102"/>
      <c r="I784" s="104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</row>
    <row r="785" spans="1:23" ht="15.75" customHeight="1">
      <c r="A785" s="104"/>
      <c r="B785" s="66"/>
      <c r="C785" s="66"/>
      <c r="D785" s="102"/>
      <c r="E785" s="102"/>
      <c r="F785" s="102"/>
      <c r="G785" s="299"/>
      <c r="H785" s="102"/>
      <c r="I785" s="104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</row>
    <row r="786" spans="1:23" ht="15.75" customHeight="1">
      <c r="A786" s="104"/>
      <c r="B786" s="66"/>
      <c r="C786" s="66"/>
      <c r="D786" s="102"/>
      <c r="E786" s="102"/>
      <c r="F786" s="102"/>
      <c r="G786" s="299"/>
      <c r="H786" s="102"/>
      <c r="I786" s="104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</row>
    <row r="787" spans="1:23" ht="15.75" customHeight="1">
      <c r="A787" s="104"/>
      <c r="B787" s="66"/>
      <c r="C787" s="66"/>
      <c r="D787" s="102"/>
      <c r="E787" s="102"/>
      <c r="F787" s="102"/>
      <c r="G787" s="299"/>
      <c r="H787" s="102"/>
      <c r="I787" s="104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</row>
    <row r="788" spans="1:23" ht="15.75" customHeight="1">
      <c r="A788" s="104"/>
      <c r="B788" s="66"/>
      <c r="C788" s="66"/>
      <c r="D788" s="102"/>
      <c r="E788" s="102"/>
      <c r="F788" s="102"/>
      <c r="G788" s="299"/>
      <c r="H788" s="102"/>
      <c r="I788" s="104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</row>
    <row r="789" spans="1:23" ht="15.75" customHeight="1">
      <c r="A789" s="104"/>
      <c r="B789" s="66"/>
      <c r="C789" s="66"/>
      <c r="D789" s="102"/>
      <c r="E789" s="102"/>
      <c r="F789" s="102"/>
      <c r="G789" s="299"/>
      <c r="H789" s="102"/>
      <c r="I789" s="104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</row>
    <row r="790" spans="1:23" ht="15.75" customHeight="1">
      <c r="A790" s="104"/>
      <c r="B790" s="66"/>
      <c r="C790" s="66"/>
      <c r="D790" s="102"/>
      <c r="E790" s="102"/>
      <c r="F790" s="102"/>
      <c r="G790" s="299"/>
      <c r="H790" s="102"/>
      <c r="I790" s="104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</row>
    <row r="791" spans="1:23" ht="15.75" customHeight="1">
      <c r="A791" s="104"/>
      <c r="B791" s="66"/>
      <c r="C791" s="66"/>
      <c r="D791" s="102"/>
      <c r="E791" s="102"/>
      <c r="F791" s="102"/>
      <c r="G791" s="299"/>
      <c r="H791" s="102"/>
      <c r="I791" s="104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</row>
    <row r="792" spans="1:23" ht="15.75" customHeight="1">
      <c r="A792" s="104"/>
      <c r="B792" s="66"/>
      <c r="C792" s="66"/>
      <c r="D792" s="102"/>
      <c r="E792" s="102"/>
      <c r="F792" s="102"/>
      <c r="G792" s="299"/>
      <c r="H792" s="102"/>
      <c r="I792" s="104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</row>
    <row r="793" spans="1:23" ht="15.75" customHeight="1">
      <c r="A793" s="104"/>
      <c r="B793" s="66"/>
      <c r="C793" s="66"/>
      <c r="D793" s="102"/>
      <c r="E793" s="102"/>
      <c r="F793" s="102"/>
      <c r="G793" s="299"/>
      <c r="H793" s="102"/>
      <c r="I793" s="104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</row>
    <row r="794" spans="1:23" ht="15.75" customHeight="1">
      <c r="A794" s="104"/>
      <c r="B794" s="66"/>
      <c r="C794" s="66"/>
      <c r="D794" s="102"/>
      <c r="E794" s="102"/>
      <c r="F794" s="102"/>
      <c r="G794" s="299"/>
      <c r="H794" s="102"/>
      <c r="I794" s="104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</row>
    <row r="795" spans="1:23" ht="15.75" customHeight="1">
      <c r="A795" s="104"/>
      <c r="B795" s="66"/>
      <c r="C795" s="66"/>
      <c r="D795" s="102"/>
      <c r="E795" s="102"/>
      <c r="F795" s="102"/>
      <c r="G795" s="299"/>
      <c r="H795" s="102"/>
      <c r="I795" s="104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</row>
    <row r="796" spans="1:23" ht="15.75" customHeight="1">
      <c r="A796" s="104"/>
      <c r="B796" s="66"/>
      <c r="C796" s="66"/>
      <c r="D796" s="102"/>
      <c r="E796" s="102"/>
      <c r="F796" s="102"/>
      <c r="G796" s="299"/>
      <c r="H796" s="102"/>
      <c r="I796" s="104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</row>
    <row r="797" spans="1:23" ht="15.75" customHeight="1">
      <c r="A797" s="104"/>
      <c r="B797" s="66"/>
      <c r="C797" s="66"/>
      <c r="D797" s="102"/>
      <c r="E797" s="102"/>
      <c r="F797" s="102"/>
      <c r="G797" s="299"/>
      <c r="H797" s="102"/>
      <c r="I797" s="104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</row>
    <row r="798" spans="1:23" ht="15.75" customHeight="1">
      <c r="A798" s="104"/>
      <c r="B798" s="66"/>
      <c r="C798" s="66"/>
      <c r="D798" s="102"/>
      <c r="E798" s="102"/>
      <c r="F798" s="102"/>
      <c r="G798" s="299"/>
      <c r="H798" s="102"/>
      <c r="I798" s="104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</row>
    <row r="799" spans="1:23" ht="15.75" customHeight="1">
      <c r="A799" s="104"/>
      <c r="B799" s="66"/>
      <c r="C799" s="66"/>
      <c r="D799" s="102"/>
      <c r="E799" s="102"/>
      <c r="F799" s="102"/>
      <c r="G799" s="299"/>
      <c r="H799" s="102"/>
      <c r="I799" s="104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</row>
    <row r="800" spans="1:23" ht="15.75" customHeight="1">
      <c r="A800" s="104"/>
      <c r="B800" s="66"/>
      <c r="C800" s="66"/>
      <c r="D800" s="102"/>
      <c r="E800" s="102"/>
      <c r="F800" s="102"/>
      <c r="G800" s="299"/>
      <c r="H800" s="102"/>
      <c r="I800" s="104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</row>
    <row r="801" spans="1:23" ht="15.75" customHeight="1">
      <c r="A801" s="104"/>
      <c r="B801" s="66"/>
      <c r="C801" s="66"/>
      <c r="D801" s="102"/>
      <c r="E801" s="102"/>
      <c r="F801" s="102"/>
      <c r="G801" s="299"/>
      <c r="H801" s="102"/>
      <c r="I801" s="104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</row>
    <row r="802" spans="1:23" ht="15.75" customHeight="1">
      <c r="A802" s="104"/>
      <c r="B802" s="66"/>
      <c r="C802" s="66"/>
      <c r="D802" s="102"/>
      <c r="E802" s="102"/>
      <c r="F802" s="102"/>
      <c r="G802" s="299"/>
      <c r="H802" s="102"/>
      <c r="I802" s="104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</row>
    <row r="803" spans="1:23" ht="15.75" customHeight="1">
      <c r="A803" s="104"/>
      <c r="B803" s="66"/>
      <c r="C803" s="66"/>
      <c r="D803" s="102"/>
      <c r="E803" s="102"/>
      <c r="F803" s="102"/>
      <c r="G803" s="299"/>
      <c r="H803" s="102"/>
      <c r="I803" s="104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</row>
    <row r="804" spans="1:23" ht="15.75" customHeight="1">
      <c r="A804" s="104"/>
      <c r="B804" s="66"/>
      <c r="C804" s="66"/>
      <c r="D804" s="102"/>
      <c r="E804" s="102"/>
      <c r="F804" s="102"/>
      <c r="G804" s="299"/>
      <c r="H804" s="102"/>
      <c r="I804" s="104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</row>
    <row r="805" spans="1:23" ht="15.75" customHeight="1">
      <c r="A805" s="104"/>
      <c r="B805" s="66"/>
      <c r="C805" s="66"/>
      <c r="D805" s="102"/>
      <c r="E805" s="102"/>
      <c r="F805" s="102"/>
      <c r="G805" s="299"/>
      <c r="H805" s="102"/>
      <c r="I805" s="104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</row>
    <row r="806" spans="1:23" ht="15.75" customHeight="1">
      <c r="A806" s="104"/>
      <c r="B806" s="66"/>
      <c r="C806" s="66"/>
      <c r="D806" s="102"/>
      <c r="E806" s="102"/>
      <c r="F806" s="102"/>
      <c r="G806" s="299"/>
      <c r="H806" s="102"/>
      <c r="I806" s="104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</row>
    <row r="807" spans="1:23" ht="15.75" customHeight="1">
      <c r="A807" s="104"/>
      <c r="B807" s="66"/>
      <c r="C807" s="66"/>
      <c r="D807" s="102"/>
      <c r="E807" s="102"/>
      <c r="F807" s="102"/>
      <c r="G807" s="299"/>
      <c r="H807" s="102"/>
      <c r="I807" s="104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</row>
    <row r="808" spans="1:23" ht="15.75" customHeight="1">
      <c r="A808" s="104"/>
      <c r="B808" s="66"/>
      <c r="C808" s="66"/>
      <c r="D808" s="102"/>
      <c r="E808" s="102"/>
      <c r="F808" s="102"/>
      <c r="G808" s="299"/>
      <c r="H808" s="102"/>
      <c r="I808" s="104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</row>
    <row r="809" spans="1:23" ht="15.75" customHeight="1">
      <c r="A809" s="104"/>
      <c r="B809" s="66"/>
      <c r="C809" s="66"/>
      <c r="D809" s="102"/>
      <c r="E809" s="102"/>
      <c r="F809" s="102"/>
      <c r="G809" s="299"/>
      <c r="H809" s="102"/>
      <c r="I809" s="104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</row>
    <row r="810" spans="1:23" ht="15.75" customHeight="1">
      <c r="A810" s="104"/>
      <c r="B810" s="66"/>
      <c r="C810" s="66"/>
      <c r="D810" s="102"/>
      <c r="E810" s="102"/>
      <c r="F810" s="102"/>
      <c r="G810" s="299"/>
      <c r="H810" s="102"/>
      <c r="I810" s="104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</row>
    <row r="811" spans="1:23" ht="15.75" customHeight="1">
      <c r="A811" s="104"/>
      <c r="B811" s="66"/>
      <c r="C811" s="66"/>
      <c r="D811" s="102"/>
      <c r="E811" s="102"/>
      <c r="F811" s="102"/>
      <c r="G811" s="299"/>
      <c r="H811" s="102"/>
      <c r="I811" s="104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</row>
    <row r="812" spans="1:23" ht="15.75" customHeight="1">
      <c r="A812" s="104"/>
      <c r="B812" s="66"/>
      <c r="C812" s="66"/>
      <c r="D812" s="102"/>
      <c r="E812" s="102"/>
      <c r="F812" s="102"/>
      <c r="G812" s="299"/>
      <c r="H812" s="102"/>
      <c r="I812" s="104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</row>
    <row r="813" spans="1:23" ht="15.75" customHeight="1">
      <c r="A813" s="104"/>
      <c r="B813" s="66"/>
      <c r="C813" s="66"/>
      <c r="D813" s="102"/>
      <c r="E813" s="102"/>
      <c r="F813" s="102"/>
      <c r="G813" s="299"/>
      <c r="H813" s="102"/>
      <c r="I813" s="104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</row>
    <row r="814" spans="1:23" ht="15.75" customHeight="1">
      <c r="A814" s="104"/>
      <c r="B814" s="66"/>
      <c r="C814" s="66"/>
      <c r="D814" s="102"/>
      <c r="E814" s="102"/>
      <c r="F814" s="102"/>
      <c r="G814" s="299"/>
      <c r="H814" s="102"/>
      <c r="I814" s="104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</row>
    <row r="815" spans="1:23" ht="15.75" customHeight="1">
      <c r="A815" s="104"/>
      <c r="B815" s="66"/>
      <c r="C815" s="66"/>
      <c r="D815" s="102"/>
      <c r="E815" s="102"/>
      <c r="F815" s="102"/>
      <c r="G815" s="299"/>
      <c r="H815" s="102"/>
      <c r="I815" s="104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</row>
    <row r="816" spans="1:23" ht="15.75" customHeight="1">
      <c r="A816" s="104"/>
      <c r="B816" s="66"/>
      <c r="C816" s="66"/>
      <c r="D816" s="102"/>
      <c r="E816" s="102"/>
      <c r="F816" s="102"/>
      <c r="G816" s="299"/>
      <c r="H816" s="102"/>
      <c r="I816" s="104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</row>
    <row r="817" spans="1:23" ht="15.75" customHeight="1">
      <c r="A817" s="104"/>
      <c r="B817" s="66"/>
      <c r="C817" s="66"/>
      <c r="D817" s="102"/>
      <c r="E817" s="102"/>
      <c r="F817" s="102"/>
      <c r="G817" s="299"/>
      <c r="H817" s="102"/>
      <c r="I817" s="104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</row>
    <row r="818" spans="1:23" ht="15.75" customHeight="1">
      <c r="A818" s="104"/>
      <c r="B818" s="66"/>
      <c r="C818" s="66"/>
      <c r="D818" s="102"/>
      <c r="E818" s="102"/>
      <c r="F818" s="102"/>
      <c r="G818" s="299"/>
      <c r="H818" s="102"/>
      <c r="I818" s="104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</row>
    <row r="819" spans="1:23" ht="15.75" customHeight="1">
      <c r="A819" s="104"/>
      <c r="B819" s="66"/>
      <c r="C819" s="66"/>
      <c r="D819" s="102"/>
      <c r="E819" s="102"/>
      <c r="F819" s="102"/>
      <c r="G819" s="299"/>
      <c r="H819" s="102"/>
      <c r="I819" s="104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</row>
    <row r="820" spans="1:23" ht="15.75" customHeight="1">
      <c r="A820" s="104"/>
      <c r="B820" s="66"/>
      <c r="C820" s="66"/>
      <c r="D820" s="102"/>
      <c r="E820" s="102"/>
      <c r="F820" s="102"/>
      <c r="G820" s="299"/>
      <c r="H820" s="102"/>
      <c r="I820" s="104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</row>
    <row r="821" spans="1:23" ht="15.75" customHeight="1">
      <c r="A821" s="104"/>
      <c r="B821" s="66"/>
      <c r="C821" s="66"/>
      <c r="D821" s="102"/>
      <c r="E821" s="102"/>
      <c r="F821" s="102"/>
      <c r="G821" s="299"/>
      <c r="H821" s="102"/>
      <c r="I821" s="104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</row>
    <row r="822" spans="1:23" ht="15.75" customHeight="1">
      <c r="A822" s="104"/>
      <c r="B822" s="66"/>
      <c r="C822" s="66"/>
      <c r="D822" s="102"/>
      <c r="E822" s="102"/>
      <c r="F822" s="102"/>
      <c r="G822" s="299"/>
      <c r="H822" s="102"/>
      <c r="I822" s="104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</row>
    <row r="823" spans="1:23" ht="15.75" customHeight="1">
      <c r="A823" s="104"/>
      <c r="B823" s="66"/>
      <c r="C823" s="66"/>
      <c r="D823" s="102"/>
      <c r="E823" s="102"/>
      <c r="F823" s="102"/>
      <c r="G823" s="299"/>
      <c r="H823" s="102"/>
      <c r="I823" s="104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</row>
    <row r="824" spans="1:23" ht="15.75" customHeight="1">
      <c r="A824" s="104"/>
      <c r="B824" s="66"/>
      <c r="C824" s="66"/>
      <c r="D824" s="102"/>
      <c r="E824" s="102"/>
      <c r="F824" s="102"/>
      <c r="G824" s="299"/>
      <c r="H824" s="102"/>
      <c r="I824" s="104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</row>
    <row r="825" spans="1:23" ht="15.75" customHeight="1">
      <c r="A825" s="104"/>
      <c r="B825" s="66"/>
      <c r="C825" s="66"/>
      <c r="D825" s="102"/>
      <c r="E825" s="102"/>
      <c r="F825" s="102"/>
      <c r="G825" s="299"/>
      <c r="H825" s="102"/>
      <c r="I825" s="104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</row>
    <row r="826" spans="1:23" ht="15.75" customHeight="1">
      <c r="A826" s="104"/>
      <c r="B826" s="66"/>
      <c r="C826" s="66"/>
      <c r="D826" s="102"/>
      <c r="E826" s="102"/>
      <c r="F826" s="102"/>
      <c r="G826" s="299"/>
      <c r="H826" s="102"/>
      <c r="I826" s="104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</row>
    <row r="827" spans="1:23" ht="15.75" customHeight="1">
      <c r="A827" s="104"/>
      <c r="B827" s="66"/>
      <c r="C827" s="66"/>
      <c r="D827" s="102"/>
      <c r="E827" s="102"/>
      <c r="F827" s="102"/>
      <c r="G827" s="299"/>
      <c r="H827" s="102"/>
      <c r="I827" s="104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</row>
    <row r="828" spans="1:23" ht="15.75" customHeight="1">
      <c r="A828" s="104"/>
      <c r="B828" s="66"/>
      <c r="C828" s="66"/>
      <c r="D828" s="102"/>
      <c r="E828" s="102"/>
      <c r="F828" s="102"/>
      <c r="G828" s="299"/>
      <c r="H828" s="102"/>
      <c r="I828" s="104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</row>
    <row r="829" spans="1:23" ht="15.75" customHeight="1">
      <c r="A829" s="104"/>
      <c r="B829" s="66"/>
      <c r="C829" s="66"/>
      <c r="D829" s="102"/>
      <c r="E829" s="102"/>
      <c r="F829" s="102"/>
      <c r="G829" s="299"/>
      <c r="H829" s="102"/>
      <c r="I829" s="104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</row>
    <row r="830" spans="1:23" ht="15.75" customHeight="1">
      <c r="A830" s="104"/>
      <c r="B830" s="66"/>
      <c r="C830" s="66"/>
      <c r="D830" s="102"/>
      <c r="E830" s="102"/>
      <c r="F830" s="102"/>
      <c r="G830" s="299"/>
      <c r="H830" s="102"/>
      <c r="I830" s="104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</row>
    <row r="831" spans="1:23" ht="15.75" customHeight="1">
      <c r="A831" s="104"/>
      <c r="B831" s="66"/>
      <c r="C831" s="66"/>
      <c r="D831" s="102"/>
      <c r="E831" s="102"/>
      <c r="F831" s="102"/>
      <c r="G831" s="299"/>
      <c r="H831" s="102"/>
      <c r="I831" s="104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</row>
    <row r="832" spans="1:23" ht="15.75" customHeight="1">
      <c r="A832" s="104"/>
      <c r="B832" s="66"/>
      <c r="C832" s="66"/>
      <c r="D832" s="102"/>
      <c r="E832" s="102"/>
      <c r="F832" s="102"/>
      <c r="G832" s="299"/>
      <c r="H832" s="102"/>
      <c r="I832" s="104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</row>
    <row r="833" spans="1:23" ht="15.75" customHeight="1">
      <c r="A833" s="104"/>
      <c r="B833" s="66"/>
      <c r="C833" s="66"/>
      <c r="D833" s="102"/>
      <c r="E833" s="102"/>
      <c r="F833" s="102"/>
      <c r="G833" s="299"/>
      <c r="H833" s="102"/>
      <c r="I833" s="104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</row>
    <row r="834" spans="1:23" ht="15.75" customHeight="1">
      <c r="A834" s="104"/>
      <c r="B834" s="66"/>
      <c r="C834" s="66"/>
      <c r="D834" s="102"/>
      <c r="E834" s="102"/>
      <c r="F834" s="102"/>
      <c r="G834" s="299"/>
      <c r="H834" s="102"/>
      <c r="I834" s="104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</row>
    <row r="835" spans="1:23" ht="15.75" customHeight="1">
      <c r="A835" s="104"/>
      <c r="B835" s="66"/>
      <c r="C835" s="66"/>
      <c r="D835" s="102"/>
      <c r="E835" s="102"/>
      <c r="F835" s="102"/>
      <c r="G835" s="299"/>
      <c r="H835" s="102"/>
      <c r="I835" s="104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</row>
    <row r="836" spans="1:23" ht="15.75" customHeight="1">
      <c r="A836" s="104"/>
      <c r="B836" s="66"/>
      <c r="C836" s="66"/>
      <c r="D836" s="102"/>
      <c r="E836" s="102"/>
      <c r="F836" s="102"/>
      <c r="G836" s="299"/>
      <c r="H836" s="102"/>
      <c r="I836" s="104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</row>
    <row r="837" spans="1:23" ht="15.75" customHeight="1">
      <c r="A837" s="104"/>
      <c r="B837" s="66"/>
      <c r="C837" s="66"/>
      <c r="D837" s="102"/>
      <c r="E837" s="102"/>
      <c r="F837" s="102"/>
      <c r="G837" s="299"/>
      <c r="H837" s="102"/>
      <c r="I837" s="104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</row>
    <row r="838" spans="1:23" ht="15.75" customHeight="1">
      <c r="A838" s="104"/>
      <c r="B838" s="66"/>
      <c r="C838" s="66"/>
      <c r="D838" s="102"/>
      <c r="E838" s="102"/>
      <c r="F838" s="102"/>
      <c r="G838" s="299"/>
      <c r="H838" s="102"/>
      <c r="I838" s="104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</row>
    <row r="839" spans="1:23" ht="15.75" customHeight="1">
      <c r="A839" s="104"/>
      <c r="B839" s="66"/>
      <c r="C839" s="66"/>
      <c r="D839" s="102"/>
      <c r="E839" s="102"/>
      <c r="F839" s="102"/>
      <c r="G839" s="299"/>
      <c r="H839" s="102"/>
      <c r="I839" s="104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</row>
    <row r="840" spans="1:23" ht="15.75" customHeight="1">
      <c r="A840" s="104"/>
      <c r="B840" s="66"/>
      <c r="C840" s="66"/>
      <c r="D840" s="102"/>
      <c r="E840" s="102"/>
      <c r="F840" s="102"/>
      <c r="G840" s="299"/>
      <c r="H840" s="102"/>
      <c r="I840" s="104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</row>
    <row r="841" spans="1:23" ht="15.75" customHeight="1">
      <c r="A841" s="104"/>
      <c r="B841" s="66"/>
      <c r="C841" s="66"/>
      <c r="D841" s="102"/>
      <c r="E841" s="102"/>
      <c r="F841" s="102"/>
      <c r="G841" s="299"/>
      <c r="H841" s="102"/>
      <c r="I841" s="104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</row>
    <row r="842" spans="1:23" ht="15.75" customHeight="1">
      <c r="A842" s="104"/>
      <c r="B842" s="66"/>
      <c r="C842" s="66"/>
      <c r="D842" s="102"/>
      <c r="E842" s="102"/>
      <c r="F842" s="102"/>
      <c r="G842" s="299"/>
      <c r="H842" s="102"/>
      <c r="I842" s="104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</row>
    <row r="843" spans="1:23" ht="15.75" customHeight="1">
      <c r="A843" s="104"/>
      <c r="B843" s="66"/>
      <c r="C843" s="66"/>
      <c r="D843" s="102"/>
      <c r="E843" s="102"/>
      <c r="F843" s="102"/>
      <c r="G843" s="299"/>
      <c r="H843" s="102"/>
      <c r="I843" s="104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</row>
    <row r="844" spans="1:23" ht="15.75" customHeight="1">
      <c r="A844" s="104"/>
      <c r="B844" s="66"/>
      <c r="C844" s="66"/>
      <c r="D844" s="102"/>
      <c r="E844" s="102"/>
      <c r="F844" s="102"/>
      <c r="G844" s="299"/>
      <c r="H844" s="102"/>
      <c r="I844" s="104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</row>
    <row r="845" spans="1:23" ht="15.75" customHeight="1">
      <c r="A845" s="104"/>
      <c r="B845" s="66"/>
      <c r="C845" s="66"/>
      <c r="D845" s="102"/>
      <c r="E845" s="102"/>
      <c r="F845" s="102"/>
      <c r="G845" s="299"/>
      <c r="H845" s="102"/>
      <c r="I845" s="104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</row>
    <row r="846" spans="1:23" ht="15.75" customHeight="1">
      <c r="A846" s="104"/>
      <c r="B846" s="66"/>
      <c r="C846" s="66"/>
      <c r="D846" s="102"/>
      <c r="E846" s="102"/>
      <c r="F846" s="102"/>
      <c r="G846" s="299"/>
      <c r="H846" s="102"/>
      <c r="I846" s="104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</row>
    <row r="847" spans="1:23" ht="15.75" customHeight="1">
      <c r="A847" s="104"/>
      <c r="B847" s="66"/>
      <c r="C847" s="66"/>
      <c r="D847" s="102"/>
      <c r="E847" s="102"/>
      <c r="F847" s="102"/>
      <c r="G847" s="299"/>
      <c r="H847" s="102"/>
      <c r="I847" s="104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</row>
    <row r="848" spans="1:23" ht="15.75" customHeight="1">
      <c r="A848" s="104"/>
      <c r="B848" s="66"/>
      <c r="C848" s="66"/>
      <c r="D848" s="102"/>
      <c r="E848" s="102"/>
      <c r="F848" s="102"/>
      <c r="G848" s="299"/>
      <c r="H848" s="102"/>
      <c r="I848" s="104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</row>
    <row r="849" spans="1:23" ht="15.75" customHeight="1">
      <c r="A849" s="104"/>
      <c r="B849" s="66"/>
      <c r="C849" s="66"/>
      <c r="D849" s="102"/>
      <c r="E849" s="102"/>
      <c r="F849" s="102"/>
      <c r="G849" s="299"/>
      <c r="H849" s="102"/>
      <c r="I849" s="104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</row>
    <row r="850" spans="1:23" ht="15.75" customHeight="1">
      <c r="A850" s="104"/>
      <c r="B850" s="66"/>
      <c r="C850" s="66"/>
      <c r="D850" s="102"/>
      <c r="E850" s="102"/>
      <c r="F850" s="102"/>
      <c r="G850" s="299"/>
      <c r="H850" s="102"/>
      <c r="I850" s="104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</row>
    <row r="851" spans="1:23" ht="15.75" customHeight="1">
      <c r="A851" s="104"/>
      <c r="B851" s="66"/>
      <c r="C851" s="66"/>
      <c r="D851" s="102"/>
      <c r="E851" s="102"/>
      <c r="F851" s="102"/>
      <c r="G851" s="299"/>
      <c r="H851" s="102"/>
      <c r="I851" s="104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</row>
    <row r="852" spans="1:23" ht="15.75" customHeight="1">
      <c r="A852" s="104"/>
      <c r="B852" s="66"/>
      <c r="C852" s="66"/>
      <c r="D852" s="102"/>
      <c r="E852" s="102"/>
      <c r="F852" s="102"/>
      <c r="G852" s="299"/>
      <c r="H852" s="102"/>
      <c r="I852" s="104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</row>
    <row r="853" spans="1:23" ht="15.75" customHeight="1">
      <c r="A853" s="104"/>
      <c r="B853" s="66"/>
      <c r="C853" s="66"/>
      <c r="D853" s="102"/>
      <c r="E853" s="102"/>
      <c r="F853" s="102"/>
      <c r="G853" s="299"/>
      <c r="H853" s="102"/>
      <c r="I853" s="104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</row>
    <row r="854" spans="1:23" ht="15.75" customHeight="1">
      <c r="A854" s="104"/>
      <c r="B854" s="66"/>
      <c r="C854" s="66"/>
      <c r="D854" s="102"/>
      <c r="E854" s="102"/>
      <c r="F854" s="102"/>
      <c r="G854" s="299"/>
      <c r="H854" s="102"/>
      <c r="I854" s="104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</row>
    <row r="855" spans="1:23" ht="15.75" customHeight="1">
      <c r="A855" s="104"/>
      <c r="B855" s="66"/>
      <c r="C855" s="66"/>
      <c r="D855" s="102"/>
      <c r="E855" s="102"/>
      <c r="F855" s="102"/>
      <c r="G855" s="299"/>
      <c r="H855" s="102"/>
      <c r="I855" s="104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</row>
    <row r="856" spans="1:23" ht="15.75" customHeight="1">
      <c r="A856" s="104"/>
      <c r="B856" s="66"/>
      <c r="C856" s="66"/>
      <c r="D856" s="102"/>
      <c r="E856" s="102"/>
      <c r="F856" s="102"/>
      <c r="G856" s="299"/>
      <c r="H856" s="102"/>
      <c r="I856" s="104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</row>
    <row r="857" spans="1:23" ht="15.75" customHeight="1">
      <c r="A857" s="104"/>
      <c r="B857" s="66"/>
      <c r="C857" s="66"/>
      <c r="D857" s="102"/>
      <c r="E857" s="102"/>
      <c r="F857" s="102"/>
      <c r="G857" s="299"/>
      <c r="H857" s="102"/>
      <c r="I857" s="104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</row>
    <row r="858" spans="1:23" ht="15.75" customHeight="1">
      <c r="A858" s="104"/>
      <c r="B858" s="66"/>
      <c r="C858" s="66"/>
      <c r="D858" s="102"/>
      <c r="E858" s="102"/>
      <c r="F858" s="102"/>
      <c r="G858" s="299"/>
      <c r="H858" s="102"/>
      <c r="I858" s="104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</row>
    <row r="859" spans="1:23" ht="15.75" customHeight="1">
      <c r="A859" s="104"/>
      <c r="B859" s="66"/>
      <c r="C859" s="66"/>
      <c r="D859" s="102"/>
      <c r="E859" s="102"/>
      <c r="F859" s="102"/>
      <c r="G859" s="299"/>
      <c r="H859" s="102"/>
      <c r="I859" s="104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</row>
    <row r="860" spans="1:23" ht="15.75" customHeight="1">
      <c r="A860" s="104"/>
      <c r="B860" s="66"/>
      <c r="C860" s="66"/>
      <c r="D860" s="102"/>
      <c r="E860" s="102"/>
      <c r="F860" s="102"/>
      <c r="G860" s="299"/>
      <c r="H860" s="102"/>
      <c r="I860" s="104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</row>
    <row r="861" spans="1:23" ht="15.75" customHeight="1">
      <c r="A861" s="104"/>
      <c r="B861" s="66"/>
      <c r="C861" s="66"/>
      <c r="D861" s="102"/>
      <c r="E861" s="102"/>
      <c r="F861" s="102"/>
      <c r="G861" s="299"/>
      <c r="H861" s="102"/>
      <c r="I861" s="104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</row>
    <row r="862" spans="1:23" ht="15.75" customHeight="1">
      <c r="A862" s="104"/>
      <c r="B862" s="66"/>
      <c r="C862" s="66"/>
      <c r="D862" s="102"/>
      <c r="E862" s="102"/>
      <c r="F862" s="102"/>
      <c r="G862" s="299"/>
      <c r="H862" s="102"/>
      <c r="I862" s="104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</row>
    <row r="863" spans="1:23" ht="15.75" customHeight="1">
      <c r="A863" s="104"/>
      <c r="B863" s="66"/>
      <c r="C863" s="66"/>
      <c r="D863" s="102"/>
      <c r="E863" s="102"/>
      <c r="F863" s="102"/>
      <c r="G863" s="299"/>
      <c r="H863" s="102"/>
      <c r="I863" s="104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</row>
    <row r="864" spans="1:23" ht="15.75" customHeight="1">
      <c r="A864" s="104"/>
      <c r="B864" s="66"/>
      <c r="C864" s="66"/>
      <c r="D864" s="102"/>
      <c r="E864" s="102"/>
      <c r="F864" s="102"/>
      <c r="G864" s="299"/>
      <c r="H864" s="102"/>
      <c r="I864" s="104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</row>
    <row r="865" spans="1:23" ht="15.75" customHeight="1">
      <c r="A865" s="104"/>
      <c r="B865" s="66"/>
      <c r="C865" s="66"/>
      <c r="D865" s="102"/>
      <c r="E865" s="102"/>
      <c r="F865" s="102"/>
      <c r="G865" s="299"/>
      <c r="H865" s="102"/>
      <c r="I865" s="104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</row>
    <row r="866" spans="1:23" ht="15.75" customHeight="1">
      <c r="A866" s="104"/>
      <c r="B866" s="66"/>
      <c r="C866" s="66"/>
      <c r="D866" s="102"/>
      <c r="E866" s="102"/>
      <c r="F866" s="102"/>
      <c r="G866" s="299"/>
      <c r="H866" s="102"/>
      <c r="I866" s="104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</row>
    <row r="867" spans="1:23" ht="15.75" customHeight="1">
      <c r="A867" s="104"/>
      <c r="B867" s="66"/>
      <c r="C867" s="66"/>
      <c r="D867" s="102"/>
      <c r="E867" s="102"/>
      <c r="F867" s="102"/>
      <c r="G867" s="299"/>
      <c r="H867" s="102"/>
      <c r="I867" s="104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</row>
    <row r="868" spans="1:23" ht="15.75" customHeight="1">
      <c r="A868" s="104"/>
      <c r="B868" s="66"/>
      <c r="C868" s="66"/>
      <c r="D868" s="102"/>
      <c r="E868" s="102"/>
      <c r="F868" s="102"/>
      <c r="G868" s="299"/>
      <c r="H868" s="102"/>
      <c r="I868" s="104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</row>
    <row r="869" spans="1:23" ht="15.75" customHeight="1">
      <c r="A869" s="104"/>
      <c r="B869" s="66"/>
      <c r="C869" s="66"/>
      <c r="D869" s="102"/>
      <c r="E869" s="102"/>
      <c r="F869" s="102"/>
      <c r="G869" s="299"/>
      <c r="H869" s="102"/>
      <c r="I869" s="104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</row>
    <row r="870" spans="1:23" ht="15.75" customHeight="1">
      <c r="A870" s="104"/>
      <c r="B870" s="66"/>
      <c r="C870" s="66"/>
      <c r="D870" s="102"/>
      <c r="E870" s="102"/>
      <c r="F870" s="102"/>
      <c r="G870" s="299"/>
      <c r="H870" s="102"/>
      <c r="I870" s="104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</row>
    <row r="871" spans="1:23" ht="15.75" customHeight="1">
      <c r="A871" s="104"/>
      <c r="B871" s="66"/>
      <c r="C871" s="66"/>
      <c r="D871" s="102"/>
      <c r="E871" s="102"/>
      <c r="F871" s="102"/>
      <c r="G871" s="299"/>
      <c r="H871" s="102"/>
      <c r="I871" s="104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</row>
    <row r="872" spans="1:23" ht="15.75" customHeight="1">
      <c r="A872" s="104"/>
      <c r="B872" s="66"/>
      <c r="C872" s="66"/>
      <c r="D872" s="102"/>
      <c r="E872" s="102"/>
      <c r="F872" s="102"/>
      <c r="G872" s="299"/>
      <c r="H872" s="102"/>
      <c r="I872" s="104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</row>
    <row r="873" spans="1:23" ht="15.75" customHeight="1">
      <c r="A873" s="104"/>
      <c r="B873" s="66"/>
      <c r="C873" s="66"/>
      <c r="D873" s="102"/>
      <c r="E873" s="102"/>
      <c r="F873" s="102"/>
      <c r="G873" s="299"/>
      <c r="H873" s="102"/>
      <c r="I873" s="104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</row>
    <row r="874" spans="1:23" ht="15.75" customHeight="1">
      <c r="A874" s="104"/>
      <c r="B874" s="66"/>
      <c r="C874" s="66"/>
      <c r="D874" s="102"/>
      <c r="E874" s="102"/>
      <c r="F874" s="102"/>
      <c r="G874" s="299"/>
      <c r="H874" s="102"/>
      <c r="I874" s="104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</row>
    <row r="875" spans="1:23" ht="15.75" customHeight="1">
      <c r="A875" s="104"/>
      <c r="B875" s="66"/>
      <c r="C875" s="66"/>
      <c r="D875" s="102"/>
      <c r="E875" s="102"/>
      <c r="F875" s="102"/>
      <c r="G875" s="299"/>
      <c r="H875" s="102"/>
      <c r="I875" s="104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</row>
    <row r="876" spans="1:23" ht="15.75" customHeight="1">
      <c r="A876" s="104"/>
      <c r="B876" s="66"/>
      <c r="C876" s="66"/>
      <c r="D876" s="102"/>
      <c r="E876" s="102"/>
      <c r="F876" s="102"/>
      <c r="G876" s="299"/>
      <c r="H876" s="102"/>
      <c r="I876" s="104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</row>
    <row r="877" spans="1:23" ht="15.75" customHeight="1">
      <c r="A877" s="104"/>
      <c r="B877" s="66"/>
      <c r="C877" s="66"/>
      <c r="D877" s="102"/>
      <c r="E877" s="102"/>
      <c r="F877" s="102"/>
      <c r="G877" s="299"/>
      <c r="H877" s="102"/>
      <c r="I877" s="104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</row>
    <row r="878" spans="1:23" ht="15.75" customHeight="1">
      <c r="A878" s="104"/>
      <c r="B878" s="66"/>
      <c r="C878" s="66"/>
      <c r="D878" s="102"/>
      <c r="E878" s="102"/>
      <c r="F878" s="102"/>
      <c r="G878" s="299"/>
      <c r="H878" s="102"/>
      <c r="I878" s="104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</row>
    <row r="879" spans="1:23" ht="15.75" customHeight="1">
      <c r="A879" s="104"/>
      <c r="B879" s="66"/>
      <c r="C879" s="66"/>
      <c r="D879" s="102"/>
      <c r="E879" s="102"/>
      <c r="F879" s="102"/>
      <c r="G879" s="299"/>
      <c r="H879" s="102"/>
      <c r="I879" s="104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</row>
    <row r="880" spans="1:23" ht="15.75" customHeight="1">
      <c r="A880" s="104"/>
      <c r="B880" s="66"/>
      <c r="C880" s="66"/>
      <c r="D880" s="102"/>
      <c r="E880" s="102"/>
      <c r="F880" s="102"/>
      <c r="G880" s="299"/>
      <c r="H880" s="102"/>
      <c r="I880" s="104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</row>
    <row r="881" spans="1:23" ht="15.75" customHeight="1">
      <c r="A881" s="104"/>
      <c r="B881" s="66"/>
      <c r="C881" s="66"/>
      <c r="D881" s="102"/>
      <c r="E881" s="102"/>
      <c r="F881" s="102"/>
      <c r="G881" s="299"/>
      <c r="H881" s="102"/>
      <c r="I881" s="104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</row>
    <row r="882" spans="1:23" ht="15.75" customHeight="1">
      <c r="A882" s="104"/>
      <c r="B882" s="66"/>
      <c r="C882" s="66"/>
      <c r="D882" s="102"/>
      <c r="E882" s="102"/>
      <c r="F882" s="102"/>
      <c r="G882" s="299"/>
      <c r="H882" s="102"/>
      <c r="I882" s="104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</row>
    <row r="883" spans="1:23" ht="15.75" customHeight="1">
      <c r="A883" s="104"/>
      <c r="B883" s="66"/>
      <c r="C883" s="66"/>
      <c r="D883" s="102"/>
      <c r="E883" s="102"/>
      <c r="F883" s="102"/>
      <c r="G883" s="299"/>
      <c r="H883" s="102"/>
      <c r="I883" s="104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</row>
    <row r="884" spans="1:23" ht="15.75" customHeight="1">
      <c r="A884" s="104"/>
      <c r="B884" s="66"/>
      <c r="C884" s="66"/>
      <c r="D884" s="102"/>
      <c r="E884" s="102"/>
      <c r="F884" s="102"/>
      <c r="G884" s="299"/>
      <c r="H884" s="102"/>
      <c r="I884" s="104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</row>
    <row r="885" spans="1:23" ht="15.75" customHeight="1">
      <c r="A885" s="104"/>
      <c r="B885" s="66"/>
      <c r="C885" s="66"/>
      <c r="D885" s="102"/>
      <c r="E885" s="102"/>
      <c r="F885" s="102"/>
      <c r="G885" s="299"/>
      <c r="H885" s="102"/>
      <c r="I885" s="104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</row>
    <row r="886" spans="1:23" ht="15.75" customHeight="1">
      <c r="A886" s="104"/>
      <c r="B886" s="66"/>
      <c r="C886" s="66"/>
      <c r="D886" s="102"/>
      <c r="E886" s="102"/>
      <c r="F886" s="102"/>
      <c r="G886" s="299"/>
      <c r="H886" s="102"/>
      <c r="I886" s="104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</row>
    <row r="887" spans="1:23" ht="15.75" customHeight="1">
      <c r="A887" s="104"/>
      <c r="B887" s="66"/>
      <c r="C887" s="66"/>
      <c r="D887" s="102"/>
      <c r="E887" s="102"/>
      <c r="F887" s="102"/>
      <c r="G887" s="299"/>
      <c r="H887" s="102"/>
      <c r="I887" s="104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</row>
    <row r="888" spans="1:23" ht="15.75" customHeight="1">
      <c r="A888" s="104"/>
      <c r="B888" s="66"/>
      <c r="C888" s="66"/>
      <c r="D888" s="102"/>
      <c r="E888" s="102"/>
      <c r="F888" s="102"/>
      <c r="G888" s="299"/>
      <c r="H888" s="102"/>
      <c r="I888" s="104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</row>
    <row r="889" spans="1:23" ht="15.75" customHeight="1">
      <c r="A889" s="104"/>
      <c r="B889" s="66"/>
      <c r="C889" s="66"/>
      <c r="D889" s="102"/>
      <c r="E889" s="102"/>
      <c r="F889" s="102"/>
      <c r="G889" s="299"/>
      <c r="H889" s="102"/>
      <c r="I889" s="104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</row>
    <row r="890" spans="1:23" ht="15.75" customHeight="1">
      <c r="A890" s="104"/>
      <c r="B890" s="66"/>
      <c r="C890" s="66"/>
      <c r="D890" s="102"/>
      <c r="E890" s="102"/>
      <c r="F890" s="102"/>
      <c r="G890" s="299"/>
      <c r="H890" s="102"/>
      <c r="I890" s="104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</row>
    <row r="891" spans="1:23" ht="15.75" customHeight="1">
      <c r="A891" s="104"/>
      <c r="B891" s="66"/>
      <c r="C891" s="66"/>
      <c r="D891" s="102"/>
      <c r="E891" s="102"/>
      <c r="F891" s="102"/>
      <c r="G891" s="299"/>
      <c r="H891" s="102"/>
      <c r="I891" s="104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</row>
    <row r="892" spans="1:23" ht="15.75" customHeight="1">
      <c r="A892" s="104"/>
      <c r="B892" s="66"/>
      <c r="C892" s="66"/>
      <c r="D892" s="102"/>
      <c r="E892" s="102"/>
      <c r="F892" s="102"/>
      <c r="G892" s="299"/>
      <c r="H892" s="102"/>
      <c r="I892" s="104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</row>
    <row r="893" spans="1:23" ht="15.75" customHeight="1">
      <c r="A893" s="104"/>
      <c r="B893" s="66"/>
      <c r="C893" s="66"/>
      <c r="D893" s="102"/>
      <c r="E893" s="102"/>
      <c r="F893" s="102"/>
      <c r="G893" s="299"/>
      <c r="H893" s="102"/>
      <c r="I893" s="104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</row>
    <row r="894" spans="1:23" ht="15.75" customHeight="1">
      <c r="A894" s="104"/>
      <c r="B894" s="66"/>
      <c r="C894" s="66"/>
      <c r="D894" s="102"/>
      <c r="E894" s="102"/>
      <c r="F894" s="102"/>
      <c r="G894" s="299"/>
      <c r="H894" s="102"/>
      <c r="I894" s="104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</row>
    <row r="895" spans="1:23" ht="15.75" customHeight="1">
      <c r="A895" s="104"/>
      <c r="B895" s="66"/>
      <c r="C895" s="66"/>
      <c r="D895" s="102"/>
      <c r="E895" s="102"/>
      <c r="F895" s="102"/>
      <c r="G895" s="299"/>
      <c r="H895" s="102"/>
      <c r="I895" s="104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</row>
    <row r="896" spans="1:23" ht="15.75" customHeight="1">
      <c r="A896" s="104"/>
      <c r="B896" s="66"/>
      <c r="C896" s="66"/>
      <c r="D896" s="102"/>
      <c r="E896" s="102"/>
      <c r="F896" s="102"/>
      <c r="G896" s="299"/>
      <c r="H896" s="102"/>
      <c r="I896" s="104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</row>
    <row r="897" spans="1:23" ht="15.75" customHeight="1">
      <c r="A897" s="104"/>
      <c r="B897" s="66"/>
      <c r="C897" s="66"/>
      <c r="D897" s="102"/>
      <c r="E897" s="102"/>
      <c r="F897" s="102"/>
      <c r="G897" s="299"/>
      <c r="H897" s="102"/>
      <c r="I897" s="104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</row>
    <row r="898" spans="1:23" ht="15.75" customHeight="1">
      <c r="A898" s="104"/>
      <c r="B898" s="66"/>
      <c r="C898" s="66"/>
      <c r="D898" s="102"/>
      <c r="E898" s="102"/>
      <c r="F898" s="102"/>
      <c r="G898" s="299"/>
      <c r="H898" s="102"/>
      <c r="I898" s="104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</row>
    <row r="899" spans="1:23" ht="15.75" customHeight="1">
      <c r="A899" s="104"/>
      <c r="B899" s="66"/>
      <c r="C899" s="66"/>
      <c r="D899" s="102"/>
      <c r="E899" s="102"/>
      <c r="F899" s="102"/>
      <c r="G899" s="299"/>
      <c r="H899" s="102"/>
      <c r="I899" s="104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</row>
    <row r="900" spans="1:23" ht="15.75" customHeight="1">
      <c r="A900" s="104"/>
      <c r="B900" s="66"/>
      <c r="C900" s="66"/>
      <c r="D900" s="102"/>
      <c r="E900" s="102"/>
      <c r="F900" s="102"/>
      <c r="G900" s="299"/>
      <c r="H900" s="102"/>
      <c r="I900" s="104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</row>
    <row r="901" spans="1:23" ht="15.75" customHeight="1">
      <c r="A901" s="104"/>
      <c r="B901" s="66"/>
      <c r="C901" s="66"/>
      <c r="D901" s="102"/>
      <c r="E901" s="102"/>
      <c r="F901" s="102"/>
      <c r="G901" s="299"/>
      <c r="H901" s="102"/>
      <c r="I901" s="104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</row>
    <row r="902" spans="1:23" ht="15.75" customHeight="1">
      <c r="A902" s="104"/>
      <c r="B902" s="66"/>
      <c r="C902" s="66"/>
      <c r="D902" s="102"/>
      <c r="E902" s="102"/>
      <c r="F902" s="102"/>
      <c r="G902" s="299"/>
      <c r="H902" s="102"/>
      <c r="I902" s="104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</row>
    <row r="903" spans="1:23" ht="15.75" customHeight="1">
      <c r="A903" s="104"/>
      <c r="B903" s="66"/>
      <c r="C903" s="66"/>
      <c r="D903" s="102"/>
      <c r="E903" s="102"/>
      <c r="F903" s="102"/>
      <c r="G903" s="299"/>
      <c r="H903" s="102"/>
      <c r="I903" s="104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</row>
    <row r="904" spans="1:23" ht="15.75" customHeight="1">
      <c r="A904" s="104"/>
      <c r="B904" s="66"/>
      <c r="C904" s="66"/>
      <c r="D904" s="102"/>
      <c r="E904" s="102"/>
      <c r="F904" s="102"/>
      <c r="G904" s="299"/>
      <c r="H904" s="102"/>
      <c r="I904" s="104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</row>
    <row r="905" spans="1:23" ht="15.75" customHeight="1">
      <c r="A905" s="104"/>
      <c r="B905" s="66"/>
      <c r="C905" s="66"/>
      <c r="D905" s="102"/>
      <c r="E905" s="102"/>
      <c r="F905" s="102"/>
      <c r="G905" s="299"/>
      <c r="H905" s="102"/>
      <c r="I905" s="104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</row>
    <row r="906" spans="1:23" ht="15.75" customHeight="1">
      <c r="A906" s="104"/>
      <c r="B906" s="66"/>
      <c r="C906" s="66"/>
      <c r="D906" s="102"/>
      <c r="E906" s="102"/>
      <c r="F906" s="102"/>
      <c r="G906" s="299"/>
      <c r="H906" s="102"/>
      <c r="I906" s="104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</row>
    <row r="907" spans="1:23" ht="15.75" customHeight="1">
      <c r="A907" s="104"/>
      <c r="B907" s="66"/>
      <c r="C907" s="66"/>
      <c r="D907" s="102"/>
      <c r="E907" s="102"/>
      <c r="F907" s="102"/>
      <c r="G907" s="299"/>
      <c r="H907" s="102"/>
      <c r="I907" s="104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</row>
    <row r="908" spans="1:23" ht="15.75" customHeight="1">
      <c r="A908" s="104"/>
      <c r="B908" s="66"/>
      <c r="C908" s="66"/>
      <c r="D908" s="102"/>
      <c r="E908" s="102"/>
      <c r="F908" s="102"/>
      <c r="G908" s="299"/>
      <c r="H908" s="102"/>
      <c r="I908" s="104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</row>
    <row r="909" spans="1:23" ht="15.75" customHeight="1">
      <c r="A909" s="104"/>
      <c r="B909" s="66"/>
      <c r="C909" s="66"/>
      <c r="D909" s="102"/>
      <c r="E909" s="102"/>
      <c r="F909" s="102"/>
      <c r="G909" s="299"/>
      <c r="H909" s="102"/>
      <c r="I909" s="104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</row>
    <row r="910" spans="1:23" ht="15.75" customHeight="1">
      <c r="A910" s="104"/>
      <c r="B910" s="66"/>
      <c r="C910" s="66"/>
      <c r="D910" s="102"/>
      <c r="E910" s="102"/>
      <c r="F910" s="102"/>
      <c r="G910" s="299"/>
      <c r="H910" s="102"/>
      <c r="I910" s="104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</row>
    <row r="911" spans="1:23" ht="15.75" customHeight="1">
      <c r="A911" s="104"/>
      <c r="B911" s="66"/>
      <c r="C911" s="66"/>
      <c r="D911" s="102"/>
      <c r="E911" s="102"/>
      <c r="F911" s="102"/>
      <c r="G911" s="299"/>
      <c r="H911" s="102"/>
      <c r="I911" s="104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</row>
    <row r="912" spans="1:23" ht="15.75" customHeight="1">
      <c r="A912" s="104"/>
      <c r="B912" s="66"/>
      <c r="C912" s="66"/>
      <c r="D912" s="102"/>
      <c r="E912" s="102"/>
      <c r="F912" s="102"/>
      <c r="G912" s="299"/>
      <c r="H912" s="102"/>
      <c r="I912" s="104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</row>
    <row r="913" spans="1:23" ht="15.75" customHeight="1">
      <c r="A913" s="104"/>
      <c r="B913" s="66"/>
      <c r="C913" s="66"/>
      <c r="D913" s="102"/>
      <c r="E913" s="102"/>
      <c r="F913" s="102"/>
      <c r="G913" s="299"/>
      <c r="H913" s="102"/>
      <c r="I913" s="104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</row>
    <row r="914" spans="1:23" ht="15.75" customHeight="1">
      <c r="A914" s="104"/>
      <c r="B914" s="66"/>
      <c r="C914" s="66"/>
      <c r="D914" s="102"/>
      <c r="E914" s="102"/>
      <c r="F914" s="102"/>
      <c r="G914" s="299"/>
      <c r="H914" s="102"/>
      <c r="I914" s="104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</row>
    <row r="915" spans="1:23" ht="15.75" customHeight="1">
      <c r="A915" s="104"/>
      <c r="B915" s="66"/>
      <c r="C915" s="66"/>
      <c r="D915" s="102"/>
      <c r="E915" s="102"/>
      <c r="F915" s="102"/>
      <c r="G915" s="299"/>
      <c r="H915" s="102"/>
      <c r="I915" s="104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</row>
    <row r="916" spans="1:23" ht="15.75" customHeight="1">
      <c r="A916" s="104"/>
      <c r="B916" s="66"/>
      <c r="C916" s="66"/>
      <c r="D916" s="102"/>
      <c r="E916" s="102"/>
      <c r="F916" s="102"/>
      <c r="G916" s="299"/>
      <c r="H916" s="102"/>
      <c r="I916" s="104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</row>
    <row r="917" spans="1:23" ht="15.75" customHeight="1">
      <c r="A917" s="104"/>
      <c r="B917" s="66"/>
      <c r="C917" s="66"/>
      <c r="D917" s="102"/>
      <c r="E917" s="102"/>
      <c r="F917" s="102"/>
      <c r="G917" s="299"/>
      <c r="H917" s="102"/>
      <c r="I917" s="104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</row>
    <row r="918" spans="1:23" ht="15.75" customHeight="1">
      <c r="A918" s="104"/>
      <c r="B918" s="66"/>
      <c r="C918" s="66"/>
      <c r="D918" s="102"/>
      <c r="E918" s="102"/>
      <c r="F918" s="102"/>
      <c r="G918" s="299"/>
      <c r="H918" s="102"/>
      <c r="I918" s="104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</row>
    <row r="919" spans="1:23" ht="15.75" customHeight="1">
      <c r="A919" s="104"/>
      <c r="B919" s="66"/>
      <c r="C919" s="66"/>
      <c r="D919" s="102"/>
      <c r="E919" s="102"/>
      <c r="F919" s="102"/>
      <c r="G919" s="299"/>
      <c r="H919" s="102"/>
      <c r="I919" s="104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</row>
    <row r="920" spans="1:23" ht="15.75" customHeight="1">
      <c r="A920" s="104"/>
      <c r="B920" s="66"/>
      <c r="C920" s="66"/>
      <c r="D920" s="102"/>
      <c r="E920" s="102"/>
      <c r="F920" s="102"/>
      <c r="G920" s="299"/>
      <c r="H920" s="102"/>
      <c r="I920" s="104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</row>
    <row r="921" spans="1:23" ht="15.75" customHeight="1">
      <c r="A921" s="104"/>
      <c r="B921" s="66"/>
      <c r="C921" s="66"/>
      <c r="D921" s="102"/>
      <c r="E921" s="102"/>
      <c r="F921" s="102"/>
      <c r="G921" s="299"/>
      <c r="H921" s="102"/>
      <c r="I921" s="104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</row>
    <row r="922" spans="1:23" ht="15.75" customHeight="1">
      <c r="A922" s="104"/>
      <c r="B922" s="66"/>
      <c r="C922" s="66"/>
      <c r="D922" s="102"/>
      <c r="E922" s="102"/>
      <c r="F922" s="102"/>
      <c r="G922" s="299"/>
      <c r="H922" s="102"/>
      <c r="I922" s="104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</row>
    <row r="923" spans="1:23" ht="15.75" customHeight="1">
      <c r="A923" s="104"/>
      <c r="B923" s="66"/>
      <c r="C923" s="66"/>
      <c r="D923" s="102"/>
      <c r="E923" s="102"/>
      <c r="F923" s="102"/>
      <c r="G923" s="299"/>
      <c r="H923" s="102"/>
      <c r="I923" s="104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</row>
    <row r="924" spans="1:23" ht="15.75" customHeight="1">
      <c r="A924" s="104"/>
      <c r="B924" s="66"/>
      <c r="C924" s="66"/>
      <c r="D924" s="102"/>
      <c r="E924" s="102"/>
      <c r="F924" s="102"/>
      <c r="G924" s="299"/>
      <c r="H924" s="102"/>
      <c r="I924" s="104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</row>
    <row r="925" spans="1:23" ht="15.75" customHeight="1">
      <c r="A925" s="104"/>
      <c r="B925" s="66"/>
      <c r="C925" s="66"/>
      <c r="D925" s="102"/>
      <c r="E925" s="102"/>
      <c r="F925" s="102"/>
      <c r="G925" s="299"/>
      <c r="H925" s="102"/>
      <c r="I925" s="104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</row>
    <row r="926" spans="1:23" ht="15.75" customHeight="1">
      <c r="A926" s="104"/>
      <c r="B926" s="66"/>
      <c r="C926" s="66"/>
      <c r="D926" s="102"/>
      <c r="E926" s="102"/>
      <c r="F926" s="102"/>
      <c r="G926" s="299"/>
      <c r="H926" s="102"/>
      <c r="I926" s="104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</row>
    <row r="927" spans="1:23" ht="15.75" customHeight="1">
      <c r="A927" s="104"/>
      <c r="B927" s="66"/>
      <c r="C927" s="66"/>
      <c r="D927" s="102"/>
      <c r="E927" s="102"/>
      <c r="F927" s="102"/>
      <c r="G927" s="299"/>
      <c r="H927" s="102"/>
      <c r="I927" s="104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</row>
    <row r="928" spans="1:23" ht="15.75" customHeight="1">
      <c r="A928" s="104"/>
      <c r="B928" s="66"/>
      <c r="C928" s="66"/>
      <c r="D928" s="102"/>
      <c r="E928" s="102"/>
      <c r="F928" s="102"/>
      <c r="G928" s="299"/>
      <c r="H928" s="102"/>
      <c r="I928" s="104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</row>
    <row r="929" spans="1:23" ht="15.75" customHeight="1">
      <c r="A929" s="104"/>
      <c r="B929" s="66"/>
      <c r="C929" s="66"/>
      <c r="D929" s="102"/>
      <c r="E929" s="102"/>
      <c r="F929" s="102"/>
      <c r="G929" s="299"/>
      <c r="H929" s="102"/>
      <c r="I929" s="104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</row>
    <row r="930" spans="1:23" ht="15.75" customHeight="1">
      <c r="A930" s="104"/>
      <c r="B930" s="66"/>
      <c r="C930" s="66"/>
      <c r="D930" s="102"/>
      <c r="E930" s="102"/>
      <c r="F930" s="102"/>
      <c r="G930" s="299"/>
      <c r="H930" s="102"/>
      <c r="I930" s="104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</row>
    <row r="931" spans="1:23" ht="15.75" customHeight="1">
      <c r="A931" s="104"/>
      <c r="B931" s="66"/>
      <c r="C931" s="66"/>
      <c r="D931" s="102"/>
      <c r="E931" s="102"/>
      <c r="F931" s="102"/>
      <c r="G931" s="299"/>
      <c r="H931" s="102"/>
      <c r="I931" s="104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</row>
    <row r="932" spans="1:23" ht="15.75" customHeight="1">
      <c r="A932" s="104"/>
      <c r="B932" s="66"/>
      <c r="C932" s="66"/>
      <c r="D932" s="102"/>
      <c r="E932" s="102"/>
      <c r="F932" s="102"/>
      <c r="G932" s="299"/>
      <c r="H932" s="102"/>
      <c r="I932" s="104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</row>
    <row r="933" spans="1:23" ht="15.75" customHeight="1">
      <c r="A933" s="104"/>
      <c r="B933" s="66"/>
      <c r="C933" s="66"/>
      <c r="D933" s="102"/>
      <c r="E933" s="102"/>
      <c r="F933" s="102"/>
      <c r="G933" s="299"/>
      <c r="H933" s="102"/>
      <c r="I933" s="104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</row>
    <row r="934" spans="1:23" ht="15.75" customHeight="1">
      <c r="A934" s="104"/>
      <c r="B934" s="66"/>
      <c r="C934" s="66"/>
      <c r="D934" s="102"/>
      <c r="E934" s="102"/>
      <c r="F934" s="102"/>
      <c r="G934" s="299"/>
      <c r="H934" s="102"/>
      <c r="I934" s="104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</row>
    <row r="935" spans="1:23" ht="15.75" customHeight="1">
      <c r="A935" s="104"/>
      <c r="B935" s="66"/>
      <c r="C935" s="66"/>
      <c r="D935" s="102"/>
      <c r="E935" s="102"/>
      <c r="F935" s="102"/>
      <c r="G935" s="299"/>
      <c r="H935" s="102"/>
      <c r="I935" s="104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</row>
    <row r="936" spans="1:23" ht="15.75" customHeight="1">
      <c r="A936" s="104"/>
      <c r="B936" s="66"/>
      <c r="C936" s="66"/>
      <c r="D936" s="102"/>
      <c r="E936" s="102"/>
      <c r="F936" s="102"/>
      <c r="G936" s="299"/>
      <c r="H936" s="102"/>
      <c r="I936" s="104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</row>
    <row r="937" spans="1:23" ht="15.75" customHeight="1">
      <c r="A937" s="104"/>
      <c r="B937" s="66"/>
      <c r="C937" s="66"/>
      <c r="D937" s="102"/>
      <c r="E937" s="102"/>
      <c r="F937" s="102"/>
      <c r="G937" s="299"/>
      <c r="H937" s="102"/>
      <c r="I937" s="104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</row>
    <row r="938" spans="1:23" ht="15.75" customHeight="1">
      <c r="A938" s="104"/>
      <c r="B938" s="66"/>
      <c r="C938" s="66"/>
      <c r="D938" s="102"/>
      <c r="E938" s="102"/>
      <c r="F938" s="102"/>
      <c r="G938" s="299"/>
      <c r="H938" s="102"/>
      <c r="I938" s="104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</row>
    <row r="939" spans="1:23" ht="15.75" customHeight="1">
      <c r="A939" s="104"/>
      <c r="B939" s="66"/>
      <c r="C939" s="66"/>
      <c r="D939" s="102"/>
      <c r="E939" s="102"/>
      <c r="F939" s="102"/>
      <c r="G939" s="299"/>
      <c r="H939" s="102"/>
      <c r="I939" s="104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</row>
    <row r="940" spans="1:23" ht="15.75" customHeight="1">
      <c r="A940" s="104"/>
      <c r="B940" s="66"/>
      <c r="C940" s="66"/>
      <c r="D940" s="102"/>
      <c r="E940" s="102"/>
      <c r="F940" s="102"/>
      <c r="G940" s="299"/>
      <c r="H940" s="102"/>
      <c r="I940" s="104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</row>
    <row r="941" spans="1:23" ht="15.75" customHeight="1">
      <c r="A941" s="104"/>
      <c r="B941" s="66"/>
      <c r="C941" s="66"/>
      <c r="D941" s="102"/>
      <c r="E941" s="102"/>
      <c r="F941" s="102"/>
      <c r="G941" s="299"/>
      <c r="H941" s="102"/>
      <c r="I941" s="104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</row>
    <row r="942" spans="1:23" ht="15.75" customHeight="1">
      <c r="A942" s="104"/>
      <c r="B942" s="66"/>
      <c r="C942" s="66"/>
      <c r="D942" s="102"/>
      <c r="E942" s="102"/>
      <c r="F942" s="102"/>
      <c r="G942" s="299"/>
      <c r="H942" s="102"/>
      <c r="I942" s="104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</row>
    <row r="943" spans="1:23" ht="15.75" customHeight="1">
      <c r="A943" s="104"/>
      <c r="B943" s="66"/>
      <c r="C943" s="66"/>
      <c r="D943" s="102"/>
      <c r="E943" s="102"/>
      <c r="F943" s="102"/>
      <c r="G943" s="299"/>
      <c r="H943" s="102"/>
      <c r="I943" s="104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</row>
    <row r="944" spans="1:23" ht="15.75" customHeight="1">
      <c r="A944" s="104"/>
      <c r="B944" s="66"/>
      <c r="C944" s="66"/>
      <c r="D944" s="102"/>
      <c r="E944" s="102"/>
      <c r="F944" s="102"/>
      <c r="G944" s="299"/>
      <c r="H944" s="102"/>
      <c r="I944" s="104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</row>
    <row r="945" spans="1:23" ht="15.75" customHeight="1">
      <c r="A945" s="104"/>
      <c r="B945" s="66"/>
      <c r="C945" s="66"/>
      <c r="D945" s="102"/>
      <c r="E945" s="102"/>
      <c r="F945" s="102"/>
      <c r="G945" s="299"/>
      <c r="H945" s="102"/>
      <c r="I945" s="104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</row>
    <row r="946" spans="1:23" ht="15.75" customHeight="1">
      <c r="A946" s="104"/>
      <c r="B946" s="66"/>
      <c r="C946" s="66"/>
      <c r="D946" s="102"/>
      <c r="E946" s="102"/>
      <c r="F946" s="102"/>
      <c r="G946" s="299"/>
      <c r="H946" s="102"/>
      <c r="I946" s="104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</row>
    <row r="947" spans="1:23" ht="15.75" customHeight="1">
      <c r="A947" s="104"/>
      <c r="B947" s="66"/>
      <c r="C947" s="66"/>
      <c r="D947" s="102"/>
      <c r="E947" s="102"/>
      <c r="F947" s="102"/>
      <c r="G947" s="299"/>
      <c r="H947" s="102"/>
      <c r="I947" s="104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</row>
    <row r="948" spans="1:23" ht="15.75" customHeight="1">
      <c r="A948" s="104"/>
      <c r="B948" s="66"/>
      <c r="C948" s="66"/>
      <c r="D948" s="102"/>
      <c r="E948" s="102"/>
      <c r="F948" s="102"/>
      <c r="G948" s="299"/>
      <c r="H948" s="102"/>
      <c r="I948" s="104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</row>
    <row r="949" spans="1:23" ht="15.75" customHeight="1">
      <c r="A949" s="104"/>
      <c r="B949" s="66"/>
      <c r="C949" s="66"/>
      <c r="D949" s="102"/>
      <c r="E949" s="102"/>
      <c r="F949" s="102"/>
      <c r="G949" s="299"/>
      <c r="H949" s="102"/>
      <c r="I949" s="104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</row>
    <row r="950" spans="1:23" ht="15.75" customHeight="1">
      <c r="A950" s="104"/>
      <c r="B950" s="66"/>
      <c r="C950" s="66"/>
      <c r="D950" s="102"/>
      <c r="E950" s="102"/>
      <c r="F950" s="102"/>
      <c r="G950" s="299"/>
      <c r="H950" s="102"/>
      <c r="I950" s="104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</row>
    <row r="951" spans="1:23" ht="15.75" customHeight="1">
      <c r="A951" s="104"/>
      <c r="B951" s="66"/>
      <c r="C951" s="66"/>
      <c r="D951" s="102"/>
      <c r="E951" s="102"/>
      <c r="F951" s="102"/>
      <c r="G951" s="299"/>
      <c r="H951" s="102"/>
      <c r="I951" s="104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</row>
    <row r="952" spans="1:23" ht="15.75" customHeight="1">
      <c r="A952" s="104"/>
      <c r="B952" s="66"/>
      <c r="C952" s="66"/>
      <c r="D952" s="102"/>
      <c r="E952" s="102"/>
      <c r="F952" s="102"/>
      <c r="G952" s="299"/>
      <c r="H952" s="102"/>
      <c r="I952" s="104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</row>
    <row r="953" spans="1:23" ht="15.75" customHeight="1">
      <c r="A953" s="104"/>
      <c r="B953" s="66"/>
      <c r="C953" s="66"/>
      <c r="D953" s="102"/>
      <c r="E953" s="102"/>
      <c r="F953" s="102"/>
      <c r="G953" s="299"/>
      <c r="H953" s="102"/>
      <c r="I953" s="104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</row>
    <row r="954" spans="1:23" ht="15.75" customHeight="1">
      <c r="A954" s="104"/>
      <c r="B954" s="66"/>
      <c r="C954" s="66"/>
      <c r="D954" s="102"/>
      <c r="E954" s="102"/>
      <c r="F954" s="102"/>
      <c r="G954" s="299"/>
      <c r="H954" s="102"/>
      <c r="I954" s="104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</row>
    <row r="955" spans="1:23" ht="15.75" customHeight="1">
      <c r="A955" s="104"/>
      <c r="B955" s="66"/>
      <c r="C955" s="66"/>
      <c r="D955" s="102"/>
      <c r="E955" s="102"/>
      <c r="F955" s="102"/>
      <c r="G955" s="299"/>
      <c r="H955" s="102"/>
      <c r="I955" s="104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</row>
    <row r="956" spans="1:23" ht="15.75" customHeight="1">
      <c r="A956" s="104"/>
      <c r="B956" s="66"/>
      <c r="C956" s="66"/>
      <c r="D956" s="102"/>
      <c r="E956" s="102"/>
      <c r="F956" s="102"/>
      <c r="G956" s="299"/>
      <c r="H956" s="102"/>
      <c r="I956" s="104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</row>
    <row r="957" spans="1:23" ht="15.75" customHeight="1">
      <c r="A957" s="104"/>
      <c r="B957" s="66"/>
      <c r="C957" s="66"/>
      <c r="D957" s="102"/>
      <c r="E957" s="102"/>
      <c r="F957" s="102"/>
      <c r="G957" s="299"/>
      <c r="H957" s="102"/>
      <c r="I957" s="104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</row>
    <row r="958" spans="1:23" ht="15.75" customHeight="1">
      <c r="A958" s="104"/>
      <c r="B958" s="66"/>
      <c r="C958" s="66"/>
      <c r="D958" s="102"/>
      <c r="E958" s="102"/>
      <c r="F958" s="102"/>
      <c r="G958" s="299"/>
      <c r="H958" s="102"/>
      <c r="I958" s="104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</row>
    <row r="959" spans="1:23" ht="15.75" customHeight="1">
      <c r="A959" s="104"/>
      <c r="B959" s="66"/>
      <c r="C959" s="66"/>
      <c r="D959" s="102"/>
      <c r="E959" s="102"/>
      <c r="F959" s="102"/>
      <c r="G959" s="299"/>
      <c r="H959" s="102"/>
      <c r="I959" s="104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</row>
    <row r="960" spans="1:23" ht="15.75" customHeight="1">
      <c r="A960" s="104"/>
      <c r="B960" s="66"/>
      <c r="C960" s="66"/>
      <c r="D960" s="102"/>
      <c r="E960" s="102"/>
      <c r="F960" s="102"/>
      <c r="G960" s="299"/>
      <c r="H960" s="102"/>
      <c r="I960" s="104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</row>
    <row r="961" spans="1:23" ht="15.75" customHeight="1">
      <c r="A961" s="104"/>
      <c r="B961" s="66"/>
      <c r="C961" s="66"/>
      <c r="D961" s="102"/>
      <c r="E961" s="102"/>
      <c r="F961" s="102"/>
      <c r="G961" s="299"/>
      <c r="H961" s="102"/>
      <c r="I961" s="104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</row>
    <row r="962" spans="1:23" ht="15.75" customHeight="1">
      <c r="A962" s="104"/>
      <c r="B962" s="66"/>
      <c r="C962" s="66"/>
      <c r="D962" s="102"/>
      <c r="E962" s="102"/>
      <c r="F962" s="102"/>
      <c r="G962" s="299"/>
      <c r="H962" s="102"/>
      <c r="I962" s="104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</row>
    <row r="963" spans="1:23" ht="15.75" customHeight="1">
      <c r="A963" s="104"/>
      <c r="B963" s="66"/>
      <c r="C963" s="66"/>
      <c r="D963" s="102"/>
      <c r="E963" s="102"/>
      <c r="F963" s="102"/>
      <c r="G963" s="299"/>
      <c r="H963" s="102"/>
      <c r="I963" s="104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</row>
    <row r="964" spans="1:23" ht="15.75" customHeight="1">
      <c r="A964" s="104"/>
      <c r="B964" s="66"/>
      <c r="C964" s="66"/>
      <c r="D964" s="102"/>
      <c r="E964" s="102"/>
      <c r="F964" s="102"/>
      <c r="G964" s="299"/>
      <c r="H964" s="102"/>
      <c r="I964" s="104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</row>
    <row r="965" spans="1:23" ht="15.75" customHeight="1">
      <c r="A965" s="104"/>
      <c r="B965" s="66"/>
      <c r="C965" s="66"/>
      <c r="D965" s="102"/>
      <c r="E965" s="102"/>
      <c r="F965" s="102"/>
      <c r="G965" s="299"/>
      <c r="H965" s="102"/>
      <c r="I965" s="104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</row>
    <row r="966" spans="1:23" ht="15.75" customHeight="1">
      <c r="A966" s="104"/>
      <c r="B966" s="66"/>
      <c r="C966" s="66"/>
      <c r="D966" s="102"/>
      <c r="E966" s="102"/>
      <c r="F966" s="102"/>
      <c r="G966" s="299"/>
      <c r="H966" s="102"/>
      <c r="I966" s="104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</row>
    <row r="967" spans="1:23" ht="15.75" customHeight="1">
      <c r="A967" s="104"/>
      <c r="B967" s="66"/>
      <c r="C967" s="66"/>
      <c r="D967" s="102"/>
      <c r="E967" s="102"/>
      <c r="F967" s="102"/>
      <c r="G967" s="299"/>
      <c r="H967" s="102"/>
      <c r="I967" s="104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</row>
    <row r="968" spans="1:23" ht="15.75" customHeight="1">
      <c r="A968" s="104"/>
      <c r="B968" s="66"/>
      <c r="C968" s="66"/>
      <c r="D968" s="102"/>
      <c r="E968" s="102"/>
      <c r="F968" s="102"/>
      <c r="G968" s="299"/>
      <c r="H968" s="102"/>
      <c r="I968" s="104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</row>
    <row r="969" spans="1:23" ht="15.75" customHeight="1">
      <c r="A969" s="104"/>
      <c r="B969" s="66"/>
      <c r="C969" s="66"/>
      <c r="D969" s="102"/>
      <c r="E969" s="102"/>
      <c r="F969" s="102"/>
      <c r="G969" s="299"/>
      <c r="H969" s="102"/>
      <c r="I969" s="104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</row>
    <row r="970" spans="1:23" ht="15.75" customHeight="1">
      <c r="A970" s="104"/>
      <c r="B970" s="66"/>
      <c r="C970" s="66"/>
      <c r="D970" s="102"/>
      <c r="E970" s="102"/>
      <c r="F970" s="102"/>
      <c r="G970" s="299"/>
      <c r="H970" s="102"/>
      <c r="I970" s="104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</row>
    <row r="971" spans="1:23" ht="15.75" customHeight="1">
      <c r="A971" s="104"/>
      <c r="B971" s="66"/>
      <c r="C971" s="66"/>
      <c r="D971" s="102"/>
      <c r="E971" s="102"/>
      <c r="F971" s="102"/>
      <c r="G971" s="299"/>
      <c r="H971" s="102"/>
      <c r="I971" s="104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</row>
    <row r="972" spans="1:23" ht="15.75" customHeight="1">
      <c r="A972" s="104"/>
      <c r="B972" s="66"/>
      <c r="C972" s="66"/>
      <c r="D972" s="102"/>
      <c r="E972" s="102"/>
      <c r="F972" s="102"/>
      <c r="G972" s="299"/>
      <c r="H972" s="102"/>
      <c r="I972" s="104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</row>
    <row r="973" spans="1:23" ht="15.75" customHeight="1">
      <c r="A973" s="104"/>
      <c r="B973" s="66"/>
      <c r="C973" s="66"/>
      <c r="D973" s="102"/>
      <c r="E973" s="102"/>
      <c r="F973" s="102"/>
      <c r="G973" s="299"/>
      <c r="H973" s="102"/>
      <c r="I973" s="104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</row>
    <row r="974" spans="1:23" ht="15.75" customHeight="1">
      <c r="A974" s="104"/>
      <c r="B974" s="66"/>
      <c r="C974" s="66"/>
      <c r="D974" s="102"/>
      <c r="E974" s="102"/>
      <c r="F974" s="102"/>
      <c r="G974" s="299"/>
      <c r="H974" s="102"/>
      <c r="I974" s="104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</row>
    <row r="975" spans="1:23" ht="15.75" customHeight="1">
      <c r="A975" s="104"/>
      <c r="B975" s="66"/>
      <c r="C975" s="66"/>
      <c r="D975" s="102"/>
      <c r="E975" s="102"/>
      <c r="F975" s="102"/>
      <c r="G975" s="299"/>
      <c r="H975" s="102"/>
      <c r="I975" s="104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</row>
    <row r="976" spans="1:23" ht="15.75" customHeight="1">
      <c r="A976" s="104"/>
      <c r="B976" s="66"/>
      <c r="C976" s="66"/>
      <c r="D976" s="102"/>
      <c r="E976" s="102"/>
      <c r="F976" s="102"/>
      <c r="G976" s="299"/>
      <c r="H976" s="102"/>
      <c r="I976" s="104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</row>
    <row r="977" spans="1:23" ht="15.75" customHeight="1">
      <c r="A977" s="104"/>
      <c r="B977" s="66"/>
      <c r="C977" s="66"/>
      <c r="D977" s="102"/>
      <c r="E977" s="102"/>
      <c r="F977" s="102"/>
      <c r="G977" s="299"/>
      <c r="H977" s="102"/>
      <c r="I977" s="104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</row>
    <row r="978" spans="1:23" ht="15.75" customHeight="1">
      <c r="A978" s="104"/>
      <c r="B978" s="66"/>
      <c r="C978" s="66"/>
      <c r="D978" s="102"/>
      <c r="E978" s="102"/>
      <c r="F978" s="102"/>
      <c r="G978" s="299"/>
      <c r="H978" s="102"/>
      <c r="I978" s="104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</row>
    <row r="979" spans="1:23" ht="15.75" customHeight="1">
      <c r="A979" s="104"/>
      <c r="B979" s="66"/>
      <c r="C979" s="66"/>
      <c r="D979" s="102"/>
      <c r="E979" s="102"/>
      <c r="F979" s="102"/>
      <c r="G979" s="299"/>
      <c r="H979" s="102"/>
      <c r="I979" s="104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</row>
    <row r="980" spans="1:23" ht="15.75" customHeight="1">
      <c r="A980" s="104"/>
      <c r="B980" s="66"/>
      <c r="C980" s="66"/>
      <c r="D980" s="102"/>
      <c r="E980" s="102"/>
      <c r="F980" s="102"/>
      <c r="G980" s="299"/>
      <c r="H980" s="102"/>
      <c r="I980" s="104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</row>
    <row r="981" spans="1:23" ht="15.75" customHeight="1">
      <c r="A981" s="104"/>
      <c r="B981" s="66"/>
      <c r="C981" s="66"/>
      <c r="D981" s="102"/>
      <c r="E981" s="102"/>
      <c r="F981" s="102"/>
      <c r="G981" s="299"/>
      <c r="H981" s="102"/>
      <c r="I981" s="104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</row>
    <row r="982" spans="1:23" ht="15.75" customHeight="1">
      <c r="A982" s="104"/>
      <c r="B982" s="66"/>
      <c r="C982" s="66"/>
      <c r="D982" s="102"/>
      <c r="E982" s="102"/>
      <c r="F982" s="102"/>
      <c r="G982" s="299"/>
      <c r="H982" s="102"/>
      <c r="I982" s="104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</row>
    <row r="983" spans="1:23" ht="15.75" customHeight="1">
      <c r="A983" s="104"/>
      <c r="B983" s="66"/>
      <c r="C983" s="66"/>
      <c r="D983" s="102"/>
      <c r="E983" s="102"/>
      <c r="F983" s="102"/>
      <c r="G983" s="299"/>
      <c r="H983" s="102"/>
      <c r="I983" s="104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</row>
    <row r="984" spans="1:23" ht="15.75" customHeight="1">
      <c r="A984" s="104"/>
      <c r="B984" s="66"/>
      <c r="C984" s="66"/>
      <c r="D984" s="102"/>
      <c r="E984" s="102"/>
      <c r="F984" s="102"/>
      <c r="G984" s="299"/>
      <c r="H984" s="102"/>
      <c r="I984" s="104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</row>
    <row r="985" spans="1:23" ht="15.75" customHeight="1">
      <c r="A985" s="104"/>
      <c r="B985" s="66"/>
      <c r="C985" s="66"/>
      <c r="D985" s="102"/>
      <c r="E985" s="102"/>
      <c r="F985" s="102"/>
      <c r="G985" s="299"/>
      <c r="H985" s="102"/>
      <c r="I985" s="104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</row>
    <row r="986" spans="1:23" ht="15.75" customHeight="1">
      <c r="A986" s="104"/>
      <c r="B986" s="66"/>
      <c r="C986" s="66"/>
      <c r="D986" s="102"/>
      <c r="E986" s="102"/>
      <c r="F986" s="102"/>
      <c r="G986" s="299"/>
      <c r="H986" s="102"/>
      <c r="I986" s="104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</row>
    <row r="987" spans="1:23" ht="15.75" customHeight="1">
      <c r="A987" s="104"/>
      <c r="B987" s="66"/>
      <c r="C987" s="66"/>
      <c r="D987" s="102"/>
      <c r="E987" s="102"/>
      <c r="F987" s="102"/>
      <c r="G987" s="299"/>
      <c r="H987" s="102"/>
      <c r="I987" s="104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</row>
    <row r="988" spans="1:23" ht="15.75" customHeight="1">
      <c r="A988" s="104"/>
      <c r="B988" s="66"/>
      <c r="C988" s="66"/>
      <c r="D988" s="102"/>
      <c r="E988" s="102"/>
      <c r="F988" s="102"/>
      <c r="G988" s="299"/>
      <c r="H988" s="102"/>
      <c r="I988" s="104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</row>
    <row r="989" spans="1:23" ht="15.75" customHeight="1">
      <c r="A989" s="104"/>
      <c r="B989" s="66"/>
      <c r="C989" s="66"/>
      <c r="D989" s="102"/>
      <c r="E989" s="102"/>
      <c r="F989" s="102"/>
      <c r="G989" s="299"/>
      <c r="H989" s="102"/>
      <c r="I989" s="104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</row>
    <row r="990" spans="1:23" ht="15.75" customHeight="1">
      <c r="A990" s="104"/>
      <c r="B990" s="66"/>
      <c r="C990" s="66"/>
      <c r="D990" s="102"/>
      <c r="E990" s="102"/>
      <c r="F990" s="102"/>
      <c r="G990" s="299"/>
      <c r="H990" s="102"/>
      <c r="I990" s="104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</row>
    <row r="991" spans="1:23" ht="15.75" customHeight="1">
      <c r="A991" s="104"/>
      <c r="B991" s="66"/>
      <c r="C991" s="66"/>
      <c r="D991" s="102"/>
      <c r="E991" s="102"/>
      <c r="F991" s="102"/>
      <c r="G991" s="299"/>
      <c r="H991" s="102"/>
      <c r="I991" s="104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</row>
    <row r="992" spans="1:23" ht="15.75" customHeight="1">
      <c r="A992" s="104"/>
      <c r="B992" s="66"/>
      <c r="C992" s="66"/>
      <c r="D992" s="102"/>
      <c r="E992" s="102"/>
      <c r="F992" s="102"/>
      <c r="G992" s="299"/>
      <c r="H992" s="102"/>
      <c r="I992" s="104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</row>
    <row r="993" spans="1:23" ht="15.75" customHeight="1">
      <c r="A993" s="104"/>
      <c r="B993" s="66"/>
      <c r="C993" s="66"/>
      <c r="D993" s="102"/>
      <c r="E993" s="102"/>
      <c r="F993" s="102"/>
      <c r="G993" s="299"/>
      <c r="H993" s="102"/>
      <c r="I993" s="104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</row>
    <row r="994" spans="1:23" ht="15.75" customHeight="1">
      <c r="A994" s="104"/>
      <c r="B994" s="66"/>
      <c r="C994" s="66"/>
      <c r="D994" s="102"/>
      <c r="E994" s="102"/>
      <c r="F994" s="102"/>
      <c r="G994" s="299"/>
      <c r="H994" s="102"/>
      <c r="I994" s="104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</row>
    <row r="995" spans="1:23" ht="15.75" customHeight="1">
      <c r="A995" s="104"/>
      <c r="B995" s="66"/>
      <c r="C995" s="66"/>
      <c r="D995" s="102"/>
      <c r="E995" s="102"/>
      <c r="F995" s="102"/>
      <c r="G995" s="299"/>
      <c r="H995" s="102"/>
      <c r="I995" s="104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</row>
    <row r="996" spans="1:23" ht="15.75" customHeight="1">
      <c r="A996" s="104"/>
      <c r="B996" s="66"/>
      <c r="C996" s="66"/>
      <c r="D996" s="102"/>
      <c r="E996" s="102"/>
      <c r="F996" s="102"/>
      <c r="G996" s="299"/>
      <c r="H996" s="102"/>
      <c r="I996" s="104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</row>
    <row r="997" spans="1:23" ht="15.75" customHeight="1">
      <c r="A997" s="104"/>
      <c r="B997" s="66"/>
      <c r="C997" s="66"/>
      <c r="D997" s="102"/>
      <c r="E997" s="102"/>
      <c r="F997" s="102"/>
      <c r="G997" s="299"/>
      <c r="H997" s="102"/>
      <c r="I997" s="104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</row>
    <row r="998" spans="1:23" ht="15.75" customHeight="1">
      <c r="A998" s="104"/>
      <c r="B998" s="66"/>
      <c r="C998" s="66"/>
      <c r="D998" s="102"/>
      <c r="E998" s="102"/>
      <c r="F998" s="102"/>
      <c r="G998" s="299"/>
      <c r="H998" s="102"/>
      <c r="I998" s="104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</row>
    <row r="999" spans="1:23" ht="15.75" customHeight="1">
      <c r="A999" s="104"/>
      <c r="B999" s="66"/>
      <c r="C999" s="66"/>
      <c r="D999" s="102"/>
      <c r="E999" s="102"/>
      <c r="F999" s="102"/>
      <c r="G999" s="299"/>
      <c r="H999" s="102"/>
      <c r="I999" s="104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</row>
    <row r="1000" spans="1:23" ht="15.75" customHeight="1">
      <c r="A1000" s="104"/>
      <c r="B1000" s="66"/>
      <c r="C1000" s="66"/>
      <c r="D1000" s="102"/>
      <c r="E1000" s="102"/>
      <c r="F1000" s="102"/>
      <c r="G1000" s="299"/>
      <c r="H1000" s="102"/>
      <c r="I1000" s="104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</row>
    <row r="1001" spans="1:23" ht="15.75" customHeight="1">
      <c r="A1001" s="104"/>
      <c r="B1001" s="66"/>
      <c r="C1001" s="66"/>
      <c r="D1001" s="102"/>
      <c r="E1001" s="102"/>
      <c r="F1001" s="102"/>
      <c r="G1001" s="299"/>
      <c r="H1001" s="102"/>
      <c r="I1001" s="104"/>
      <c r="J1001" s="66"/>
      <c r="K1001" s="66"/>
      <c r="L1001" s="66"/>
      <c r="M1001" s="66"/>
      <c r="N1001" s="66"/>
      <c r="O1001" s="66"/>
      <c r="P1001" s="66"/>
      <c r="Q1001" s="66"/>
      <c r="R1001" s="66"/>
      <c r="S1001" s="66"/>
      <c r="T1001" s="66"/>
      <c r="U1001" s="66"/>
      <c r="V1001" s="66"/>
      <c r="W1001" s="66"/>
    </row>
    <row r="1002" spans="1:23" ht="15.75" customHeight="1">
      <c r="A1002" s="104"/>
      <c r="B1002" s="66"/>
      <c r="C1002" s="66"/>
      <c r="D1002" s="102"/>
      <c r="E1002" s="102"/>
      <c r="F1002" s="102"/>
      <c r="G1002" s="299"/>
      <c r="H1002" s="102"/>
      <c r="I1002" s="104"/>
      <c r="J1002" s="66"/>
      <c r="K1002" s="66"/>
      <c r="L1002" s="66"/>
      <c r="M1002" s="66"/>
      <c r="N1002" s="66"/>
      <c r="O1002" s="66"/>
      <c r="P1002" s="66"/>
      <c r="Q1002" s="66"/>
      <c r="R1002" s="66"/>
      <c r="S1002" s="66"/>
      <c r="T1002" s="66"/>
      <c r="U1002" s="66"/>
      <c r="V1002" s="66"/>
      <c r="W1002" s="66"/>
    </row>
    <row r="1003" spans="1:23" ht="15.75" customHeight="1">
      <c r="A1003" s="104"/>
      <c r="B1003" s="66"/>
      <c r="C1003" s="66"/>
      <c r="D1003" s="102"/>
      <c r="E1003" s="102"/>
      <c r="F1003" s="102"/>
      <c r="G1003" s="299"/>
      <c r="H1003" s="102"/>
      <c r="I1003" s="104"/>
      <c r="J1003" s="66"/>
      <c r="K1003" s="66"/>
      <c r="L1003" s="66"/>
      <c r="M1003" s="66"/>
      <c r="N1003" s="66"/>
      <c r="O1003" s="66"/>
      <c r="P1003" s="66"/>
      <c r="Q1003" s="66"/>
      <c r="R1003" s="66"/>
      <c r="S1003" s="66"/>
      <c r="T1003" s="66"/>
      <c r="U1003" s="66"/>
      <c r="V1003" s="66"/>
      <c r="W1003" s="66"/>
    </row>
    <row r="1004" spans="1:23" ht="15.75" customHeight="1">
      <c r="A1004" s="104"/>
      <c r="B1004" s="66"/>
      <c r="C1004" s="66"/>
      <c r="D1004" s="102"/>
      <c r="E1004" s="102"/>
      <c r="F1004" s="102"/>
      <c r="G1004" s="299"/>
      <c r="H1004" s="102"/>
      <c r="I1004" s="104"/>
      <c r="J1004" s="66"/>
      <c r="K1004" s="66"/>
      <c r="L1004" s="66"/>
      <c r="M1004" s="66"/>
      <c r="N1004" s="66"/>
      <c r="O1004" s="66"/>
      <c r="P1004" s="66"/>
      <c r="Q1004" s="66"/>
      <c r="R1004" s="66"/>
      <c r="S1004" s="66"/>
      <c r="T1004" s="66"/>
      <c r="U1004" s="66"/>
      <c r="V1004" s="66"/>
      <c r="W1004" s="66"/>
    </row>
    <row r="1005" spans="1:23" ht="15.75" customHeight="1">
      <c r="A1005" s="104"/>
      <c r="B1005" s="66"/>
      <c r="C1005" s="66"/>
      <c r="D1005" s="102"/>
      <c r="E1005" s="102"/>
      <c r="F1005" s="102"/>
      <c r="G1005" s="299"/>
      <c r="H1005" s="102"/>
      <c r="I1005" s="104"/>
      <c r="J1005" s="66"/>
      <c r="K1005" s="66"/>
      <c r="L1005" s="66"/>
      <c r="M1005" s="66"/>
      <c r="N1005" s="66"/>
      <c r="O1005" s="66"/>
      <c r="P1005" s="66"/>
      <c r="Q1005" s="66"/>
      <c r="R1005" s="66"/>
      <c r="S1005" s="66"/>
      <c r="T1005" s="66"/>
      <c r="U1005" s="66"/>
      <c r="V1005" s="66"/>
      <c r="W1005" s="66"/>
    </row>
    <row r="1006" spans="1:23" ht="15.75" customHeight="1">
      <c r="A1006" s="104"/>
      <c r="B1006" s="66"/>
      <c r="C1006" s="66"/>
      <c r="D1006" s="102"/>
      <c r="E1006" s="102"/>
      <c r="F1006" s="102"/>
      <c r="G1006" s="299"/>
      <c r="H1006" s="102"/>
      <c r="I1006" s="104"/>
      <c r="J1006" s="66"/>
      <c r="K1006" s="66"/>
      <c r="L1006" s="66"/>
      <c r="M1006" s="66"/>
      <c r="N1006" s="66"/>
      <c r="O1006" s="66"/>
      <c r="P1006" s="66"/>
      <c r="Q1006" s="66"/>
      <c r="R1006" s="66"/>
      <c r="S1006" s="66"/>
      <c r="T1006" s="66"/>
      <c r="U1006" s="66"/>
      <c r="V1006" s="66"/>
      <c r="W1006" s="66"/>
    </row>
    <row r="1007" spans="1:23" ht="15.75" customHeight="1">
      <c r="A1007" s="104"/>
      <c r="B1007" s="66"/>
      <c r="C1007" s="66"/>
      <c r="D1007" s="102"/>
      <c r="E1007" s="102"/>
      <c r="F1007" s="102"/>
      <c r="G1007" s="299"/>
      <c r="H1007" s="102"/>
      <c r="I1007" s="104"/>
      <c r="J1007" s="66"/>
      <c r="K1007" s="66"/>
      <c r="L1007" s="66"/>
      <c r="M1007" s="66"/>
      <c r="N1007" s="66"/>
      <c r="O1007" s="66"/>
      <c r="P1007" s="66"/>
      <c r="Q1007" s="66"/>
      <c r="R1007" s="66"/>
      <c r="S1007" s="66"/>
      <c r="T1007" s="66"/>
      <c r="U1007" s="66"/>
      <c r="V1007" s="66"/>
      <c r="W1007" s="66"/>
    </row>
    <row r="1008" spans="1:23" ht="15.75" customHeight="1">
      <c r="A1008" s="104"/>
      <c r="B1008" s="66"/>
      <c r="C1008" s="66"/>
      <c r="D1008" s="102"/>
      <c r="E1008" s="102"/>
      <c r="F1008" s="102"/>
      <c r="G1008" s="299"/>
      <c r="H1008" s="102"/>
      <c r="I1008" s="104"/>
      <c r="J1008" s="66"/>
      <c r="K1008" s="66"/>
      <c r="L1008" s="66"/>
      <c r="M1008" s="66"/>
      <c r="N1008" s="66"/>
      <c r="O1008" s="66"/>
      <c r="P1008" s="66"/>
      <c r="Q1008" s="66"/>
      <c r="R1008" s="66"/>
      <c r="S1008" s="66"/>
      <c r="T1008" s="66"/>
      <c r="U1008" s="66"/>
      <c r="V1008" s="66"/>
      <c r="W1008" s="66"/>
    </row>
    <row r="1009" spans="1:23" ht="15.75" customHeight="1">
      <c r="A1009" s="104"/>
      <c r="B1009" s="66"/>
      <c r="C1009" s="66"/>
      <c r="D1009" s="102"/>
      <c r="E1009" s="102"/>
      <c r="F1009" s="102"/>
      <c r="G1009" s="299"/>
      <c r="H1009" s="102"/>
      <c r="I1009" s="104"/>
      <c r="J1009" s="66"/>
      <c r="K1009" s="66"/>
      <c r="L1009" s="66"/>
      <c r="M1009" s="66"/>
      <c r="N1009" s="66"/>
      <c r="O1009" s="66"/>
      <c r="P1009" s="66"/>
      <c r="Q1009" s="66"/>
      <c r="R1009" s="66"/>
      <c r="S1009" s="66"/>
      <c r="T1009" s="66"/>
      <c r="U1009" s="66"/>
      <c r="V1009" s="66"/>
      <c r="W1009" s="66"/>
    </row>
    <row r="1010" spans="1:23" ht="15.75" customHeight="1">
      <c r="A1010" s="104"/>
      <c r="B1010" s="66"/>
      <c r="C1010" s="66"/>
      <c r="D1010" s="102"/>
      <c r="E1010" s="102"/>
      <c r="F1010" s="102"/>
      <c r="G1010" s="299"/>
      <c r="H1010" s="102"/>
      <c r="I1010" s="104"/>
      <c r="J1010" s="66"/>
      <c r="K1010" s="66"/>
      <c r="L1010" s="66"/>
      <c r="M1010" s="66"/>
      <c r="N1010" s="66"/>
      <c r="O1010" s="66"/>
      <c r="P1010" s="66"/>
      <c r="Q1010" s="66"/>
      <c r="R1010" s="66"/>
      <c r="S1010" s="66"/>
      <c r="T1010" s="66"/>
      <c r="U1010" s="66"/>
      <c r="V1010" s="66"/>
      <c r="W1010" s="66"/>
    </row>
    <row r="1011" spans="1:23" ht="15.75" customHeight="1">
      <c r="A1011" s="104"/>
      <c r="B1011" s="66"/>
      <c r="C1011" s="66"/>
      <c r="D1011" s="102"/>
      <c r="E1011" s="102"/>
      <c r="F1011" s="102"/>
      <c r="G1011" s="299"/>
      <c r="H1011" s="102"/>
      <c r="I1011" s="104"/>
      <c r="J1011" s="66"/>
      <c r="K1011" s="66"/>
      <c r="L1011" s="66"/>
      <c r="M1011" s="66"/>
      <c r="N1011" s="66"/>
      <c r="O1011" s="66"/>
      <c r="P1011" s="66"/>
      <c r="Q1011" s="66"/>
      <c r="R1011" s="66"/>
      <c r="S1011" s="66"/>
      <c r="T1011" s="66"/>
      <c r="U1011" s="66"/>
      <c r="V1011" s="66"/>
      <c r="W1011" s="66"/>
    </row>
    <row r="1012" spans="1:23" ht="15.75" customHeight="1">
      <c r="A1012" s="104"/>
      <c r="B1012" s="66"/>
      <c r="C1012" s="66"/>
      <c r="D1012" s="102"/>
      <c r="E1012" s="102"/>
      <c r="F1012" s="102"/>
      <c r="G1012" s="299"/>
      <c r="H1012" s="102"/>
      <c r="I1012" s="104"/>
      <c r="J1012" s="66"/>
      <c r="K1012" s="66"/>
      <c r="L1012" s="66"/>
      <c r="M1012" s="66"/>
      <c r="N1012" s="66"/>
      <c r="O1012" s="66"/>
      <c r="P1012" s="66"/>
      <c r="Q1012" s="66"/>
      <c r="R1012" s="66"/>
      <c r="S1012" s="66"/>
      <c r="T1012" s="66"/>
      <c r="U1012" s="66"/>
      <c r="V1012" s="66"/>
      <c r="W1012" s="66"/>
    </row>
    <row r="1013" spans="1:23" ht="15.75" customHeight="1">
      <c r="A1013" s="104"/>
      <c r="B1013" s="66"/>
      <c r="C1013" s="66"/>
      <c r="D1013" s="102"/>
      <c r="E1013" s="102"/>
      <c r="F1013" s="102"/>
      <c r="G1013" s="299"/>
      <c r="H1013" s="102"/>
      <c r="I1013" s="104"/>
      <c r="J1013" s="66"/>
      <c r="K1013" s="66"/>
      <c r="L1013" s="66"/>
      <c r="M1013" s="66"/>
      <c r="N1013" s="66"/>
      <c r="O1013" s="66"/>
      <c r="P1013" s="66"/>
      <c r="Q1013" s="66"/>
      <c r="R1013" s="66"/>
      <c r="S1013" s="66"/>
      <c r="T1013" s="66"/>
      <c r="U1013" s="66"/>
      <c r="V1013" s="66"/>
      <c r="W1013" s="66"/>
    </row>
    <row r="1014" spans="1:23" ht="15.75" customHeight="1">
      <c r="A1014" s="104"/>
      <c r="B1014" s="66"/>
      <c r="C1014" s="66"/>
      <c r="D1014" s="102"/>
      <c r="E1014" s="102"/>
      <c r="F1014" s="102"/>
      <c r="G1014" s="299"/>
      <c r="H1014" s="102"/>
      <c r="I1014" s="104"/>
      <c r="J1014" s="66"/>
      <c r="K1014" s="66"/>
      <c r="L1014" s="66"/>
      <c r="M1014" s="66"/>
      <c r="N1014" s="66"/>
      <c r="O1014" s="66"/>
      <c r="P1014" s="66"/>
      <c r="Q1014" s="66"/>
      <c r="R1014" s="66"/>
      <c r="S1014" s="66"/>
      <c r="T1014" s="66"/>
      <c r="U1014" s="66"/>
      <c r="V1014" s="66"/>
      <c r="W1014" s="66"/>
    </row>
    <row r="1015" spans="1:23" ht="15.75" customHeight="1">
      <c r="A1015" s="104"/>
      <c r="B1015" s="66"/>
      <c r="C1015" s="66"/>
      <c r="D1015" s="102"/>
      <c r="E1015" s="102"/>
      <c r="F1015" s="102"/>
      <c r="G1015" s="299"/>
      <c r="H1015" s="102"/>
      <c r="I1015" s="104"/>
      <c r="J1015" s="66"/>
      <c r="K1015" s="66"/>
      <c r="L1015" s="66"/>
      <c r="M1015" s="66"/>
      <c r="N1015" s="66"/>
      <c r="O1015" s="66"/>
      <c r="P1015" s="66"/>
      <c r="Q1015" s="66"/>
      <c r="R1015" s="66"/>
      <c r="S1015" s="66"/>
      <c r="T1015" s="66"/>
      <c r="U1015" s="66"/>
      <c r="V1015" s="66"/>
      <c r="W1015" s="66"/>
    </row>
    <row r="1016" spans="1:23" ht="15.75" customHeight="1">
      <c r="A1016" s="104"/>
      <c r="B1016" s="66"/>
      <c r="C1016" s="66"/>
      <c r="D1016" s="102"/>
      <c r="E1016" s="102"/>
      <c r="F1016" s="102"/>
      <c r="G1016" s="299"/>
      <c r="H1016" s="102"/>
      <c r="I1016" s="104"/>
      <c r="J1016" s="66"/>
      <c r="K1016" s="66"/>
      <c r="L1016" s="66"/>
      <c r="M1016" s="66"/>
      <c r="N1016" s="66"/>
      <c r="O1016" s="66"/>
      <c r="P1016" s="66"/>
      <c r="Q1016" s="66"/>
      <c r="R1016" s="66"/>
      <c r="S1016" s="66"/>
      <c r="T1016" s="66"/>
      <c r="U1016" s="66"/>
      <c r="V1016" s="66"/>
      <c r="W1016" s="66"/>
    </row>
    <row r="1017" spans="1:23" ht="15.75" customHeight="1">
      <c r="A1017" s="104"/>
      <c r="B1017" s="66"/>
      <c r="C1017" s="66"/>
      <c r="D1017" s="102"/>
      <c r="E1017" s="102"/>
      <c r="F1017" s="102"/>
      <c r="G1017" s="299"/>
      <c r="H1017" s="102"/>
      <c r="I1017" s="104"/>
      <c r="J1017" s="66"/>
      <c r="K1017" s="66"/>
      <c r="L1017" s="66"/>
      <c r="M1017" s="66"/>
      <c r="N1017" s="66"/>
      <c r="O1017" s="66"/>
      <c r="P1017" s="66"/>
      <c r="Q1017" s="66"/>
      <c r="R1017" s="66"/>
      <c r="S1017" s="66"/>
      <c r="T1017" s="66"/>
      <c r="U1017" s="66"/>
      <c r="V1017" s="66"/>
      <c r="W1017" s="66"/>
    </row>
    <row r="1018" spans="1:23" ht="15.75" customHeight="1">
      <c r="A1018" s="104"/>
      <c r="B1018" s="66"/>
      <c r="C1018" s="66"/>
      <c r="D1018" s="102"/>
      <c r="E1018" s="102"/>
      <c r="F1018" s="102"/>
      <c r="G1018" s="299"/>
      <c r="H1018" s="102"/>
      <c r="I1018" s="104"/>
      <c r="J1018" s="66"/>
      <c r="K1018" s="66"/>
      <c r="L1018" s="66"/>
      <c r="M1018" s="66"/>
      <c r="N1018" s="66"/>
      <c r="O1018" s="66"/>
      <c r="P1018" s="66"/>
      <c r="Q1018" s="66"/>
      <c r="R1018" s="66"/>
      <c r="S1018" s="66"/>
      <c r="T1018" s="66"/>
      <c r="U1018" s="66"/>
      <c r="V1018" s="66"/>
      <c r="W1018" s="66"/>
    </row>
    <row r="1019" spans="1:23" ht="15.75" customHeight="1">
      <c r="A1019" s="104"/>
      <c r="B1019" s="66"/>
      <c r="C1019" s="66"/>
      <c r="D1019" s="102"/>
      <c r="E1019" s="102"/>
      <c r="F1019" s="102"/>
      <c r="G1019" s="299"/>
      <c r="H1019" s="102"/>
      <c r="I1019" s="104"/>
      <c r="J1019" s="66"/>
      <c r="K1019" s="66"/>
      <c r="L1019" s="66"/>
      <c r="M1019" s="66"/>
      <c r="N1019" s="66"/>
      <c r="O1019" s="66"/>
      <c r="P1019" s="66"/>
      <c r="Q1019" s="66"/>
      <c r="R1019" s="66"/>
      <c r="S1019" s="66"/>
      <c r="T1019" s="66"/>
      <c r="U1019" s="66"/>
      <c r="V1019" s="66"/>
      <c r="W1019" s="66"/>
    </row>
    <row r="1020" spans="1:23" ht="15.75" customHeight="1">
      <c r="A1020" s="104"/>
      <c r="B1020" s="66"/>
      <c r="C1020" s="66"/>
      <c r="D1020" s="102"/>
      <c r="E1020" s="102"/>
      <c r="F1020" s="102"/>
      <c r="G1020" s="299"/>
      <c r="H1020" s="102"/>
      <c r="I1020" s="104"/>
      <c r="J1020" s="66"/>
      <c r="K1020" s="66"/>
      <c r="L1020" s="66"/>
      <c r="M1020" s="66"/>
      <c r="N1020" s="66"/>
      <c r="O1020" s="66"/>
      <c r="P1020" s="66"/>
      <c r="Q1020" s="66"/>
      <c r="R1020" s="66"/>
      <c r="S1020" s="66"/>
      <c r="T1020" s="66"/>
      <c r="U1020" s="66"/>
      <c r="V1020" s="66"/>
      <c r="W1020" s="66"/>
    </row>
    <row r="1021" spans="1:23" ht="15.75" customHeight="1">
      <c r="A1021" s="104"/>
      <c r="B1021" s="66"/>
      <c r="C1021" s="66"/>
      <c r="D1021" s="102"/>
      <c r="E1021" s="102"/>
      <c r="F1021" s="102"/>
      <c r="G1021" s="299"/>
      <c r="H1021" s="102"/>
      <c r="I1021" s="104"/>
      <c r="J1021" s="66"/>
      <c r="K1021" s="66"/>
      <c r="L1021" s="66"/>
      <c r="M1021" s="66"/>
      <c r="N1021" s="66"/>
      <c r="O1021" s="66"/>
      <c r="P1021" s="66"/>
      <c r="Q1021" s="66"/>
      <c r="R1021" s="66"/>
      <c r="S1021" s="66"/>
      <c r="T1021" s="66"/>
      <c r="U1021" s="66"/>
      <c r="V1021" s="66"/>
      <c r="W1021" s="66"/>
    </row>
    <row r="1022" spans="1:23" ht="15.75" customHeight="1">
      <c r="A1022" s="104"/>
      <c r="B1022" s="66"/>
      <c r="C1022" s="66"/>
      <c r="D1022" s="102"/>
      <c r="E1022" s="102"/>
      <c r="F1022" s="102"/>
      <c r="G1022" s="299"/>
      <c r="H1022" s="102"/>
      <c r="I1022" s="104"/>
      <c r="J1022" s="66"/>
      <c r="K1022" s="66"/>
      <c r="L1022" s="66"/>
      <c r="M1022" s="66"/>
      <c r="N1022" s="66"/>
      <c r="O1022" s="66"/>
      <c r="P1022" s="66"/>
      <c r="Q1022" s="66"/>
      <c r="R1022" s="66"/>
      <c r="S1022" s="66"/>
      <c r="T1022" s="66"/>
      <c r="U1022" s="66"/>
      <c r="V1022" s="66"/>
      <c r="W1022" s="66"/>
    </row>
    <row r="1023" spans="1:23" ht="15.75" customHeight="1">
      <c r="A1023" s="104"/>
      <c r="B1023" s="66"/>
      <c r="C1023" s="66"/>
      <c r="D1023" s="102"/>
      <c r="E1023" s="102"/>
      <c r="F1023" s="102"/>
      <c r="G1023" s="299"/>
      <c r="H1023" s="102"/>
      <c r="I1023" s="104"/>
      <c r="J1023" s="66"/>
      <c r="K1023" s="66"/>
      <c r="L1023" s="66"/>
      <c r="M1023" s="66"/>
      <c r="N1023" s="66"/>
      <c r="O1023" s="66"/>
      <c r="P1023" s="66"/>
      <c r="Q1023" s="66"/>
      <c r="R1023" s="66"/>
      <c r="S1023" s="66"/>
      <c r="T1023" s="66"/>
      <c r="U1023" s="66"/>
      <c r="V1023" s="66"/>
      <c r="W1023" s="66"/>
    </row>
    <row r="1024" spans="1:23" ht="15.75" customHeight="1">
      <c r="A1024" s="104"/>
      <c r="B1024" s="66"/>
      <c r="C1024" s="66"/>
      <c r="D1024" s="102"/>
      <c r="E1024" s="102"/>
      <c r="F1024" s="102"/>
      <c r="G1024" s="299"/>
      <c r="H1024" s="102"/>
      <c r="I1024" s="104"/>
      <c r="J1024" s="66"/>
      <c r="K1024" s="66"/>
      <c r="L1024" s="66"/>
      <c r="M1024" s="66"/>
      <c r="N1024" s="66"/>
      <c r="O1024" s="66"/>
      <c r="P1024" s="66"/>
      <c r="Q1024" s="66"/>
      <c r="R1024" s="66"/>
      <c r="S1024" s="66"/>
      <c r="T1024" s="66"/>
      <c r="U1024" s="66"/>
      <c r="V1024" s="66"/>
      <c r="W1024" s="66"/>
    </row>
    <row r="1025" spans="1:23" ht="15.75" customHeight="1">
      <c r="A1025" s="104"/>
      <c r="B1025" s="66"/>
      <c r="C1025" s="66"/>
      <c r="D1025" s="102"/>
      <c r="E1025" s="102"/>
      <c r="F1025" s="102"/>
      <c r="G1025" s="299"/>
      <c r="H1025" s="102"/>
      <c r="I1025" s="104"/>
      <c r="J1025" s="66"/>
      <c r="K1025" s="66"/>
      <c r="L1025" s="66"/>
      <c r="M1025" s="66"/>
      <c r="N1025" s="66"/>
      <c r="O1025" s="66"/>
      <c r="P1025" s="66"/>
      <c r="Q1025" s="66"/>
      <c r="R1025" s="66"/>
      <c r="S1025" s="66"/>
      <c r="T1025" s="66"/>
      <c r="U1025" s="66"/>
      <c r="V1025" s="66"/>
      <c r="W1025" s="66"/>
    </row>
    <row r="1026" spans="1:23" ht="15.75" customHeight="1">
      <c r="A1026" s="104"/>
      <c r="B1026" s="66"/>
      <c r="C1026" s="66"/>
      <c r="D1026" s="102"/>
      <c r="E1026" s="102"/>
      <c r="F1026" s="102"/>
      <c r="G1026" s="299"/>
      <c r="H1026" s="102"/>
      <c r="I1026" s="104"/>
      <c r="J1026" s="66"/>
      <c r="K1026" s="66"/>
      <c r="L1026" s="66"/>
      <c r="M1026" s="66"/>
      <c r="N1026" s="66"/>
      <c r="O1026" s="66"/>
      <c r="P1026" s="66"/>
      <c r="Q1026" s="66"/>
      <c r="R1026" s="66"/>
      <c r="S1026" s="66"/>
      <c r="T1026" s="66"/>
      <c r="U1026" s="66"/>
      <c r="V1026" s="66"/>
      <c r="W1026" s="66"/>
    </row>
    <row r="1027" spans="1:23" ht="15.75" customHeight="1">
      <c r="A1027" s="104"/>
      <c r="B1027" s="66"/>
      <c r="C1027" s="66"/>
      <c r="D1027" s="102"/>
      <c r="E1027" s="102"/>
      <c r="F1027" s="102"/>
      <c r="G1027" s="299"/>
      <c r="H1027" s="102"/>
      <c r="I1027" s="104"/>
      <c r="J1027" s="66"/>
      <c r="K1027" s="66"/>
      <c r="L1027" s="66"/>
      <c r="M1027" s="66"/>
      <c r="N1027" s="66"/>
      <c r="O1027" s="66"/>
      <c r="P1027" s="66"/>
      <c r="Q1027" s="66"/>
      <c r="R1027" s="66"/>
      <c r="S1027" s="66"/>
      <c r="T1027" s="66"/>
      <c r="U1027" s="66"/>
      <c r="V1027" s="66"/>
      <c r="W1027" s="66"/>
    </row>
    <row r="1028" spans="1:23" ht="15.75" customHeight="1">
      <c r="A1028" s="104"/>
      <c r="B1028" s="66"/>
      <c r="C1028" s="66"/>
      <c r="D1028" s="102"/>
      <c r="E1028" s="102"/>
      <c r="F1028" s="102"/>
      <c r="G1028" s="299"/>
      <c r="H1028" s="102"/>
      <c r="I1028" s="104"/>
      <c r="J1028" s="66"/>
      <c r="K1028" s="66"/>
      <c r="L1028" s="66"/>
      <c r="M1028" s="66"/>
      <c r="N1028" s="66"/>
      <c r="O1028" s="66"/>
      <c r="P1028" s="66"/>
      <c r="Q1028" s="66"/>
      <c r="R1028" s="66"/>
      <c r="S1028" s="66"/>
      <c r="T1028" s="66"/>
      <c r="U1028" s="66"/>
      <c r="V1028" s="66"/>
      <c r="W1028" s="66"/>
    </row>
    <row r="1029" spans="1:23" ht="15.75" customHeight="1">
      <c r="A1029" s="104"/>
      <c r="B1029" s="66"/>
      <c r="C1029" s="66"/>
      <c r="D1029" s="102"/>
      <c r="E1029" s="102"/>
      <c r="F1029" s="102"/>
      <c r="G1029" s="299"/>
      <c r="H1029" s="102"/>
      <c r="I1029" s="104"/>
      <c r="J1029" s="66"/>
      <c r="K1029" s="66"/>
      <c r="L1029" s="66"/>
      <c r="M1029" s="66"/>
      <c r="N1029" s="66"/>
      <c r="O1029" s="66"/>
      <c r="P1029" s="66"/>
      <c r="Q1029" s="66"/>
      <c r="R1029" s="66"/>
      <c r="S1029" s="66"/>
      <c r="T1029" s="66"/>
      <c r="U1029" s="66"/>
      <c r="V1029" s="66"/>
      <c r="W1029" s="66"/>
    </row>
    <row r="1030" spans="1:23" ht="15.75" customHeight="1">
      <c r="A1030" s="104"/>
      <c r="B1030" s="66"/>
      <c r="C1030" s="66"/>
      <c r="D1030" s="102"/>
      <c r="E1030" s="102"/>
      <c r="F1030" s="102"/>
      <c r="G1030" s="299"/>
      <c r="H1030" s="102"/>
      <c r="I1030" s="104"/>
      <c r="J1030" s="66"/>
      <c r="K1030" s="66"/>
      <c r="L1030" s="66"/>
      <c r="M1030" s="66"/>
      <c r="N1030" s="66"/>
      <c r="O1030" s="66"/>
      <c r="P1030" s="66"/>
      <c r="Q1030" s="66"/>
      <c r="R1030" s="66"/>
      <c r="S1030" s="66"/>
      <c r="T1030" s="66"/>
      <c r="U1030" s="66"/>
      <c r="V1030" s="66"/>
      <c r="W1030" s="66"/>
    </row>
    <row r="1031" spans="1:23" ht="15.75" customHeight="1">
      <c r="A1031" s="104"/>
      <c r="B1031" s="66"/>
      <c r="C1031" s="66"/>
      <c r="D1031" s="102"/>
      <c r="E1031" s="102"/>
      <c r="F1031" s="102"/>
      <c r="G1031" s="299"/>
      <c r="H1031" s="102"/>
      <c r="I1031" s="104"/>
      <c r="J1031" s="66"/>
      <c r="K1031" s="66"/>
      <c r="L1031" s="66"/>
      <c r="M1031" s="66"/>
      <c r="N1031" s="66"/>
      <c r="O1031" s="66"/>
      <c r="P1031" s="66"/>
      <c r="Q1031" s="66"/>
      <c r="R1031" s="66"/>
      <c r="S1031" s="66"/>
      <c r="T1031" s="66"/>
      <c r="U1031" s="66"/>
      <c r="V1031" s="66"/>
      <c r="W1031" s="66"/>
    </row>
    <row r="1032" spans="1:23" ht="15.75" customHeight="1">
      <c r="A1032" s="104"/>
      <c r="B1032" s="66"/>
      <c r="C1032" s="66"/>
      <c r="D1032" s="102"/>
      <c r="E1032" s="102"/>
      <c r="F1032" s="102"/>
      <c r="G1032" s="299"/>
      <c r="H1032" s="102"/>
      <c r="I1032" s="104"/>
      <c r="J1032" s="66"/>
      <c r="K1032" s="66"/>
      <c r="L1032" s="66"/>
      <c r="M1032" s="66"/>
      <c r="N1032" s="66"/>
      <c r="O1032" s="66"/>
      <c r="P1032" s="66"/>
      <c r="Q1032" s="66"/>
      <c r="R1032" s="66"/>
      <c r="S1032" s="66"/>
      <c r="T1032" s="66"/>
      <c r="U1032" s="66"/>
      <c r="V1032" s="66"/>
      <c r="W1032" s="66"/>
    </row>
    <row r="1033" spans="1:23" ht="15.75" customHeight="1">
      <c r="A1033" s="104"/>
      <c r="B1033" s="66"/>
      <c r="C1033" s="66"/>
      <c r="D1033" s="102"/>
      <c r="E1033" s="102"/>
      <c r="F1033" s="102"/>
      <c r="G1033" s="299"/>
      <c r="H1033" s="102"/>
      <c r="I1033" s="104"/>
      <c r="J1033" s="66"/>
      <c r="K1033" s="66"/>
      <c r="L1033" s="66"/>
      <c r="M1033" s="66"/>
      <c r="N1033" s="66"/>
      <c r="O1033" s="66"/>
      <c r="P1033" s="66"/>
      <c r="Q1033" s="66"/>
      <c r="R1033" s="66"/>
      <c r="S1033" s="66"/>
      <c r="T1033" s="66"/>
      <c r="U1033" s="66"/>
      <c r="V1033" s="66"/>
      <c r="W1033" s="66"/>
    </row>
    <row r="1034" spans="1:23" ht="15.75" customHeight="1">
      <c r="A1034" s="104"/>
      <c r="B1034" s="66"/>
      <c r="C1034" s="66"/>
      <c r="D1034" s="102"/>
      <c r="E1034" s="102"/>
      <c r="F1034" s="102"/>
      <c r="G1034" s="299"/>
      <c r="H1034" s="102"/>
      <c r="I1034" s="104"/>
      <c r="J1034" s="66"/>
      <c r="K1034" s="66"/>
      <c r="L1034" s="66"/>
      <c r="M1034" s="66"/>
      <c r="N1034" s="66"/>
      <c r="O1034" s="66"/>
      <c r="P1034" s="66"/>
      <c r="Q1034" s="66"/>
      <c r="R1034" s="66"/>
      <c r="S1034" s="66"/>
      <c r="T1034" s="66"/>
      <c r="U1034" s="66"/>
      <c r="V1034" s="66"/>
      <c r="W1034" s="66"/>
    </row>
    <row r="1035" spans="1:23" ht="15.75" customHeight="1">
      <c r="A1035" s="104"/>
      <c r="B1035" s="66"/>
      <c r="C1035" s="66"/>
      <c r="D1035" s="102"/>
      <c r="E1035" s="102"/>
      <c r="F1035" s="102"/>
      <c r="G1035" s="299"/>
      <c r="H1035" s="102"/>
      <c r="I1035" s="104"/>
      <c r="J1035" s="66"/>
      <c r="K1035" s="66"/>
      <c r="L1035" s="66"/>
      <c r="M1035" s="66"/>
      <c r="N1035" s="66"/>
      <c r="O1035" s="66"/>
      <c r="P1035" s="66"/>
      <c r="Q1035" s="66"/>
      <c r="R1035" s="66"/>
      <c r="S1035" s="66"/>
      <c r="T1035" s="66"/>
      <c r="U1035" s="66"/>
      <c r="V1035" s="66"/>
      <c r="W1035" s="66"/>
    </row>
    <row r="1036" spans="1:23" ht="15.75" customHeight="1">
      <c r="A1036" s="104"/>
      <c r="B1036" s="66"/>
      <c r="C1036" s="66"/>
      <c r="D1036" s="102"/>
      <c r="E1036" s="102"/>
      <c r="F1036" s="102"/>
      <c r="G1036" s="299"/>
      <c r="H1036" s="102"/>
      <c r="I1036" s="104"/>
      <c r="J1036" s="66"/>
      <c r="K1036" s="66"/>
      <c r="L1036" s="66"/>
      <c r="M1036" s="66"/>
      <c r="N1036" s="66"/>
      <c r="O1036" s="66"/>
      <c r="P1036" s="66"/>
      <c r="Q1036" s="66"/>
      <c r="R1036" s="66"/>
      <c r="S1036" s="66"/>
      <c r="T1036" s="66"/>
      <c r="U1036" s="66"/>
      <c r="V1036" s="66"/>
      <c r="W1036" s="66"/>
    </row>
    <row r="1037" spans="1:23" ht="15.75" customHeight="1">
      <c r="A1037" s="104"/>
      <c r="B1037" s="66"/>
      <c r="C1037" s="66"/>
      <c r="D1037" s="102"/>
      <c r="E1037" s="102"/>
      <c r="F1037" s="102"/>
      <c r="G1037" s="299"/>
      <c r="H1037" s="102"/>
      <c r="I1037" s="104"/>
      <c r="J1037" s="66"/>
      <c r="K1037" s="66"/>
      <c r="L1037" s="66"/>
      <c r="M1037" s="66"/>
      <c r="N1037" s="66"/>
      <c r="O1037" s="66"/>
      <c r="P1037" s="66"/>
      <c r="Q1037" s="66"/>
      <c r="R1037" s="66"/>
      <c r="S1037" s="66"/>
      <c r="T1037" s="66"/>
      <c r="U1037" s="66"/>
      <c r="V1037" s="66"/>
      <c r="W1037" s="66"/>
    </row>
    <row r="1038" spans="1:23" ht="15.75" customHeight="1">
      <c r="A1038" s="104"/>
      <c r="B1038" s="66"/>
      <c r="C1038" s="66"/>
      <c r="D1038" s="102"/>
      <c r="E1038" s="102"/>
      <c r="F1038" s="102"/>
      <c r="G1038" s="299"/>
      <c r="H1038" s="102"/>
      <c r="I1038" s="104"/>
      <c r="J1038" s="66"/>
      <c r="K1038" s="66"/>
      <c r="L1038" s="66"/>
      <c r="M1038" s="66"/>
      <c r="N1038" s="66"/>
      <c r="O1038" s="66"/>
      <c r="P1038" s="66"/>
      <c r="Q1038" s="66"/>
      <c r="R1038" s="66"/>
      <c r="S1038" s="66"/>
      <c r="T1038" s="66"/>
      <c r="U1038" s="66"/>
      <c r="V1038" s="66"/>
      <c r="W1038" s="66"/>
    </row>
    <row r="1039" spans="1:23" ht="15.75" customHeight="1">
      <c r="A1039" s="104"/>
      <c r="B1039" s="66"/>
      <c r="C1039" s="66"/>
      <c r="D1039" s="102"/>
      <c r="E1039" s="102"/>
      <c r="F1039" s="102"/>
      <c r="G1039" s="299"/>
      <c r="H1039" s="102"/>
      <c r="I1039" s="104"/>
      <c r="J1039" s="66"/>
      <c r="K1039" s="66"/>
      <c r="L1039" s="66"/>
      <c r="M1039" s="66"/>
      <c r="N1039" s="66"/>
      <c r="O1039" s="66"/>
      <c r="P1039" s="66"/>
      <c r="Q1039" s="66"/>
      <c r="R1039" s="66"/>
      <c r="S1039" s="66"/>
      <c r="T1039" s="66"/>
      <c r="U1039" s="66"/>
      <c r="V1039" s="66"/>
      <c r="W1039" s="66"/>
    </row>
    <row r="1040" spans="1:23" ht="15.75" customHeight="1">
      <c r="A1040" s="104"/>
      <c r="B1040" s="66"/>
      <c r="C1040" s="66"/>
      <c r="D1040" s="102"/>
      <c r="E1040" s="102"/>
      <c r="F1040" s="102"/>
      <c r="G1040" s="299"/>
      <c r="H1040" s="102"/>
      <c r="I1040" s="104"/>
      <c r="J1040" s="66"/>
      <c r="K1040" s="66"/>
      <c r="L1040" s="66"/>
      <c r="M1040" s="66"/>
      <c r="N1040" s="66"/>
      <c r="O1040" s="66"/>
      <c r="P1040" s="66"/>
      <c r="Q1040" s="66"/>
      <c r="R1040" s="66"/>
      <c r="S1040" s="66"/>
      <c r="T1040" s="66"/>
      <c r="U1040" s="66"/>
      <c r="V1040" s="66"/>
      <c r="W1040" s="66"/>
    </row>
    <row r="1041" spans="1:23" ht="15.75" customHeight="1">
      <c r="A1041" s="104"/>
      <c r="B1041" s="66"/>
      <c r="C1041" s="66"/>
      <c r="D1041" s="102"/>
      <c r="E1041" s="102"/>
      <c r="F1041" s="102"/>
      <c r="G1041" s="299"/>
      <c r="H1041" s="102"/>
      <c r="I1041" s="104"/>
      <c r="J1041" s="66"/>
      <c r="K1041" s="66"/>
      <c r="L1041" s="66"/>
      <c r="M1041" s="66"/>
      <c r="N1041" s="66"/>
      <c r="O1041" s="66"/>
      <c r="P1041" s="66"/>
      <c r="Q1041" s="66"/>
      <c r="R1041" s="66"/>
      <c r="S1041" s="66"/>
      <c r="T1041" s="66"/>
      <c r="U1041" s="66"/>
      <c r="V1041" s="66"/>
      <c r="W1041" s="66"/>
    </row>
    <row r="1042" spans="1:23" ht="15.75" customHeight="1">
      <c r="A1042" s="104"/>
      <c r="B1042" s="66"/>
      <c r="C1042" s="66"/>
      <c r="D1042" s="102"/>
      <c r="E1042" s="102"/>
      <c r="F1042" s="102"/>
      <c r="G1042" s="299"/>
      <c r="H1042" s="102"/>
      <c r="I1042" s="104"/>
      <c r="J1042" s="66"/>
      <c r="K1042" s="66"/>
      <c r="L1042" s="66"/>
      <c r="M1042" s="66"/>
      <c r="N1042" s="66"/>
      <c r="O1042" s="66"/>
      <c r="P1042" s="66"/>
      <c r="Q1042" s="66"/>
      <c r="R1042" s="66"/>
      <c r="S1042" s="66"/>
      <c r="T1042" s="66"/>
      <c r="U1042" s="66"/>
      <c r="V1042" s="66"/>
      <c r="W1042" s="66"/>
    </row>
    <row r="1043" spans="1:23" ht="15.75" customHeight="1">
      <c r="A1043" s="104"/>
      <c r="B1043" s="66"/>
      <c r="C1043" s="66"/>
      <c r="D1043" s="102"/>
      <c r="E1043" s="102"/>
      <c r="F1043" s="102"/>
      <c r="G1043" s="299"/>
      <c r="H1043" s="102"/>
      <c r="I1043" s="104"/>
      <c r="J1043" s="66"/>
      <c r="K1043" s="66"/>
      <c r="L1043" s="66"/>
      <c r="M1043" s="66"/>
      <c r="N1043" s="66"/>
      <c r="O1043" s="66"/>
      <c r="P1043" s="66"/>
      <c r="Q1043" s="66"/>
      <c r="R1043" s="66"/>
      <c r="S1043" s="66"/>
      <c r="T1043" s="66"/>
      <c r="U1043" s="66"/>
      <c r="V1043" s="66"/>
      <c r="W1043" s="66"/>
    </row>
    <row r="1044" spans="1:23" ht="15.75" customHeight="1">
      <c r="A1044" s="104"/>
      <c r="B1044" s="66"/>
      <c r="C1044" s="66"/>
      <c r="D1044" s="102"/>
      <c r="E1044" s="102"/>
      <c r="F1044" s="102"/>
      <c r="G1044" s="299"/>
      <c r="H1044" s="102"/>
      <c r="I1044" s="104"/>
      <c r="J1044" s="66"/>
      <c r="K1044" s="66"/>
      <c r="L1044" s="66"/>
      <c r="M1044" s="66"/>
      <c r="N1044" s="66"/>
      <c r="O1044" s="66"/>
      <c r="P1044" s="66"/>
      <c r="Q1044" s="66"/>
      <c r="R1044" s="66"/>
      <c r="S1044" s="66"/>
      <c r="T1044" s="66"/>
      <c r="U1044" s="66"/>
      <c r="V1044" s="66"/>
      <c r="W1044" s="66"/>
    </row>
    <row r="1045" spans="1:23" ht="15.75" customHeight="1">
      <c r="A1045" s="104"/>
      <c r="B1045" s="66"/>
      <c r="C1045" s="66"/>
      <c r="D1045" s="102"/>
      <c r="E1045" s="102"/>
      <c r="F1045" s="102"/>
      <c r="G1045" s="299"/>
      <c r="H1045" s="102"/>
      <c r="I1045" s="104"/>
      <c r="J1045" s="66"/>
      <c r="K1045" s="66"/>
      <c r="L1045" s="66"/>
      <c r="M1045" s="66"/>
      <c r="N1045" s="66"/>
      <c r="O1045" s="66"/>
      <c r="P1045" s="66"/>
      <c r="Q1045" s="66"/>
      <c r="R1045" s="66"/>
      <c r="S1045" s="66"/>
      <c r="T1045" s="66"/>
      <c r="U1045" s="66"/>
      <c r="V1045" s="66"/>
      <c r="W1045" s="66"/>
    </row>
    <row r="1046" spans="1:23" ht="15.75" customHeight="1">
      <c r="A1046" s="104"/>
      <c r="B1046" s="66"/>
      <c r="C1046" s="66"/>
      <c r="D1046" s="102"/>
      <c r="E1046" s="102"/>
      <c r="F1046" s="102"/>
      <c r="G1046" s="299"/>
      <c r="H1046" s="102"/>
      <c r="I1046" s="104"/>
      <c r="J1046" s="66"/>
      <c r="K1046" s="66"/>
      <c r="L1046" s="66"/>
      <c r="M1046" s="66"/>
      <c r="N1046" s="66"/>
      <c r="O1046" s="66"/>
      <c r="P1046" s="66"/>
      <c r="Q1046" s="66"/>
      <c r="R1046" s="66"/>
      <c r="S1046" s="66"/>
      <c r="T1046" s="66"/>
      <c r="U1046" s="66"/>
      <c r="V1046" s="66"/>
      <c r="W1046" s="66"/>
    </row>
    <row r="1047" spans="1:23" ht="15.75" customHeight="1">
      <c r="A1047" s="104"/>
      <c r="B1047" s="66"/>
      <c r="C1047" s="66"/>
      <c r="D1047" s="102"/>
      <c r="E1047" s="102"/>
      <c r="F1047" s="102"/>
      <c r="G1047" s="299"/>
      <c r="H1047" s="102"/>
      <c r="I1047" s="104"/>
      <c r="J1047" s="66"/>
      <c r="K1047" s="66"/>
      <c r="L1047" s="66"/>
      <c r="M1047" s="66"/>
      <c r="N1047" s="66"/>
      <c r="O1047" s="66"/>
      <c r="P1047" s="66"/>
      <c r="Q1047" s="66"/>
      <c r="R1047" s="66"/>
      <c r="S1047" s="66"/>
      <c r="T1047" s="66"/>
      <c r="U1047" s="66"/>
      <c r="V1047" s="66"/>
      <c r="W1047" s="66"/>
    </row>
    <row r="1048" spans="1:23" ht="15.75" customHeight="1">
      <c r="A1048" s="104"/>
      <c r="B1048" s="66"/>
      <c r="C1048" s="66"/>
      <c r="D1048" s="102"/>
      <c r="E1048" s="102"/>
      <c r="F1048" s="102"/>
      <c r="G1048" s="299"/>
      <c r="H1048" s="102"/>
      <c r="I1048" s="104"/>
      <c r="J1048" s="66"/>
      <c r="K1048" s="66"/>
      <c r="L1048" s="66"/>
      <c r="M1048" s="66"/>
      <c r="N1048" s="66"/>
      <c r="O1048" s="66"/>
      <c r="P1048" s="66"/>
      <c r="Q1048" s="66"/>
      <c r="R1048" s="66"/>
      <c r="S1048" s="66"/>
      <c r="T1048" s="66"/>
      <c r="U1048" s="66"/>
      <c r="V1048" s="66"/>
      <c r="W1048" s="66"/>
    </row>
    <row r="1049" spans="1:23" ht="15.75" customHeight="1">
      <c r="A1049" s="104"/>
      <c r="B1049" s="66"/>
      <c r="C1049" s="66"/>
      <c r="D1049" s="102"/>
      <c r="E1049" s="102"/>
      <c r="F1049" s="102"/>
      <c r="G1049" s="299"/>
      <c r="H1049" s="102"/>
      <c r="I1049" s="104"/>
      <c r="J1049" s="66"/>
      <c r="K1049" s="66"/>
      <c r="L1049" s="66"/>
      <c r="M1049" s="66"/>
      <c r="N1049" s="66"/>
      <c r="O1049" s="66"/>
      <c r="P1049" s="66"/>
      <c r="Q1049" s="66"/>
      <c r="R1049" s="66"/>
      <c r="S1049" s="66"/>
      <c r="T1049" s="66"/>
      <c r="U1049" s="66"/>
      <c r="V1049" s="66"/>
      <c r="W1049" s="66"/>
    </row>
    <row r="1050" spans="1:23" ht="15.75" customHeight="1">
      <c r="A1050" s="104"/>
      <c r="B1050" s="66"/>
      <c r="C1050" s="66"/>
      <c r="D1050" s="102"/>
      <c r="E1050" s="102"/>
      <c r="F1050" s="102"/>
      <c r="G1050" s="299"/>
      <c r="H1050" s="102"/>
      <c r="I1050" s="104"/>
      <c r="J1050" s="66"/>
      <c r="K1050" s="66"/>
      <c r="L1050" s="66"/>
      <c r="M1050" s="66"/>
      <c r="N1050" s="66"/>
      <c r="O1050" s="66"/>
      <c r="P1050" s="66"/>
      <c r="Q1050" s="66"/>
      <c r="R1050" s="66"/>
      <c r="S1050" s="66"/>
      <c r="T1050" s="66"/>
      <c r="U1050" s="66"/>
      <c r="V1050" s="66"/>
      <c r="W1050" s="66"/>
    </row>
    <row r="1051" spans="1:23" ht="15.75" customHeight="1">
      <c r="A1051" s="104"/>
      <c r="B1051" s="66"/>
      <c r="C1051" s="66"/>
      <c r="D1051" s="102"/>
      <c r="E1051" s="102"/>
      <c r="F1051" s="102"/>
      <c r="G1051" s="299"/>
      <c r="H1051" s="102"/>
      <c r="I1051" s="104"/>
      <c r="J1051" s="66"/>
      <c r="K1051" s="66"/>
      <c r="L1051" s="66"/>
      <c r="M1051" s="66"/>
      <c r="N1051" s="66"/>
      <c r="O1051" s="66"/>
      <c r="P1051" s="66"/>
      <c r="Q1051" s="66"/>
      <c r="R1051" s="66"/>
      <c r="S1051" s="66"/>
      <c r="T1051" s="66"/>
      <c r="U1051" s="66"/>
      <c r="V1051" s="66"/>
      <c r="W1051" s="66"/>
    </row>
    <row r="1052" spans="1:23" ht="15.75" customHeight="1">
      <c r="A1052" s="104"/>
      <c r="B1052" s="66"/>
      <c r="C1052" s="66"/>
      <c r="D1052" s="102"/>
      <c r="E1052" s="102"/>
      <c r="F1052" s="102"/>
      <c r="G1052" s="299"/>
      <c r="H1052" s="102"/>
      <c r="I1052" s="104"/>
      <c r="J1052" s="66"/>
      <c r="K1052" s="66"/>
      <c r="L1052" s="66"/>
      <c r="M1052" s="66"/>
      <c r="N1052" s="66"/>
      <c r="O1052" s="66"/>
      <c r="P1052" s="66"/>
      <c r="Q1052" s="66"/>
      <c r="R1052" s="66"/>
      <c r="S1052" s="66"/>
      <c r="T1052" s="66"/>
      <c r="U1052" s="66"/>
      <c r="V1052" s="66"/>
      <c r="W1052" s="66"/>
    </row>
    <row r="1053" spans="1:23" ht="15.75" customHeight="1">
      <c r="A1053" s="104"/>
      <c r="B1053" s="66"/>
      <c r="C1053" s="66"/>
      <c r="D1053" s="102"/>
      <c r="E1053" s="102"/>
      <c r="F1053" s="102"/>
      <c r="G1053" s="299"/>
      <c r="H1053" s="102"/>
      <c r="I1053" s="104"/>
      <c r="J1053" s="66"/>
      <c r="K1053" s="66"/>
      <c r="L1053" s="66"/>
      <c r="M1053" s="66"/>
      <c r="N1053" s="66"/>
      <c r="O1053" s="66"/>
      <c r="P1053" s="66"/>
      <c r="Q1053" s="66"/>
      <c r="R1053" s="66"/>
      <c r="S1053" s="66"/>
      <c r="T1053" s="66"/>
      <c r="U1053" s="66"/>
      <c r="V1053" s="66"/>
      <c r="W1053" s="66"/>
    </row>
    <row r="1054" spans="1:23" ht="15.75" customHeight="1">
      <c r="A1054" s="104"/>
      <c r="B1054" s="66"/>
      <c r="C1054" s="66"/>
      <c r="D1054" s="102"/>
      <c r="E1054" s="102"/>
      <c r="F1054" s="102"/>
      <c r="G1054" s="299"/>
      <c r="H1054" s="102"/>
      <c r="I1054" s="104"/>
      <c r="J1054" s="66"/>
      <c r="K1054" s="66"/>
      <c r="L1054" s="66"/>
      <c r="M1054" s="66"/>
      <c r="N1054" s="66"/>
      <c r="O1054" s="66"/>
      <c r="P1054" s="66"/>
      <c r="Q1054" s="66"/>
      <c r="R1054" s="66"/>
      <c r="S1054" s="66"/>
      <c r="T1054" s="66"/>
      <c r="U1054" s="66"/>
      <c r="V1054" s="66"/>
      <c r="W1054" s="66"/>
    </row>
    <row r="1055" spans="1:23" ht="15.75" customHeight="1">
      <c r="A1055" s="104"/>
      <c r="B1055" s="66"/>
      <c r="C1055" s="66"/>
      <c r="D1055" s="102"/>
      <c r="E1055" s="102"/>
      <c r="F1055" s="102"/>
      <c r="G1055" s="299"/>
      <c r="H1055" s="102"/>
      <c r="I1055" s="104"/>
      <c r="J1055" s="66"/>
      <c r="K1055" s="66"/>
      <c r="L1055" s="66"/>
      <c r="M1055" s="66"/>
      <c r="N1055" s="66"/>
      <c r="O1055" s="66"/>
      <c r="P1055" s="66"/>
      <c r="Q1055" s="66"/>
      <c r="R1055" s="66"/>
      <c r="S1055" s="66"/>
      <c r="T1055" s="66"/>
      <c r="U1055" s="66"/>
      <c r="V1055" s="66"/>
      <c r="W1055" s="66"/>
    </row>
    <row r="1056" spans="1:23" ht="15.75" customHeight="1">
      <c r="A1056" s="104"/>
      <c r="B1056" s="66"/>
      <c r="C1056" s="66"/>
      <c r="D1056" s="102"/>
      <c r="E1056" s="102"/>
      <c r="F1056" s="102"/>
      <c r="G1056" s="299"/>
      <c r="H1056" s="102"/>
      <c r="I1056" s="104"/>
      <c r="J1056" s="66"/>
      <c r="K1056" s="66"/>
      <c r="L1056" s="66"/>
      <c r="M1056" s="66"/>
      <c r="N1056" s="66"/>
      <c r="O1056" s="66"/>
      <c r="P1056" s="66"/>
      <c r="Q1056" s="66"/>
      <c r="R1056" s="66"/>
      <c r="S1056" s="66"/>
      <c r="T1056" s="66"/>
      <c r="U1056" s="66"/>
      <c r="V1056" s="66"/>
      <c r="W1056" s="66"/>
    </row>
    <row r="1057" spans="1:23" ht="15.75" customHeight="1">
      <c r="A1057" s="104"/>
      <c r="B1057" s="66"/>
      <c r="C1057" s="66"/>
      <c r="D1057" s="102"/>
      <c r="E1057" s="102"/>
      <c r="F1057" s="102"/>
      <c r="G1057" s="299"/>
      <c r="H1057" s="102"/>
      <c r="I1057" s="104"/>
      <c r="J1057" s="66"/>
      <c r="K1057" s="66"/>
      <c r="L1057" s="66"/>
      <c r="M1057" s="66"/>
      <c r="N1057" s="66"/>
      <c r="O1057" s="66"/>
      <c r="P1057" s="66"/>
      <c r="Q1057" s="66"/>
      <c r="R1057" s="66"/>
      <c r="S1057" s="66"/>
      <c r="T1057" s="66"/>
      <c r="U1057" s="66"/>
      <c r="V1057" s="66"/>
      <c r="W1057" s="66"/>
    </row>
    <row r="1058" spans="1:23" ht="15.75" customHeight="1">
      <c r="A1058" s="104"/>
      <c r="B1058" s="66"/>
      <c r="C1058" s="66"/>
      <c r="D1058" s="102"/>
      <c r="E1058" s="102"/>
      <c r="F1058" s="102"/>
      <c r="G1058" s="299"/>
      <c r="H1058" s="102"/>
      <c r="I1058" s="104"/>
      <c r="J1058" s="66"/>
      <c r="K1058" s="66"/>
      <c r="L1058" s="66"/>
      <c r="M1058" s="66"/>
      <c r="N1058" s="66"/>
      <c r="O1058" s="66"/>
      <c r="P1058" s="66"/>
      <c r="Q1058" s="66"/>
      <c r="R1058" s="66"/>
      <c r="S1058" s="66"/>
      <c r="T1058" s="66"/>
      <c r="U1058" s="66"/>
      <c r="V1058" s="66"/>
      <c r="W1058" s="66"/>
    </row>
    <row r="1059" spans="1:23" ht="15.75" customHeight="1">
      <c r="A1059" s="104"/>
      <c r="B1059" s="66"/>
      <c r="C1059" s="66"/>
      <c r="D1059" s="102"/>
      <c r="E1059" s="102"/>
      <c r="F1059" s="102"/>
      <c r="G1059" s="299"/>
      <c r="H1059" s="102"/>
      <c r="I1059" s="104"/>
      <c r="J1059" s="66"/>
      <c r="K1059" s="66"/>
      <c r="L1059" s="66"/>
      <c r="M1059" s="66"/>
      <c r="N1059" s="66"/>
      <c r="O1059" s="66"/>
      <c r="P1059" s="66"/>
      <c r="Q1059" s="66"/>
      <c r="R1059" s="66"/>
      <c r="S1059" s="66"/>
      <c r="T1059" s="66"/>
      <c r="U1059" s="66"/>
      <c r="V1059" s="66"/>
      <c r="W1059" s="66"/>
    </row>
    <row r="1060" spans="1:23" ht="15.75" customHeight="1">
      <c r="A1060" s="104"/>
      <c r="B1060" s="66"/>
      <c r="C1060" s="66"/>
      <c r="D1060" s="102"/>
      <c r="E1060" s="102"/>
      <c r="F1060" s="102"/>
      <c r="G1060" s="299"/>
      <c r="H1060" s="102"/>
      <c r="I1060" s="104"/>
      <c r="J1060" s="66"/>
      <c r="K1060" s="66"/>
      <c r="L1060" s="66"/>
      <c r="M1060" s="66"/>
      <c r="N1060" s="66"/>
      <c r="O1060" s="66"/>
      <c r="P1060" s="66"/>
      <c r="Q1060" s="66"/>
      <c r="R1060" s="66"/>
      <c r="S1060" s="66"/>
      <c r="T1060" s="66"/>
      <c r="U1060" s="66"/>
      <c r="V1060" s="66"/>
      <c r="W1060" s="66"/>
    </row>
    <row r="1061" spans="1:23" ht="15.75" customHeight="1">
      <c r="A1061" s="104"/>
      <c r="B1061" s="66"/>
      <c r="C1061" s="66"/>
      <c r="D1061" s="102"/>
      <c r="E1061" s="102"/>
      <c r="F1061" s="102"/>
      <c r="G1061" s="299"/>
      <c r="H1061" s="102"/>
      <c r="I1061" s="104"/>
      <c r="J1061" s="66"/>
      <c r="K1061" s="66"/>
      <c r="L1061" s="66"/>
      <c r="M1061" s="66"/>
      <c r="N1061" s="66"/>
      <c r="O1061" s="66"/>
      <c r="P1061" s="66"/>
      <c r="Q1061" s="66"/>
      <c r="R1061" s="66"/>
      <c r="S1061" s="66"/>
      <c r="T1061" s="66"/>
      <c r="U1061" s="66"/>
      <c r="V1061" s="66"/>
      <c r="W1061" s="66"/>
    </row>
    <row r="1062" spans="1:23" ht="15.75" customHeight="1">
      <c r="A1062" s="104"/>
      <c r="B1062" s="66"/>
      <c r="C1062" s="66"/>
      <c r="D1062" s="102"/>
      <c r="E1062" s="102"/>
      <c r="F1062" s="102"/>
      <c r="G1062" s="299"/>
      <c r="H1062" s="102"/>
      <c r="I1062" s="104"/>
      <c r="J1062" s="66"/>
      <c r="K1062" s="66"/>
      <c r="L1062" s="66"/>
      <c r="M1062" s="66"/>
      <c r="N1062" s="66"/>
      <c r="O1062" s="66"/>
      <c r="P1062" s="66"/>
      <c r="Q1062" s="66"/>
      <c r="R1062" s="66"/>
      <c r="S1062" s="66"/>
      <c r="T1062" s="66"/>
      <c r="U1062" s="66"/>
      <c r="V1062" s="66"/>
      <c r="W1062" s="66"/>
    </row>
    <row r="1063" spans="1:23" ht="15.75" customHeight="1">
      <c r="A1063" s="104"/>
      <c r="B1063" s="66"/>
      <c r="C1063" s="66"/>
      <c r="D1063" s="102"/>
      <c r="E1063" s="102"/>
      <c r="F1063" s="102"/>
      <c r="G1063" s="299"/>
      <c r="H1063" s="102"/>
      <c r="I1063" s="104"/>
      <c r="J1063" s="66"/>
      <c r="K1063" s="66"/>
      <c r="L1063" s="66"/>
      <c r="M1063" s="66"/>
      <c r="N1063" s="66"/>
      <c r="O1063" s="66"/>
      <c r="P1063" s="66"/>
      <c r="Q1063" s="66"/>
      <c r="R1063" s="66"/>
      <c r="S1063" s="66"/>
      <c r="T1063" s="66"/>
      <c r="U1063" s="66"/>
      <c r="V1063" s="66"/>
      <c r="W1063" s="66"/>
    </row>
    <row r="1064" spans="1:23" ht="15.75" customHeight="1">
      <c r="A1064" s="104"/>
      <c r="B1064" s="66"/>
      <c r="C1064" s="66"/>
      <c r="D1064" s="102"/>
      <c r="E1064" s="102"/>
      <c r="F1064" s="102"/>
      <c r="G1064" s="299"/>
      <c r="H1064" s="102"/>
      <c r="I1064" s="104"/>
      <c r="J1064" s="66"/>
      <c r="K1064" s="66"/>
      <c r="L1064" s="66"/>
      <c r="M1064" s="66"/>
      <c r="N1064" s="66"/>
      <c r="O1064" s="66"/>
      <c r="P1064" s="66"/>
      <c r="Q1064" s="66"/>
      <c r="R1064" s="66"/>
      <c r="S1064" s="66"/>
      <c r="T1064" s="66"/>
      <c r="U1064" s="66"/>
      <c r="V1064" s="66"/>
      <c r="W1064" s="66"/>
    </row>
    <row r="1065" spans="1:23" ht="15.75" customHeight="1">
      <c r="A1065" s="104"/>
      <c r="B1065" s="66"/>
      <c r="C1065" s="66"/>
      <c r="D1065" s="102"/>
      <c r="E1065" s="102"/>
      <c r="F1065" s="102"/>
      <c r="G1065" s="299"/>
      <c r="H1065" s="102"/>
      <c r="I1065" s="104"/>
      <c r="J1065" s="66"/>
      <c r="K1065" s="66"/>
      <c r="L1065" s="66"/>
      <c r="M1065" s="66"/>
      <c r="N1065" s="66"/>
      <c r="O1065" s="66"/>
      <c r="P1065" s="66"/>
      <c r="Q1065" s="66"/>
      <c r="R1065" s="66"/>
      <c r="S1065" s="66"/>
      <c r="T1065" s="66"/>
      <c r="U1065" s="66"/>
      <c r="V1065" s="66"/>
      <c r="W1065" s="66"/>
    </row>
    <row r="1066" spans="1:23" ht="15.75" customHeight="1">
      <c r="A1066" s="104"/>
      <c r="B1066" s="66"/>
      <c r="C1066" s="66"/>
      <c r="D1066" s="102"/>
      <c r="E1066" s="102"/>
      <c r="F1066" s="102"/>
      <c r="G1066" s="299"/>
      <c r="H1066" s="102"/>
      <c r="I1066" s="104"/>
      <c r="J1066" s="66"/>
      <c r="K1066" s="66"/>
      <c r="L1066" s="66"/>
      <c r="M1066" s="66"/>
      <c r="N1066" s="66"/>
      <c r="O1066" s="66"/>
      <c r="P1066" s="66"/>
      <c r="Q1066" s="66"/>
      <c r="R1066" s="66"/>
      <c r="S1066" s="66"/>
      <c r="T1066" s="66"/>
      <c r="U1066" s="66"/>
      <c r="V1066" s="66"/>
      <c r="W1066" s="66"/>
    </row>
    <row r="1067" spans="1:23" ht="15.75" customHeight="1">
      <c r="A1067" s="104"/>
      <c r="B1067" s="66"/>
      <c r="C1067" s="66"/>
      <c r="D1067" s="102"/>
      <c r="E1067" s="102"/>
      <c r="F1067" s="102"/>
      <c r="G1067" s="299"/>
      <c r="H1067" s="102"/>
      <c r="I1067" s="104"/>
      <c r="J1067" s="66"/>
      <c r="K1067" s="66"/>
      <c r="L1067" s="66"/>
      <c r="M1067" s="66"/>
      <c r="N1067" s="66"/>
      <c r="O1067" s="66"/>
      <c r="P1067" s="66"/>
      <c r="Q1067" s="66"/>
      <c r="R1067" s="66"/>
      <c r="S1067" s="66"/>
      <c r="T1067" s="66"/>
      <c r="U1067" s="66"/>
      <c r="V1067" s="66"/>
      <c r="W1067" s="66"/>
    </row>
    <row r="1068" spans="1:23" ht="15.75" customHeight="1">
      <c r="A1068" s="104"/>
      <c r="B1068" s="66"/>
      <c r="C1068" s="66"/>
      <c r="D1068" s="102"/>
      <c r="E1068" s="102"/>
      <c r="F1068" s="102"/>
      <c r="G1068" s="299"/>
      <c r="H1068" s="102"/>
      <c r="I1068" s="104"/>
      <c r="J1068" s="66"/>
      <c r="K1068" s="66"/>
      <c r="L1068" s="66"/>
      <c r="M1068" s="66"/>
      <c r="N1068" s="66"/>
      <c r="O1068" s="66"/>
      <c r="P1068" s="66"/>
      <c r="Q1068" s="66"/>
      <c r="R1068" s="66"/>
      <c r="S1068" s="66"/>
      <c r="T1068" s="66"/>
      <c r="U1068" s="66"/>
      <c r="V1068" s="66"/>
      <c r="W1068" s="66"/>
    </row>
    <row r="1069" spans="1:23" ht="15.75" customHeight="1">
      <c r="A1069" s="104"/>
      <c r="B1069" s="66"/>
      <c r="C1069" s="66"/>
      <c r="D1069" s="102"/>
      <c r="E1069" s="102"/>
      <c r="F1069" s="102"/>
      <c r="G1069" s="299"/>
      <c r="H1069" s="102"/>
      <c r="I1069" s="104"/>
      <c r="J1069" s="66"/>
      <c r="K1069" s="66"/>
      <c r="L1069" s="66"/>
      <c r="M1069" s="66"/>
      <c r="N1069" s="66"/>
      <c r="O1069" s="66"/>
      <c r="P1069" s="66"/>
      <c r="Q1069" s="66"/>
      <c r="R1069" s="66"/>
      <c r="S1069" s="66"/>
      <c r="T1069" s="66"/>
      <c r="U1069" s="66"/>
      <c r="V1069" s="66"/>
      <c r="W1069" s="66"/>
    </row>
    <row r="1070" spans="1:23" ht="15.75" customHeight="1">
      <c r="A1070" s="104"/>
      <c r="B1070" s="66"/>
      <c r="C1070" s="66"/>
      <c r="D1070" s="102"/>
      <c r="E1070" s="102"/>
      <c r="F1070" s="102"/>
      <c r="G1070" s="299"/>
      <c r="H1070" s="102"/>
      <c r="I1070" s="104"/>
      <c r="J1070" s="66"/>
      <c r="K1070" s="66"/>
      <c r="L1070" s="66"/>
      <c r="M1070" s="66"/>
      <c r="N1070" s="66"/>
      <c r="O1070" s="66"/>
      <c r="P1070" s="66"/>
      <c r="Q1070" s="66"/>
      <c r="R1070" s="66"/>
      <c r="S1070" s="66"/>
      <c r="T1070" s="66"/>
      <c r="U1070" s="66"/>
      <c r="V1070" s="66"/>
      <c r="W1070" s="66"/>
    </row>
    <row r="1071" spans="1:23" ht="15.75" customHeight="1">
      <c r="A1071" s="104"/>
      <c r="B1071" s="66"/>
      <c r="C1071" s="66"/>
      <c r="D1071" s="102"/>
      <c r="E1071" s="102"/>
      <c r="F1071" s="102"/>
      <c r="G1071" s="299"/>
      <c r="H1071" s="102"/>
      <c r="I1071" s="104"/>
      <c r="J1071" s="66"/>
      <c r="K1071" s="66"/>
      <c r="L1071" s="66"/>
      <c r="M1071" s="66"/>
      <c r="N1071" s="66"/>
      <c r="O1071" s="66"/>
      <c r="P1071" s="66"/>
      <c r="Q1071" s="66"/>
      <c r="R1071" s="66"/>
      <c r="S1071" s="66"/>
      <c r="T1071" s="66"/>
      <c r="U1071" s="66"/>
      <c r="V1071" s="66"/>
      <c r="W1071" s="66"/>
    </row>
    <row r="1072" spans="1:23" ht="15.75" customHeight="1">
      <c r="A1072" s="104"/>
      <c r="B1072" s="66"/>
      <c r="C1072" s="66"/>
      <c r="D1072" s="102"/>
      <c r="E1072" s="102"/>
      <c r="F1072" s="102"/>
      <c r="G1072" s="299"/>
      <c r="H1072" s="102"/>
      <c r="I1072" s="104"/>
      <c r="J1072" s="66"/>
      <c r="K1072" s="66"/>
      <c r="L1072" s="66"/>
      <c r="M1072" s="66"/>
      <c r="N1072" s="66"/>
      <c r="O1072" s="66"/>
      <c r="P1072" s="66"/>
      <c r="Q1072" s="66"/>
      <c r="R1072" s="66"/>
      <c r="S1072" s="66"/>
      <c r="T1072" s="66"/>
      <c r="U1072" s="66"/>
      <c r="V1072" s="66"/>
      <c r="W1072" s="66"/>
    </row>
    <row r="1073" spans="1:23" ht="15.75" customHeight="1">
      <c r="A1073" s="104"/>
      <c r="B1073" s="66"/>
      <c r="C1073" s="66"/>
      <c r="D1073" s="102"/>
      <c r="E1073" s="102"/>
      <c r="F1073" s="102"/>
      <c r="G1073" s="299"/>
      <c r="H1073" s="102"/>
      <c r="I1073" s="104"/>
      <c r="J1073" s="66"/>
      <c r="K1073" s="66"/>
      <c r="L1073" s="66"/>
      <c r="M1073" s="66"/>
      <c r="N1073" s="66"/>
      <c r="O1073" s="66"/>
      <c r="P1073" s="66"/>
      <c r="Q1073" s="66"/>
      <c r="R1073" s="66"/>
      <c r="S1073" s="66"/>
      <c r="T1073" s="66"/>
      <c r="U1073" s="66"/>
      <c r="V1073" s="66"/>
      <c r="W1073" s="66"/>
    </row>
    <row r="1074" spans="1:23" ht="15.75" customHeight="1">
      <c r="A1074" s="104"/>
      <c r="B1074" s="66"/>
      <c r="C1074" s="66"/>
      <c r="D1074" s="102"/>
      <c r="E1074" s="102"/>
      <c r="F1074" s="102"/>
      <c r="G1074" s="299"/>
      <c r="H1074" s="102"/>
      <c r="I1074" s="104"/>
      <c r="J1074" s="66"/>
      <c r="K1074" s="66"/>
      <c r="L1074" s="66"/>
      <c r="M1074" s="66"/>
      <c r="N1074" s="66"/>
      <c r="O1074" s="66"/>
      <c r="P1074" s="66"/>
      <c r="Q1074" s="66"/>
      <c r="R1074" s="66"/>
      <c r="S1074" s="66"/>
      <c r="T1074" s="66"/>
      <c r="U1074" s="66"/>
      <c r="V1074" s="66"/>
      <c r="W1074" s="66"/>
    </row>
    <row r="1075" spans="1:23" ht="15.75" customHeight="1">
      <c r="A1075" s="104"/>
      <c r="B1075" s="66"/>
      <c r="C1075" s="66"/>
      <c r="D1075" s="102"/>
      <c r="E1075" s="102"/>
      <c r="F1075" s="102"/>
      <c r="G1075" s="299"/>
      <c r="H1075" s="102"/>
      <c r="I1075" s="104"/>
      <c r="J1075" s="66"/>
      <c r="K1075" s="66"/>
      <c r="L1075" s="66"/>
      <c r="M1075" s="66"/>
      <c r="N1075" s="66"/>
      <c r="O1075" s="66"/>
      <c r="P1075" s="66"/>
      <c r="Q1075" s="66"/>
      <c r="R1075" s="66"/>
      <c r="S1075" s="66"/>
      <c r="T1075" s="66"/>
      <c r="U1075" s="66"/>
      <c r="V1075" s="66"/>
      <c r="W1075" s="66"/>
    </row>
    <row r="1076" spans="1:23" ht="15.75" customHeight="1">
      <c r="A1076" s="104"/>
      <c r="B1076" s="66"/>
      <c r="C1076" s="66"/>
      <c r="D1076" s="102"/>
      <c r="E1076" s="102"/>
      <c r="F1076" s="102"/>
      <c r="G1076" s="299"/>
      <c r="H1076" s="102"/>
      <c r="I1076" s="104"/>
      <c r="J1076" s="66"/>
      <c r="K1076" s="66"/>
      <c r="L1076" s="66"/>
      <c r="M1076" s="66"/>
      <c r="N1076" s="66"/>
      <c r="O1076" s="66"/>
      <c r="P1076" s="66"/>
      <c r="Q1076" s="66"/>
      <c r="R1076" s="66"/>
      <c r="S1076" s="66"/>
      <c r="T1076" s="66"/>
      <c r="U1076" s="66"/>
      <c r="V1076" s="66"/>
      <c r="W1076" s="66"/>
    </row>
    <row r="1077" spans="1:23" ht="15.75" customHeight="1">
      <c r="A1077" s="104"/>
      <c r="B1077" s="66"/>
      <c r="C1077" s="66"/>
      <c r="D1077" s="102"/>
      <c r="E1077" s="102"/>
      <c r="F1077" s="102"/>
      <c r="G1077" s="299"/>
      <c r="H1077" s="102"/>
      <c r="I1077" s="104"/>
      <c r="J1077" s="66"/>
      <c r="K1077" s="66"/>
      <c r="L1077" s="66"/>
      <c r="M1077" s="66"/>
      <c r="N1077" s="66"/>
      <c r="O1077" s="66"/>
      <c r="P1077" s="66"/>
      <c r="Q1077" s="66"/>
      <c r="R1077" s="66"/>
      <c r="S1077" s="66"/>
      <c r="T1077" s="66"/>
      <c r="U1077" s="66"/>
      <c r="V1077" s="66"/>
      <c r="W1077" s="66"/>
    </row>
    <row r="1078" spans="1:23" ht="15.75" customHeight="1">
      <c r="A1078" s="104"/>
      <c r="B1078" s="66"/>
      <c r="C1078" s="66"/>
      <c r="D1078" s="102"/>
      <c r="E1078" s="102"/>
      <c r="F1078" s="102"/>
      <c r="G1078" s="299"/>
      <c r="H1078" s="102"/>
      <c r="I1078" s="104"/>
      <c r="J1078" s="66"/>
      <c r="K1078" s="66"/>
      <c r="L1078" s="66"/>
      <c r="M1078" s="66"/>
      <c r="N1078" s="66"/>
      <c r="O1078" s="66"/>
      <c r="P1078" s="66"/>
      <c r="Q1078" s="66"/>
      <c r="R1078" s="66"/>
      <c r="S1078" s="66"/>
      <c r="T1078" s="66"/>
      <c r="U1078" s="66"/>
      <c r="V1078" s="66"/>
      <c r="W1078" s="66"/>
    </row>
    <row r="1079" spans="1:23" ht="15.75" customHeight="1">
      <c r="A1079" s="104"/>
      <c r="B1079" s="66"/>
      <c r="C1079" s="66"/>
      <c r="D1079" s="102"/>
      <c r="E1079" s="102"/>
      <c r="F1079" s="102"/>
      <c r="G1079" s="299"/>
      <c r="H1079" s="102"/>
      <c r="I1079" s="104"/>
      <c r="J1079" s="66"/>
      <c r="K1079" s="66"/>
      <c r="L1079" s="66"/>
      <c r="M1079" s="66"/>
      <c r="N1079" s="66"/>
      <c r="O1079" s="66"/>
      <c r="P1079" s="66"/>
      <c r="Q1079" s="66"/>
      <c r="R1079" s="66"/>
      <c r="S1079" s="66"/>
      <c r="T1079" s="66"/>
      <c r="U1079" s="66"/>
      <c r="V1079" s="66"/>
      <c r="W1079" s="66"/>
    </row>
    <row r="1080" spans="1:23" ht="15.75" customHeight="1">
      <c r="A1080" s="104"/>
      <c r="B1080" s="66"/>
      <c r="C1080" s="66"/>
      <c r="D1080" s="102"/>
      <c r="E1080" s="102"/>
      <c r="F1080" s="102"/>
      <c r="G1080" s="299"/>
      <c r="H1080" s="102"/>
      <c r="I1080" s="104"/>
      <c r="J1080" s="66"/>
      <c r="K1080" s="66"/>
      <c r="L1080" s="66"/>
      <c r="M1080" s="66"/>
      <c r="N1080" s="66"/>
      <c r="O1080" s="66"/>
      <c r="P1080" s="66"/>
      <c r="Q1080" s="66"/>
      <c r="R1080" s="66"/>
      <c r="S1080" s="66"/>
      <c r="T1080" s="66"/>
      <c r="U1080" s="66"/>
      <c r="V1080" s="66"/>
      <c r="W1080" s="66"/>
    </row>
    <row r="1081" spans="1:23" ht="15.75" customHeight="1">
      <c r="A1081" s="104"/>
      <c r="B1081" s="66"/>
      <c r="C1081" s="66"/>
      <c r="D1081" s="102"/>
      <c r="E1081" s="102"/>
      <c r="F1081" s="102"/>
      <c r="G1081" s="299"/>
      <c r="H1081" s="102"/>
      <c r="I1081" s="104"/>
      <c r="J1081" s="66"/>
      <c r="K1081" s="66"/>
      <c r="L1081" s="66"/>
      <c r="M1081" s="66"/>
      <c r="N1081" s="66"/>
      <c r="O1081" s="66"/>
      <c r="P1081" s="66"/>
      <c r="Q1081" s="66"/>
      <c r="R1081" s="66"/>
      <c r="S1081" s="66"/>
      <c r="T1081" s="66"/>
      <c r="U1081" s="66"/>
      <c r="V1081" s="66"/>
      <c r="W1081" s="66"/>
    </row>
    <row r="1082" spans="1:23" ht="15.75" customHeight="1">
      <c r="A1082" s="104"/>
      <c r="B1082" s="66"/>
      <c r="C1082" s="66"/>
      <c r="D1082" s="102"/>
      <c r="E1082" s="102"/>
      <c r="F1082" s="102"/>
      <c r="G1082" s="299"/>
      <c r="H1082" s="102"/>
      <c r="I1082" s="104"/>
      <c r="J1082" s="66"/>
      <c r="K1082" s="66"/>
      <c r="L1082" s="66"/>
      <c r="M1082" s="66"/>
      <c r="N1082" s="66"/>
      <c r="O1082" s="66"/>
      <c r="P1082" s="66"/>
      <c r="Q1082" s="66"/>
      <c r="R1082" s="66"/>
      <c r="S1082" s="66"/>
      <c r="T1082" s="66"/>
      <c r="U1082" s="66"/>
      <c r="V1082" s="66"/>
      <c r="W1082" s="66"/>
    </row>
    <row r="1083" spans="1:23" ht="15.75" customHeight="1">
      <c r="A1083" s="104"/>
      <c r="B1083" s="66"/>
      <c r="C1083" s="66"/>
      <c r="D1083" s="102"/>
      <c r="E1083" s="102"/>
      <c r="F1083" s="102"/>
      <c r="G1083" s="299"/>
      <c r="H1083" s="102"/>
      <c r="I1083" s="104"/>
      <c r="J1083" s="66"/>
      <c r="K1083" s="66"/>
      <c r="L1083" s="66"/>
      <c r="M1083" s="66"/>
      <c r="N1083" s="66"/>
      <c r="O1083" s="66"/>
      <c r="P1083" s="66"/>
      <c r="Q1083" s="66"/>
      <c r="R1083" s="66"/>
      <c r="S1083" s="66"/>
      <c r="T1083" s="66"/>
      <c r="U1083" s="66"/>
      <c r="V1083" s="66"/>
      <c r="W1083" s="66"/>
    </row>
    <row r="1084" spans="1:23" ht="15.75" customHeight="1">
      <c r="A1084" s="104"/>
      <c r="B1084" s="66"/>
      <c r="C1084" s="66"/>
      <c r="D1084" s="102"/>
      <c r="E1084" s="102"/>
      <c r="F1084" s="102"/>
      <c r="G1084" s="299"/>
      <c r="H1084" s="102"/>
      <c r="I1084" s="104"/>
      <c r="J1084" s="66"/>
      <c r="K1084" s="66"/>
      <c r="L1084" s="66"/>
      <c r="M1084" s="66"/>
      <c r="N1084" s="66"/>
      <c r="O1084" s="66"/>
      <c r="P1084" s="66"/>
      <c r="Q1084" s="66"/>
      <c r="R1084" s="66"/>
      <c r="S1084" s="66"/>
      <c r="T1084" s="66"/>
      <c r="U1084" s="66"/>
      <c r="V1084" s="66"/>
      <c r="W1084" s="66"/>
    </row>
    <row r="1085" spans="1:23" ht="15.75" customHeight="1">
      <c r="A1085" s="104"/>
      <c r="B1085" s="66"/>
      <c r="C1085" s="66"/>
      <c r="D1085" s="102"/>
      <c r="E1085" s="102"/>
      <c r="F1085" s="102"/>
      <c r="G1085" s="299"/>
      <c r="H1085" s="102"/>
      <c r="I1085" s="104"/>
      <c r="J1085" s="66"/>
      <c r="K1085" s="66"/>
      <c r="L1085" s="66"/>
      <c r="M1085" s="66"/>
      <c r="N1085" s="66"/>
      <c r="O1085" s="66"/>
      <c r="P1085" s="66"/>
      <c r="Q1085" s="66"/>
      <c r="R1085" s="66"/>
      <c r="S1085" s="66"/>
      <c r="T1085" s="66"/>
      <c r="U1085" s="66"/>
      <c r="V1085" s="66"/>
      <c r="W1085" s="66"/>
    </row>
    <row r="1086" spans="1:23" ht="15.75" customHeight="1">
      <c r="A1086" s="104"/>
      <c r="B1086" s="66"/>
      <c r="C1086" s="66"/>
      <c r="D1086" s="102"/>
      <c r="E1086" s="102"/>
      <c r="F1086" s="102"/>
      <c r="G1086" s="299"/>
      <c r="H1086" s="102"/>
      <c r="I1086" s="104"/>
      <c r="J1086" s="66"/>
      <c r="K1086" s="66"/>
      <c r="L1086" s="66"/>
      <c r="M1086" s="66"/>
      <c r="N1086" s="66"/>
      <c r="O1086" s="66"/>
      <c r="P1086" s="66"/>
      <c r="Q1086" s="66"/>
      <c r="R1086" s="66"/>
      <c r="S1086" s="66"/>
      <c r="T1086" s="66"/>
      <c r="U1086" s="66"/>
      <c r="V1086" s="66"/>
      <c r="W1086" s="66"/>
    </row>
    <row r="1087" spans="1:23" ht="15.75" customHeight="1">
      <c r="A1087" s="104"/>
      <c r="B1087" s="66"/>
      <c r="C1087" s="66"/>
      <c r="D1087" s="102"/>
      <c r="E1087" s="102"/>
      <c r="F1087" s="102"/>
      <c r="G1087" s="299"/>
      <c r="H1087" s="102"/>
      <c r="I1087" s="104"/>
      <c r="J1087" s="66"/>
      <c r="K1087" s="66"/>
      <c r="L1087" s="66"/>
      <c r="M1087" s="66"/>
      <c r="N1087" s="66"/>
      <c r="O1087" s="66"/>
      <c r="P1087" s="66"/>
      <c r="Q1087" s="66"/>
      <c r="R1087" s="66"/>
      <c r="S1087" s="66"/>
      <c r="T1087" s="66"/>
      <c r="U1087" s="66"/>
      <c r="V1087" s="66"/>
      <c r="W1087" s="66"/>
    </row>
    <row r="1088" spans="1:23" ht="15.75" customHeight="1">
      <c r="A1088" s="104"/>
      <c r="B1088" s="66"/>
      <c r="C1088" s="66"/>
      <c r="D1088" s="102"/>
      <c r="E1088" s="102"/>
      <c r="F1088" s="102"/>
      <c r="G1088" s="299"/>
      <c r="H1088" s="102"/>
      <c r="I1088" s="104"/>
      <c r="J1088" s="66"/>
      <c r="K1088" s="66"/>
      <c r="L1088" s="66"/>
      <c r="M1088" s="66"/>
      <c r="N1088" s="66"/>
      <c r="O1088" s="66"/>
      <c r="P1088" s="66"/>
      <c r="Q1088" s="66"/>
      <c r="R1088" s="66"/>
      <c r="S1088" s="66"/>
      <c r="T1088" s="66"/>
      <c r="U1088" s="66"/>
      <c r="V1088" s="66"/>
      <c r="W1088" s="66"/>
    </row>
    <row r="1089" spans="1:23" ht="15.75" customHeight="1">
      <c r="A1089" s="104"/>
      <c r="B1089" s="66"/>
      <c r="C1089" s="66"/>
      <c r="D1089" s="102"/>
      <c r="E1089" s="102"/>
      <c r="F1089" s="102"/>
      <c r="G1089" s="299"/>
      <c r="H1089" s="102"/>
      <c r="I1089" s="104"/>
      <c r="J1089" s="66"/>
      <c r="K1089" s="66"/>
      <c r="L1089" s="66"/>
      <c r="M1089" s="66"/>
      <c r="N1089" s="66"/>
      <c r="O1089" s="66"/>
      <c r="P1089" s="66"/>
      <c r="Q1089" s="66"/>
      <c r="R1089" s="66"/>
      <c r="S1089" s="66"/>
      <c r="T1089" s="66"/>
      <c r="U1089" s="66"/>
      <c r="V1089" s="66"/>
      <c r="W1089" s="66"/>
    </row>
    <row r="1090" spans="1:23" ht="15.75" customHeight="1">
      <c r="A1090" s="104"/>
      <c r="B1090" s="66"/>
      <c r="C1090" s="66"/>
      <c r="D1090" s="102"/>
      <c r="E1090" s="102"/>
      <c r="F1090" s="102"/>
      <c r="G1090" s="299"/>
      <c r="H1090" s="102"/>
      <c r="I1090" s="104"/>
      <c r="J1090" s="66"/>
      <c r="K1090" s="66"/>
      <c r="L1090" s="66"/>
      <c r="M1090" s="66"/>
      <c r="N1090" s="66"/>
      <c r="O1090" s="66"/>
      <c r="P1090" s="66"/>
      <c r="Q1090" s="66"/>
      <c r="R1090" s="66"/>
      <c r="S1090" s="66"/>
      <c r="T1090" s="66"/>
      <c r="U1090" s="66"/>
      <c r="V1090" s="66"/>
      <c r="W1090" s="66"/>
    </row>
    <row r="1091" spans="1:23" ht="15.75" customHeight="1">
      <c r="A1091" s="104"/>
      <c r="B1091" s="66"/>
      <c r="C1091" s="66"/>
      <c r="D1091" s="102"/>
      <c r="E1091" s="102"/>
      <c r="F1091" s="102"/>
      <c r="G1091" s="299"/>
      <c r="H1091" s="102"/>
      <c r="I1091" s="104"/>
      <c r="J1091" s="66"/>
      <c r="K1091" s="66"/>
      <c r="L1091" s="66"/>
      <c r="M1091" s="66"/>
      <c r="N1091" s="66"/>
      <c r="O1091" s="66"/>
      <c r="P1091" s="66"/>
      <c r="Q1091" s="66"/>
      <c r="R1091" s="66"/>
      <c r="S1091" s="66"/>
      <c r="T1091" s="66"/>
      <c r="U1091" s="66"/>
      <c r="V1091" s="66"/>
      <c r="W1091" s="66"/>
    </row>
    <row r="1092" spans="1:23" ht="15.75" customHeight="1">
      <c r="A1092" s="104"/>
      <c r="B1092" s="66"/>
      <c r="C1092" s="66"/>
      <c r="D1092" s="102"/>
      <c r="E1092" s="102"/>
      <c r="F1092" s="102"/>
      <c r="G1092" s="299"/>
      <c r="H1092" s="102"/>
      <c r="I1092" s="104"/>
      <c r="J1092" s="66"/>
      <c r="K1092" s="66"/>
      <c r="L1092" s="66"/>
      <c r="M1092" s="66"/>
      <c r="N1092" s="66"/>
      <c r="O1092" s="66"/>
      <c r="P1092" s="66"/>
      <c r="Q1092" s="66"/>
      <c r="R1092" s="66"/>
      <c r="S1092" s="66"/>
      <c r="T1092" s="66"/>
      <c r="U1092" s="66"/>
      <c r="V1092" s="66"/>
      <c r="W1092" s="66"/>
    </row>
    <row r="1093" spans="1:23" ht="15.75" customHeight="1">
      <c r="A1093" s="104"/>
      <c r="B1093" s="66"/>
      <c r="C1093" s="66"/>
      <c r="D1093" s="102"/>
      <c r="E1093" s="102"/>
      <c r="F1093" s="102"/>
      <c r="G1093" s="299"/>
      <c r="H1093" s="102"/>
      <c r="I1093" s="104"/>
      <c r="J1093" s="66"/>
      <c r="K1093" s="66"/>
      <c r="L1093" s="66"/>
      <c r="M1093" s="66"/>
      <c r="N1093" s="66"/>
      <c r="O1093" s="66"/>
      <c r="P1093" s="66"/>
      <c r="Q1093" s="66"/>
      <c r="R1093" s="66"/>
      <c r="S1093" s="66"/>
      <c r="T1093" s="66"/>
      <c r="U1093" s="66"/>
      <c r="V1093" s="66"/>
      <c r="W1093" s="66"/>
    </row>
    <row r="1094" spans="1:23" ht="15.75" customHeight="1">
      <c r="A1094" s="104"/>
      <c r="B1094" s="66"/>
      <c r="C1094" s="66"/>
      <c r="D1094" s="102"/>
      <c r="E1094" s="102"/>
      <c r="F1094" s="102"/>
      <c r="G1094" s="299"/>
      <c r="H1094" s="102"/>
      <c r="I1094" s="104"/>
      <c r="J1094" s="66"/>
      <c r="K1094" s="66"/>
      <c r="L1094" s="66"/>
      <c r="M1094" s="66"/>
      <c r="N1094" s="66"/>
      <c r="O1094" s="66"/>
      <c r="P1094" s="66"/>
      <c r="Q1094" s="66"/>
      <c r="R1094" s="66"/>
      <c r="S1094" s="66"/>
      <c r="T1094" s="66"/>
      <c r="U1094" s="66"/>
      <c r="V1094" s="66"/>
      <c r="W1094" s="66"/>
    </row>
    <row r="1095" spans="1:23" ht="15.75" customHeight="1">
      <c r="A1095" s="104"/>
      <c r="B1095" s="66"/>
      <c r="C1095" s="66"/>
      <c r="D1095" s="102"/>
      <c r="E1095" s="102"/>
      <c r="F1095" s="102"/>
      <c r="G1095" s="299"/>
      <c r="H1095" s="102"/>
      <c r="I1095" s="104"/>
      <c r="J1095" s="66"/>
      <c r="K1095" s="66"/>
      <c r="L1095" s="66"/>
      <c r="M1095" s="66"/>
      <c r="N1095" s="66"/>
      <c r="O1095" s="66"/>
      <c r="P1095" s="66"/>
      <c r="Q1095" s="66"/>
      <c r="R1095" s="66"/>
      <c r="S1095" s="66"/>
      <c r="T1095" s="66"/>
      <c r="U1095" s="66"/>
      <c r="V1095" s="66"/>
      <c r="W1095" s="66"/>
    </row>
    <row r="1096" spans="1:23" ht="15.75" customHeight="1">
      <c r="A1096" s="104"/>
      <c r="B1096" s="66"/>
      <c r="C1096" s="66"/>
      <c r="D1096" s="102"/>
      <c r="E1096" s="102"/>
      <c r="F1096" s="102"/>
      <c r="G1096" s="299"/>
      <c r="H1096" s="102"/>
      <c r="I1096" s="104"/>
      <c r="J1096" s="66"/>
      <c r="K1096" s="66"/>
      <c r="L1096" s="66"/>
      <c r="M1096" s="66"/>
      <c r="N1096" s="66"/>
      <c r="O1096" s="66"/>
      <c r="P1096" s="66"/>
      <c r="Q1096" s="66"/>
      <c r="R1096" s="66"/>
      <c r="S1096" s="66"/>
      <c r="T1096" s="66"/>
      <c r="U1096" s="66"/>
      <c r="V1096" s="66"/>
      <c r="W1096" s="66"/>
    </row>
    <row r="1097" spans="1:23" ht="15.75" customHeight="1">
      <c r="A1097" s="104"/>
      <c r="B1097" s="66"/>
      <c r="C1097" s="66"/>
      <c r="D1097" s="102"/>
      <c r="E1097" s="102"/>
      <c r="F1097" s="102"/>
      <c r="G1097" s="299"/>
      <c r="H1097" s="102"/>
      <c r="I1097" s="104"/>
      <c r="J1097" s="66"/>
      <c r="K1097" s="66"/>
      <c r="L1097" s="66"/>
      <c r="M1097" s="66"/>
      <c r="N1097" s="66"/>
      <c r="O1097" s="66"/>
      <c r="P1097" s="66"/>
      <c r="Q1097" s="66"/>
      <c r="R1097" s="66"/>
      <c r="S1097" s="66"/>
      <c r="T1097" s="66"/>
      <c r="U1097" s="66"/>
      <c r="V1097" s="66"/>
      <c r="W1097" s="66"/>
    </row>
    <row r="1098" spans="1:23" ht="15.75" customHeight="1">
      <c r="A1098" s="104"/>
      <c r="B1098" s="66"/>
      <c r="C1098" s="66"/>
      <c r="D1098" s="102"/>
      <c r="E1098" s="102"/>
      <c r="F1098" s="102"/>
      <c r="G1098" s="299"/>
      <c r="H1098" s="102"/>
      <c r="I1098" s="104"/>
      <c r="J1098" s="66"/>
      <c r="K1098" s="66"/>
      <c r="L1098" s="66"/>
      <c r="M1098" s="66"/>
      <c r="N1098" s="66"/>
      <c r="O1098" s="66"/>
      <c r="P1098" s="66"/>
      <c r="Q1098" s="66"/>
      <c r="R1098" s="66"/>
      <c r="S1098" s="66"/>
      <c r="T1098" s="66"/>
      <c r="U1098" s="66"/>
      <c r="V1098" s="66"/>
      <c r="W1098" s="66"/>
    </row>
    <row r="1099" spans="1:23" ht="15.75" customHeight="1">
      <c r="A1099" s="104"/>
      <c r="B1099" s="66"/>
      <c r="C1099" s="66"/>
      <c r="D1099" s="102"/>
      <c r="E1099" s="102"/>
      <c r="F1099" s="102"/>
      <c r="G1099" s="299"/>
      <c r="H1099" s="102"/>
      <c r="I1099" s="104"/>
      <c r="J1099" s="66"/>
      <c r="K1099" s="66"/>
      <c r="L1099" s="66"/>
      <c r="M1099" s="66"/>
      <c r="N1099" s="66"/>
      <c r="O1099" s="66"/>
      <c r="P1099" s="66"/>
      <c r="Q1099" s="66"/>
      <c r="R1099" s="66"/>
      <c r="S1099" s="66"/>
      <c r="T1099" s="66"/>
      <c r="U1099" s="66"/>
      <c r="V1099" s="66"/>
      <c r="W1099" s="66"/>
    </row>
    <row r="1100" spans="1:23" ht="15.75" customHeight="1">
      <c r="A1100" s="104"/>
      <c r="B1100" s="66"/>
      <c r="C1100" s="66"/>
      <c r="D1100" s="102"/>
      <c r="E1100" s="102"/>
      <c r="F1100" s="102"/>
      <c r="G1100" s="299"/>
      <c r="H1100" s="102"/>
      <c r="I1100" s="104"/>
      <c r="J1100" s="66"/>
      <c r="K1100" s="66"/>
      <c r="L1100" s="66"/>
      <c r="M1100" s="66"/>
      <c r="N1100" s="66"/>
      <c r="O1100" s="66"/>
      <c r="P1100" s="66"/>
      <c r="Q1100" s="66"/>
      <c r="R1100" s="66"/>
      <c r="S1100" s="66"/>
      <c r="T1100" s="66"/>
      <c r="U1100" s="66"/>
      <c r="V1100" s="66"/>
      <c r="W1100" s="66"/>
    </row>
    <row r="1101" spans="1:23" ht="15.75" customHeight="1">
      <c r="A1101" s="104"/>
      <c r="B1101" s="66"/>
      <c r="C1101" s="66"/>
      <c r="D1101" s="102"/>
      <c r="E1101" s="102"/>
      <c r="F1101" s="102"/>
      <c r="G1101" s="299"/>
      <c r="H1101" s="102"/>
      <c r="I1101" s="104"/>
      <c r="J1101" s="66"/>
      <c r="K1101" s="66"/>
      <c r="L1101" s="66"/>
      <c r="M1101" s="66"/>
      <c r="N1101" s="66"/>
      <c r="O1101" s="66"/>
      <c r="P1101" s="66"/>
      <c r="Q1101" s="66"/>
      <c r="R1101" s="66"/>
      <c r="S1101" s="66"/>
      <c r="T1101" s="66"/>
      <c r="U1101" s="66"/>
      <c r="V1101" s="66"/>
      <c r="W1101" s="66"/>
    </row>
    <row r="1102" spans="1:23" ht="15.75" customHeight="1">
      <c r="A1102" s="104"/>
      <c r="B1102" s="66"/>
      <c r="C1102" s="66"/>
      <c r="D1102" s="102"/>
      <c r="E1102" s="102"/>
      <c r="F1102" s="102"/>
      <c r="G1102" s="299"/>
      <c r="H1102" s="102"/>
      <c r="I1102" s="104"/>
      <c r="J1102" s="66"/>
      <c r="K1102" s="66"/>
      <c r="L1102" s="66"/>
      <c r="M1102" s="66"/>
      <c r="N1102" s="66"/>
      <c r="O1102" s="66"/>
      <c r="P1102" s="66"/>
      <c r="Q1102" s="66"/>
      <c r="R1102" s="66"/>
      <c r="S1102" s="66"/>
      <c r="T1102" s="66"/>
      <c r="U1102" s="66"/>
      <c r="V1102" s="66"/>
      <c r="W1102" s="66"/>
    </row>
    <row r="1103" spans="1:23" ht="15.75" customHeight="1">
      <c r="A1103" s="104"/>
      <c r="B1103" s="66"/>
      <c r="C1103" s="66"/>
      <c r="D1103" s="102"/>
      <c r="E1103" s="102"/>
      <c r="F1103" s="102"/>
      <c r="G1103" s="299"/>
      <c r="H1103" s="102"/>
      <c r="I1103" s="104"/>
      <c r="J1103" s="66"/>
      <c r="K1103" s="66"/>
      <c r="L1103" s="66"/>
      <c r="M1103" s="66"/>
      <c r="N1103" s="66"/>
      <c r="O1103" s="66"/>
      <c r="P1103" s="66"/>
      <c r="Q1103" s="66"/>
      <c r="R1103" s="66"/>
      <c r="S1103" s="66"/>
      <c r="T1103" s="66"/>
      <c r="U1103" s="66"/>
      <c r="V1103" s="66"/>
      <c r="W1103" s="66"/>
    </row>
    <row r="1104" spans="1:23" ht="15.75" customHeight="1">
      <c r="A1104" s="104"/>
      <c r="B1104" s="66"/>
      <c r="C1104" s="66"/>
      <c r="D1104" s="102"/>
      <c r="E1104" s="102"/>
      <c r="F1104" s="102"/>
      <c r="G1104" s="299"/>
      <c r="H1104" s="102"/>
      <c r="I1104" s="104"/>
      <c r="J1104" s="66"/>
      <c r="K1104" s="66"/>
      <c r="L1104" s="66"/>
      <c r="M1104" s="66"/>
      <c r="N1104" s="66"/>
      <c r="O1104" s="66"/>
      <c r="P1104" s="66"/>
      <c r="Q1104" s="66"/>
      <c r="R1104" s="66"/>
      <c r="S1104" s="66"/>
      <c r="T1104" s="66"/>
      <c r="U1104" s="66"/>
      <c r="V1104" s="66"/>
      <c r="W1104" s="66"/>
    </row>
    <row r="1105" spans="1:23" ht="15.75" customHeight="1">
      <c r="A1105" s="104"/>
      <c r="B1105" s="66"/>
      <c r="C1105" s="66"/>
      <c r="D1105" s="102"/>
      <c r="E1105" s="102"/>
      <c r="F1105" s="102"/>
      <c r="G1105" s="299"/>
      <c r="H1105" s="102"/>
      <c r="I1105" s="104"/>
      <c r="J1105" s="66"/>
      <c r="K1105" s="66"/>
      <c r="L1105" s="66"/>
      <c r="M1105" s="66"/>
      <c r="N1105" s="66"/>
      <c r="O1105" s="66"/>
      <c r="P1105" s="66"/>
      <c r="Q1105" s="66"/>
      <c r="R1105" s="66"/>
      <c r="S1105" s="66"/>
      <c r="T1105" s="66"/>
      <c r="U1105" s="66"/>
      <c r="V1105" s="66"/>
      <c r="W1105" s="66"/>
    </row>
    <row r="1106" spans="1:23" ht="15.75" customHeight="1">
      <c r="A1106" s="104"/>
      <c r="B1106" s="66"/>
      <c r="C1106" s="66"/>
      <c r="D1106" s="102"/>
      <c r="E1106" s="102"/>
      <c r="F1106" s="102"/>
      <c r="G1106" s="299"/>
      <c r="H1106" s="102"/>
      <c r="I1106" s="104"/>
      <c r="J1106" s="66"/>
      <c r="K1106" s="66"/>
      <c r="L1106" s="66"/>
      <c r="M1106" s="66"/>
      <c r="N1106" s="66"/>
      <c r="O1106" s="66"/>
      <c r="P1106" s="66"/>
      <c r="Q1106" s="66"/>
      <c r="R1106" s="66"/>
      <c r="S1106" s="66"/>
      <c r="T1106" s="66"/>
      <c r="U1106" s="66"/>
      <c r="V1106" s="66"/>
      <c r="W1106" s="66"/>
    </row>
    <row r="1107" spans="1:23" ht="15.75" customHeight="1">
      <c r="A1107" s="104"/>
      <c r="B1107" s="66"/>
      <c r="C1107" s="66"/>
      <c r="D1107" s="102"/>
      <c r="E1107" s="102"/>
      <c r="F1107" s="102"/>
      <c r="G1107" s="299"/>
      <c r="H1107" s="102"/>
      <c r="I1107" s="104"/>
      <c r="J1107" s="66"/>
      <c r="K1107" s="66"/>
      <c r="L1107" s="66"/>
      <c r="M1107" s="66"/>
      <c r="N1107" s="66"/>
      <c r="O1107" s="66"/>
      <c r="P1107" s="66"/>
      <c r="Q1107" s="66"/>
      <c r="R1107" s="66"/>
      <c r="S1107" s="66"/>
      <c r="T1107" s="66"/>
      <c r="U1107" s="66"/>
      <c r="V1107" s="66"/>
      <c r="W1107" s="66"/>
    </row>
    <row r="1108" spans="1:23" ht="15.75" customHeight="1">
      <c r="A1108" s="104"/>
      <c r="B1108" s="66"/>
      <c r="C1108" s="66"/>
      <c r="D1108" s="102"/>
      <c r="E1108" s="102"/>
      <c r="F1108" s="102"/>
      <c r="G1108" s="299"/>
      <c r="H1108" s="102"/>
      <c r="I1108" s="104"/>
      <c r="J1108" s="66"/>
      <c r="K1108" s="66"/>
      <c r="L1108" s="66"/>
      <c r="M1108" s="66"/>
      <c r="N1108" s="66"/>
      <c r="O1108" s="66"/>
      <c r="P1108" s="66"/>
      <c r="Q1108" s="66"/>
      <c r="R1108" s="66"/>
      <c r="S1108" s="66"/>
      <c r="T1108" s="66"/>
      <c r="U1108" s="66"/>
      <c r="V1108" s="66"/>
      <c r="W1108" s="66"/>
    </row>
    <row r="1109" spans="1:23" ht="15.75" customHeight="1">
      <c r="A1109" s="104"/>
      <c r="B1109" s="66"/>
      <c r="C1109" s="66"/>
      <c r="D1109" s="102"/>
      <c r="E1109" s="102"/>
      <c r="F1109" s="102"/>
      <c r="G1109" s="299"/>
      <c r="H1109" s="102"/>
      <c r="I1109" s="104"/>
      <c r="J1109" s="66"/>
      <c r="K1109" s="66"/>
      <c r="L1109" s="66"/>
      <c r="M1109" s="66"/>
      <c r="N1109" s="66"/>
      <c r="O1109" s="66"/>
      <c r="P1109" s="66"/>
      <c r="Q1109" s="66"/>
      <c r="R1109" s="66"/>
      <c r="S1109" s="66"/>
      <c r="T1109" s="66"/>
      <c r="U1109" s="66"/>
      <c r="V1109" s="66"/>
      <c r="W1109" s="66"/>
    </row>
    <row r="1110" spans="1:23" ht="15.75" customHeight="1">
      <c r="A1110" s="104"/>
      <c r="B1110" s="66"/>
      <c r="C1110" s="66"/>
      <c r="D1110" s="102"/>
      <c r="E1110" s="102"/>
      <c r="F1110" s="102"/>
      <c r="G1110" s="299"/>
      <c r="H1110" s="102"/>
      <c r="I1110" s="104"/>
      <c r="J1110" s="66"/>
      <c r="K1110" s="66"/>
      <c r="L1110" s="66"/>
      <c r="M1110" s="66"/>
      <c r="N1110" s="66"/>
      <c r="O1110" s="66"/>
      <c r="P1110" s="66"/>
      <c r="Q1110" s="66"/>
      <c r="R1110" s="66"/>
      <c r="S1110" s="66"/>
      <c r="T1110" s="66"/>
      <c r="U1110" s="66"/>
      <c r="V1110" s="66"/>
      <c r="W1110" s="66"/>
    </row>
    <row r="1111" spans="1:23" ht="15.75" customHeight="1">
      <c r="A1111" s="104"/>
      <c r="B1111" s="66"/>
      <c r="C1111" s="66"/>
      <c r="D1111" s="102"/>
      <c r="E1111" s="102"/>
      <c r="F1111" s="102"/>
      <c r="G1111" s="299"/>
      <c r="H1111" s="102"/>
      <c r="I1111" s="104"/>
      <c r="J1111" s="66"/>
      <c r="K1111" s="66"/>
      <c r="L1111" s="66"/>
      <c r="M1111" s="66"/>
      <c r="N1111" s="66"/>
      <c r="O1111" s="66"/>
      <c r="P1111" s="66"/>
      <c r="Q1111" s="66"/>
      <c r="R1111" s="66"/>
      <c r="S1111" s="66"/>
      <c r="T1111" s="66"/>
      <c r="U1111" s="66"/>
      <c r="V1111" s="66"/>
      <c r="W1111" s="66"/>
    </row>
    <row r="1112" spans="1:23" ht="15.75" customHeight="1">
      <c r="A1112" s="104"/>
      <c r="B1112" s="66"/>
      <c r="C1112" s="66"/>
      <c r="D1112" s="102"/>
      <c r="E1112" s="102"/>
      <c r="F1112" s="102"/>
      <c r="G1112" s="299"/>
      <c r="H1112" s="102"/>
      <c r="I1112" s="104"/>
      <c r="J1112" s="66"/>
      <c r="K1112" s="66"/>
      <c r="L1112" s="66"/>
      <c r="M1112" s="66"/>
      <c r="N1112" s="66"/>
      <c r="O1112" s="66"/>
      <c r="P1112" s="66"/>
      <c r="Q1112" s="66"/>
      <c r="R1112" s="66"/>
      <c r="S1112" s="66"/>
      <c r="T1112" s="66"/>
      <c r="U1112" s="66"/>
      <c r="V1112" s="66"/>
      <c r="W1112" s="66"/>
    </row>
    <row r="1113" spans="1:23" ht="15.75" customHeight="1">
      <c r="A1113" s="104"/>
      <c r="B1113" s="66"/>
      <c r="C1113" s="66"/>
      <c r="D1113" s="102"/>
      <c r="E1113" s="102"/>
      <c r="F1113" s="102"/>
      <c r="G1113" s="299"/>
      <c r="H1113" s="102"/>
      <c r="I1113" s="104"/>
      <c r="J1113" s="66"/>
      <c r="K1113" s="66"/>
      <c r="L1113" s="66"/>
      <c r="M1113" s="66"/>
      <c r="N1113" s="66"/>
      <c r="O1113" s="66"/>
      <c r="P1113" s="66"/>
      <c r="Q1113" s="66"/>
      <c r="R1113" s="66"/>
      <c r="S1113" s="66"/>
      <c r="T1113" s="66"/>
      <c r="U1113" s="66"/>
      <c r="V1113" s="66"/>
      <c r="W1113" s="66"/>
    </row>
    <row r="1114" spans="1:23" ht="15.75" customHeight="1">
      <c r="A1114" s="104"/>
      <c r="B1114" s="66"/>
      <c r="C1114" s="66"/>
      <c r="D1114" s="102"/>
      <c r="E1114" s="102"/>
      <c r="F1114" s="102"/>
      <c r="G1114" s="299"/>
      <c r="H1114" s="102"/>
      <c r="I1114" s="104"/>
      <c r="J1114" s="66"/>
      <c r="K1114" s="66"/>
      <c r="L1114" s="66"/>
      <c r="M1114" s="66"/>
      <c r="N1114" s="66"/>
      <c r="O1114" s="66"/>
      <c r="P1114" s="66"/>
      <c r="Q1114" s="66"/>
      <c r="R1114" s="66"/>
      <c r="S1114" s="66"/>
      <c r="T1114" s="66"/>
      <c r="U1114" s="66"/>
      <c r="V1114" s="66"/>
      <c r="W1114" s="66"/>
    </row>
    <row r="1115" spans="1:23" ht="15.75" customHeight="1">
      <c r="A1115" s="104"/>
      <c r="B1115" s="66"/>
      <c r="C1115" s="66"/>
      <c r="D1115" s="102"/>
      <c r="E1115" s="102"/>
      <c r="F1115" s="102"/>
      <c r="G1115" s="299"/>
      <c r="H1115" s="102"/>
      <c r="I1115" s="104"/>
      <c r="J1115" s="66"/>
      <c r="K1115" s="66"/>
      <c r="L1115" s="66"/>
      <c r="M1115" s="66"/>
      <c r="N1115" s="66"/>
      <c r="O1115" s="66"/>
      <c r="P1115" s="66"/>
      <c r="Q1115" s="66"/>
      <c r="R1115" s="66"/>
      <c r="S1115" s="66"/>
      <c r="T1115" s="66"/>
      <c r="U1115" s="66"/>
      <c r="V1115" s="66"/>
      <c r="W1115" s="66"/>
    </row>
    <row r="1116" spans="1:23" ht="15.75" customHeight="1">
      <c r="A1116" s="104"/>
      <c r="B1116" s="66"/>
      <c r="C1116" s="66"/>
      <c r="D1116" s="102"/>
      <c r="E1116" s="102"/>
      <c r="F1116" s="102"/>
      <c r="G1116" s="299"/>
      <c r="H1116" s="102"/>
      <c r="I1116" s="104"/>
      <c r="J1116" s="66"/>
      <c r="K1116" s="66"/>
      <c r="L1116" s="66"/>
      <c r="M1116" s="66"/>
      <c r="N1116" s="66"/>
      <c r="O1116" s="66"/>
      <c r="P1116" s="66"/>
      <c r="Q1116" s="66"/>
      <c r="R1116" s="66"/>
      <c r="S1116" s="66"/>
      <c r="T1116" s="66"/>
      <c r="U1116" s="66"/>
      <c r="V1116" s="66"/>
      <c r="W1116" s="66"/>
    </row>
    <row r="1117" spans="1:23" ht="15.75" customHeight="1">
      <c r="A1117" s="104"/>
      <c r="B1117" s="66"/>
      <c r="C1117" s="66"/>
      <c r="D1117" s="102"/>
      <c r="E1117" s="102"/>
      <c r="F1117" s="102"/>
      <c r="G1117" s="299"/>
      <c r="H1117" s="102"/>
      <c r="I1117" s="104"/>
      <c r="J1117" s="66"/>
      <c r="K1117" s="66"/>
      <c r="L1117" s="66"/>
      <c r="M1117" s="66"/>
      <c r="N1117" s="66"/>
      <c r="O1117" s="66"/>
      <c r="P1117" s="66"/>
      <c r="Q1117" s="66"/>
      <c r="R1117" s="66"/>
      <c r="S1117" s="66"/>
      <c r="T1117" s="66"/>
      <c r="U1117" s="66"/>
      <c r="V1117" s="66"/>
      <c r="W1117" s="66"/>
    </row>
    <row r="1118" spans="1:23" ht="15.75" customHeight="1">
      <c r="A1118" s="104"/>
      <c r="B1118" s="66"/>
      <c r="C1118" s="66"/>
      <c r="D1118" s="102"/>
      <c r="E1118" s="102"/>
      <c r="F1118" s="102"/>
      <c r="G1118" s="299"/>
      <c r="H1118" s="102"/>
      <c r="I1118" s="104"/>
      <c r="J1118" s="66"/>
      <c r="K1118" s="66"/>
      <c r="L1118" s="66"/>
      <c r="M1118" s="66"/>
      <c r="N1118" s="66"/>
      <c r="O1118" s="66"/>
      <c r="P1118" s="66"/>
      <c r="Q1118" s="66"/>
      <c r="R1118" s="66"/>
      <c r="S1118" s="66"/>
      <c r="T1118" s="66"/>
      <c r="U1118" s="66"/>
      <c r="V1118" s="66"/>
      <c r="W1118" s="66"/>
    </row>
    <row r="1119" spans="1:23" ht="15.75" customHeight="1">
      <c r="A1119" s="104"/>
      <c r="B1119" s="66"/>
      <c r="C1119" s="66"/>
      <c r="D1119" s="102"/>
      <c r="E1119" s="102"/>
      <c r="F1119" s="102"/>
      <c r="G1119" s="299"/>
      <c r="H1119" s="102"/>
      <c r="I1119" s="104"/>
      <c r="J1119" s="66"/>
      <c r="K1119" s="66"/>
      <c r="L1119" s="66"/>
      <c r="M1119" s="66"/>
      <c r="N1119" s="66"/>
      <c r="O1119" s="66"/>
      <c r="P1119" s="66"/>
      <c r="Q1119" s="66"/>
      <c r="R1119" s="66"/>
      <c r="S1119" s="66"/>
      <c r="T1119" s="66"/>
      <c r="U1119" s="66"/>
      <c r="V1119" s="66"/>
      <c r="W1119" s="66"/>
    </row>
    <row r="1120" spans="1:23" ht="15.75" customHeight="1">
      <c r="A1120" s="104"/>
      <c r="B1120" s="66"/>
      <c r="C1120" s="66"/>
      <c r="D1120" s="102"/>
      <c r="E1120" s="102"/>
      <c r="F1120" s="102"/>
      <c r="G1120" s="299"/>
      <c r="H1120" s="102"/>
      <c r="I1120" s="104"/>
      <c r="J1120" s="66"/>
      <c r="K1120" s="66"/>
      <c r="L1120" s="66"/>
      <c r="M1120" s="66"/>
      <c r="N1120" s="66"/>
      <c r="O1120" s="66"/>
      <c r="P1120" s="66"/>
      <c r="Q1120" s="66"/>
      <c r="R1120" s="66"/>
      <c r="S1120" s="66"/>
      <c r="T1120" s="66"/>
      <c r="U1120" s="66"/>
      <c r="V1120" s="66"/>
      <c r="W1120" s="66"/>
    </row>
    <row r="1121" spans="1:23" ht="15.75" customHeight="1">
      <c r="A1121" s="104"/>
      <c r="B1121" s="66"/>
      <c r="C1121" s="66"/>
      <c r="D1121" s="102"/>
      <c r="E1121" s="102"/>
      <c r="F1121" s="102"/>
      <c r="G1121" s="299"/>
      <c r="H1121" s="102"/>
      <c r="I1121" s="104"/>
      <c r="J1121" s="66"/>
      <c r="K1121" s="66"/>
      <c r="L1121" s="66"/>
      <c r="M1121" s="66"/>
      <c r="N1121" s="66"/>
      <c r="O1121" s="66"/>
      <c r="P1121" s="66"/>
      <c r="Q1121" s="66"/>
      <c r="R1121" s="66"/>
      <c r="S1121" s="66"/>
      <c r="T1121" s="66"/>
      <c r="U1121" s="66"/>
      <c r="V1121" s="66"/>
      <c r="W1121" s="66"/>
    </row>
    <row r="1122" spans="1:23" ht="15.75" customHeight="1">
      <c r="A1122" s="104"/>
      <c r="B1122" s="66"/>
      <c r="C1122" s="66"/>
      <c r="D1122" s="102"/>
      <c r="E1122" s="102"/>
      <c r="F1122" s="102"/>
      <c r="G1122" s="299"/>
      <c r="H1122" s="102"/>
      <c r="I1122" s="104"/>
      <c r="J1122" s="66"/>
      <c r="K1122" s="66"/>
      <c r="L1122" s="66"/>
      <c r="M1122" s="66"/>
      <c r="N1122" s="66"/>
      <c r="O1122" s="66"/>
      <c r="P1122" s="66"/>
      <c r="Q1122" s="66"/>
      <c r="R1122" s="66"/>
      <c r="S1122" s="66"/>
      <c r="T1122" s="66"/>
      <c r="U1122" s="66"/>
      <c r="V1122" s="66"/>
      <c r="W1122" s="66"/>
    </row>
    <row r="1123" spans="1:23" ht="15.75" customHeight="1">
      <c r="A1123" s="104"/>
      <c r="B1123" s="66"/>
      <c r="C1123" s="66"/>
      <c r="D1123" s="102"/>
      <c r="E1123" s="102"/>
      <c r="F1123" s="102"/>
      <c r="G1123" s="299"/>
      <c r="H1123" s="102"/>
      <c r="I1123" s="104"/>
      <c r="J1123" s="66"/>
      <c r="K1123" s="66"/>
      <c r="L1123" s="66"/>
      <c r="M1123" s="66"/>
      <c r="N1123" s="66"/>
      <c r="O1123" s="66"/>
      <c r="P1123" s="66"/>
      <c r="Q1123" s="66"/>
      <c r="R1123" s="66"/>
      <c r="S1123" s="66"/>
      <c r="T1123" s="66"/>
      <c r="U1123" s="66"/>
      <c r="V1123" s="66"/>
      <c r="W1123" s="66"/>
    </row>
    <row r="1124" spans="1:23" ht="15.75" customHeight="1">
      <c r="A1124" s="104"/>
      <c r="B1124" s="66"/>
      <c r="C1124" s="66"/>
      <c r="D1124" s="102"/>
      <c r="E1124" s="102"/>
      <c r="F1124" s="102"/>
      <c r="G1124" s="299"/>
      <c r="H1124" s="102"/>
      <c r="I1124" s="104"/>
      <c r="J1124" s="66"/>
      <c r="K1124" s="66"/>
      <c r="L1124" s="66"/>
      <c r="M1124" s="66"/>
      <c r="N1124" s="66"/>
      <c r="O1124" s="66"/>
      <c r="P1124" s="66"/>
      <c r="Q1124" s="66"/>
      <c r="R1124" s="66"/>
      <c r="S1124" s="66"/>
      <c r="T1124" s="66"/>
      <c r="U1124" s="66"/>
      <c r="V1124" s="66"/>
      <c r="W1124" s="66"/>
    </row>
    <row r="1125" spans="1:23" ht="15.75" customHeight="1">
      <c r="A1125" s="104"/>
      <c r="B1125" s="66"/>
      <c r="C1125" s="66"/>
      <c r="D1125" s="102"/>
      <c r="E1125" s="102"/>
      <c r="F1125" s="102"/>
      <c r="G1125" s="299"/>
      <c r="H1125" s="102"/>
      <c r="I1125" s="104"/>
      <c r="J1125" s="66"/>
      <c r="K1125" s="66"/>
      <c r="L1125" s="66"/>
      <c r="M1125" s="66"/>
      <c r="N1125" s="66"/>
      <c r="O1125" s="66"/>
      <c r="P1125" s="66"/>
      <c r="Q1125" s="66"/>
      <c r="R1125" s="66"/>
      <c r="S1125" s="66"/>
      <c r="T1125" s="66"/>
      <c r="U1125" s="66"/>
      <c r="V1125" s="66"/>
      <c r="W1125" s="66"/>
    </row>
    <row r="1126" spans="1:23" ht="15.75" customHeight="1">
      <c r="A1126" s="104"/>
      <c r="B1126" s="66"/>
      <c r="C1126" s="66"/>
      <c r="D1126" s="102"/>
      <c r="E1126" s="102"/>
      <c r="F1126" s="102"/>
      <c r="G1126" s="299"/>
      <c r="H1126" s="102"/>
      <c r="I1126" s="104"/>
      <c r="J1126" s="66"/>
      <c r="K1126" s="66"/>
      <c r="L1126" s="66"/>
      <c r="M1126" s="66"/>
      <c r="N1126" s="66"/>
      <c r="O1126" s="66"/>
      <c r="P1126" s="66"/>
      <c r="Q1126" s="66"/>
      <c r="R1126" s="66"/>
      <c r="S1126" s="66"/>
      <c r="T1126" s="66"/>
      <c r="U1126" s="66"/>
      <c r="V1126" s="66"/>
      <c r="W1126" s="66"/>
    </row>
    <row r="1127" spans="1:23" ht="15.75" customHeight="1">
      <c r="A1127" s="104"/>
      <c r="B1127" s="66"/>
      <c r="C1127" s="66"/>
      <c r="D1127" s="102"/>
      <c r="E1127" s="102"/>
      <c r="F1127" s="102"/>
      <c r="G1127" s="299"/>
      <c r="H1127" s="102"/>
      <c r="I1127" s="104"/>
      <c r="J1127" s="66"/>
      <c r="K1127" s="66"/>
      <c r="L1127" s="66"/>
      <c r="M1127" s="66"/>
      <c r="N1127" s="66"/>
      <c r="O1127" s="66"/>
      <c r="P1127" s="66"/>
      <c r="Q1127" s="66"/>
      <c r="R1127" s="66"/>
      <c r="S1127" s="66"/>
      <c r="T1127" s="66"/>
      <c r="U1127" s="66"/>
      <c r="V1127" s="66"/>
      <c r="W1127" s="66"/>
    </row>
    <row r="1128" spans="1:23" ht="15.75" customHeight="1">
      <c r="A1128" s="104"/>
      <c r="B1128" s="66"/>
      <c r="C1128" s="66"/>
      <c r="D1128" s="102"/>
      <c r="E1128" s="102"/>
      <c r="F1128" s="102"/>
      <c r="G1128" s="299"/>
      <c r="H1128" s="102"/>
      <c r="I1128" s="104"/>
      <c r="J1128" s="66"/>
      <c r="K1128" s="66"/>
      <c r="L1128" s="66"/>
      <c r="M1128" s="66"/>
      <c r="N1128" s="66"/>
      <c r="O1128" s="66"/>
      <c r="P1128" s="66"/>
      <c r="Q1128" s="66"/>
      <c r="R1128" s="66"/>
      <c r="S1128" s="66"/>
      <c r="T1128" s="66"/>
      <c r="U1128" s="66"/>
      <c r="V1128" s="66"/>
      <c r="W1128" s="66"/>
    </row>
    <row r="1129" spans="1:23" ht="15.75" customHeight="1">
      <c r="A1129" s="104"/>
      <c r="B1129" s="66"/>
      <c r="C1129" s="66"/>
      <c r="D1129" s="102"/>
      <c r="E1129" s="102"/>
      <c r="F1129" s="102"/>
      <c r="G1129" s="299"/>
      <c r="H1129" s="102"/>
      <c r="I1129" s="104"/>
      <c r="J1129" s="66"/>
      <c r="K1129" s="66"/>
      <c r="L1129" s="66"/>
      <c r="M1129" s="66"/>
      <c r="N1129" s="66"/>
      <c r="O1129" s="66"/>
      <c r="P1129" s="66"/>
      <c r="Q1129" s="66"/>
      <c r="R1129" s="66"/>
      <c r="S1129" s="66"/>
      <c r="T1129" s="66"/>
      <c r="U1129" s="66"/>
      <c r="V1129" s="66"/>
      <c r="W1129" s="66"/>
    </row>
    <row r="1130" spans="1:23" ht="15.75" customHeight="1">
      <c r="A1130" s="104"/>
      <c r="B1130" s="66"/>
      <c r="C1130" s="66"/>
      <c r="D1130" s="102"/>
      <c r="E1130" s="102"/>
      <c r="F1130" s="102"/>
      <c r="G1130" s="299"/>
      <c r="H1130" s="102"/>
      <c r="I1130" s="104"/>
      <c r="J1130" s="66"/>
      <c r="K1130" s="66"/>
      <c r="L1130" s="66"/>
      <c r="M1130" s="66"/>
      <c r="N1130" s="66"/>
      <c r="O1130" s="66"/>
      <c r="P1130" s="66"/>
      <c r="Q1130" s="66"/>
      <c r="R1130" s="66"/>
      <c r="S1130" s="66"/>
      <c r="T1130" s="66"/>
      <c r="U1130" s="66"/>
      <c r="V1130" s="66"/>
      <c r="W1130" s="66"/>
    </row>
    <row r="1131" spans="1:23" ht="15.75" customHeight="1">
      <c r="A1131" s="104"/>
      <c r="B1131" s="66"/>
      <c r="C1131" s="66"/>
      <c r="D1131" s="102"/>
      <c r="E1131" s="102"/>
      <c r="F1131" s="102"/>
      <c r="G1131" s="299"/>
      <c r="H1131" s="102"/>
      <c r="I1131" s="104"/>
      <c r="J1131" s="66"/>
      <c r="K1131" s="66"/>
      <c r="L1131" s="66"/>
      <c r="M1131" s="66"/>
      <c r="N1131" s="66"/>
      <c r="O1131" s="66"/>
      <c r="P1131" s="66"/>
      <c r="Q1131" s="66"/>
      <c r="R1131" s="66"/>
      <c r="S1131" s="66"/>
      <c r="T1131" s="66"/>
      <c r="U1131" s="66"/>
      <c r="V1131" s="66"/>
      <c r="W1131" s="66"/>
    </row>
    <row r="1132" spans="1:23" ht="15.75" customHeight="1">
      <c r="A1132" s="104"/>
      <c r="B1132" s="66"/>
      <c r="C1132" s="66"/>
      <c r="D1132" s="102"/>
      <c r="E1132" s="102"/>
      <c r="F1132" s="102"/>
      <c r="G1132" s="299"/>
      <c r="H1132" s="102"/>
      <c r="I1132" s="104"/>
      <c r="J1132" s="66"/>
      <c r="K1132" s="66"/>
      <c r="L1132" s="66"/>
      <c r="M1132" s="66"/>
      <c r="N1132" s="66"/>
      <c r="O1132" s="66"/>
      <c r="P1132" s="66"/>
      <c r="Q1132" s="66"/>
      <c r="R1132" s="66"/>
      <c r="S1132" s="66"/>
      <c r="T1132" s="66"/>
      <c r="U1132" s="66"/>
      <c r="V1132" s="66"/>
      <c r="W1132" s="66"/>
    </row>
    <row r="1133" spans="1:23" ht="15.75" customHeight="1">
      <c r="A1133" s="104"/>
      <c r="B1133" s="66"/>
      <c r="C1133" s="66"/>
      <c r="D1133" s="102"/>
      <c r="E1133" s="102"/>
      <c r="F1133" s="102"/>
      <c r="G1133" s="299"/>
      <c r="H1133" s="102"/>
      <c r="I1133" s="104"/>
      <c r="J1133" s="66"/>
      <c r="K1133" s="66"/>
      <c r="L1133" s="66"/>
      <c r="M1133" s="66"/>
      <c r="N1133" s="66"/>
      <c r="O1133" s="66"/>
      <c r="P1133" s="66"/>
      <c r="Q1133" s="66"/>
      <c r="R1133" s="66"/>
      <c r="S1133" s="66"/>
      <c r="T1133" s="66"/>
      <c r="U1133" s="66"/>
      <c r="V1133" s="66"/>
      <c r="W1133" s="66"/>
    </row>
    <row r="1134" spans="1:23" ht="15.75" customHeight="1">
      <c r="A1134" s="104"/>
      <c r="B1134" s="66"/>
      <c r="C1134" s="66"/>
      <c r="D1134" s="102"/>
      <c r="E1134" s="102"/>
      <c r="F1134" s="102"/>
      <c r="G1134" s="299"/>
      <c r="H1134" s="102"/>
      <c r="I1134" s="104"/>
      <c r="J1134" s="66"/>
      <c r="K1134" s="66"/>
      <c r="L1134" s="66"/>
      <c r="M1134" s="66"/>
      <c r="N1134" s="66"/>
      <c r="O1134" s="66"/>
      <c r="P1134" s="66"/>
      <c r="Q1134" s="66"/>
      <c r="R1134" s="66"/>
      <c r="S1134" s="66"/>
      <c r="T1134" s="66"/>
      <c r="U1134" s="66"/>
      <c r="V1134" s="66"/>
      <c r="W1134" s="66"/>
    </row>
    <row r="1135" spans="1:23" ht="15.75" customHeight="1">
      <c r="A1135" s="104"/>
      <c r="B1135" s="66"/>
      <c r="C1135" s="66"/>
      <c r="D1135" s="102"/>
      <c r="E1135" s="102"/>
      <c r="F1135" s="102"/>
      <c r="G1135" s="299"/>
      <c r="H1135" s="102"/>
      <c r="I1135" s="104"/>
      <c r="J1135" s="66"/>
      <c r="K1135" s="66"/>
      <c r="L1135" s="66"/>
      <c r="M1135" s="66"/>
      <c r="N1135" s="66"/>
      <c r="O1135" s="66"/>
      <c r="P1135" s="66"/>
      <c r="Q1135" s="66"/>
      <c r="R1135" s="66"/>
      <c r="S1135" s="66"/>
      <c r="T1135" s="66"/>
      <c r="U1135" s="66"/>
      <c r="V1135" s="66"/>
      <c r="W1135" s="66"/>
    </row>
    <row r="1136" spans="1:23" ht="15.75" customHeight="1">
      <c r="A1136" s="104"/>
      <c r="B1136" s="66"/>
      <c r="C1136" s="66"/>
      <c r="D1136" s="102"/>
      <c r="E1136" s="102"/>
      <c r="F1136" s="102"/>
      <c r="G1136" s="299"/>
      <c r="H1136" s="102"/>
      <c r="I1136" s="104"/>
      <c r="J1136" s="66"/>
      <c r="K1136" s="66"/>
      <c r="L1136" s="66"/>
      <c r="M1136" s="66"/>
      <c r="N1136" s="66"/>
      <c r="O1136" s="66"/>
      <c r="P1136" s="66"/>
      <c r="Q1136" s="66"/>
      <c r="R1136" s="66"/>
      <c r="S1136" s="66"/>
      <c r="T1136" s="66"/>
      <c r="U1136" s="66"/>
      <c r="V1136" s="66"/>
      <c r="W1136" s="66"/>
    </row>
    <row r="1137" spans="1:23" ht="15.75" customHeight="1">
      <c r="A1137" s="104"/>
      <c r="B1137" s="66"/>
      <c r="C1137" s="66"/>
      <c r="D1137" s="102"/>
      <c r="E1137" s="102"/>
      <c r="F1137" s="102"/>
      <c r="G1137" s="299"/>
      <c r="H1137" s="102"/>
      <c r="I1137" s="104"/>
      <c r="J1137" s="66"/>
      <c r="K1137" s="66"/>
      <c r="L1137" s="66"/>
      <c r="M1137" s="66"/>
      <c r="N1137" s="66"/>
      <c r="O1137" s="66"/>
      <c r="P1137" s="66"/>
      <c r="Q1137" s="66"/>
      <c r="R1137" s="66"/>
      <c r="S1137" s="66"/>
      <c r="T1137" s="66"/>
      <c r="U1137" s="66"/>
      <c r="V1137" s="66"/>
      <c r="W1137" s="66"/>
    </row>
    <row r="1138" spans="1:23" ht="15.75" customHeight="1">
      <c r="A1138" s="104"/>
      <c r="B1138" s="66"/>
      <c r="C1138" s="66"/>
      <c r="D1138" s="102"/>
      <c r="E1138" s="102"/>
      <c r="F1138" s="102"/>
      <c r="G1138" s="299"/>
      <c r="H1138" s="102"/>
      <c r="I1138" s="104"/>
      <c r="J1138" s="66"/>
      <c r="K1138" s="66"/>
      <c r="L1138" s="66"/>
      <c r="M1138" s="66"/>
      <c r="N1138" s="66"/>
      <c r="O1138" s="66"/>
      <c r="P1138" s="66"/>
      <c r="Q1138" s="66"/>
      <c r="R1138" s="66"/>
      <c r="S1138" s="66"/>
      <c r="T1138" s="66"/>
      <c r="U1138" s="66"/>
      <c r="V1138" s="66"/>
      <c r="W1138" s="66"/>
    </row>
    <row r="1139" spans="1:23" ht="15.75" customHeight="1">
      <c r="A1139" s="104"/>
      <c r="B1139" s="66"/>
      <c r="C1139" s="66"/>
      <c r="D1139" s="102"/>
      <c r="E1139" s="102"/>
      <c r="F1139" s="102"/>
      <c r="G1139" s="299"/>
      <c r="H1139" s="102"/>
      <c r="I1139" s="104"/>
      <c r="J1139" s="66"/>
      <c r="K1139" s="66"/>
      <c r="L1139" s="66"/>
      <c r="M1139" s="66"/>
      <c r="N1139" s="66"/>
      <c r="O1139" s="66"/>
      <c r="P1139" s="66"/>
      <c r="Q1139" s="66"/>
      <c r="R1139" s="66"/>
      <c r="S1139" s="66"/>
      <c r="T1139" s="66"/>
      <c r="U1139" s="66"/>
      <c r="V1139" s="66"/>
      <c r="W1139" s="66"/>
    </row>
    <row r="1140" spans="1:23" ht="15.75" customHeight="1">
      <c r="A1140" s="104"/>
      <c r="B1140" s="66"/>
      <c r="C1140" s="66"/>
      <c r="D1140" s="102"/>
      <c r="E1140" s="102"/>
      <c r="F1140" s="102"/>
      <c r="G1140" s="299"/>
      <c r="H1140" s="102"/>
      <c r="I1140" s="104"/>
      <c r="J1140" s="66"/>
      <c r="K1140" s="66"/>
      <c r="L1140" s="66"/>
      <c r="M1140" s="66"/>
      <c r="N1140" s="66"/>
      <c r="O1140" s="66"/>
      <c r="P1140" s="66"/>
      <c r="Q1140" s="66"/>
      <c r="R1140" s="66"/>
      <c r="S1140" s="66"/>
      <c r="T1140" s="66"/>
      <c r="U1140" s="66"/>
      <c r="V1140" s="66"/>
      <c r="W1140" s="66"/>
    </row>
    <row r="1141" spans="1:23" ht="15.75" customHeight="1">
      <c r="A1141" s="104"/>
      <c r="B1141" s="66"/>
      <c r="C1141" s="66"/>
      <c r="D1141" s="102"/>
      <c r="E1141" s="102"/>
      <c r="F1141" s="102"/>
      <c r="G1141" s="299"/>
      <c r="H1141" s="102"/>
      <c r="I1141" s="104"/>
      <c r="J1141" s="66"/>
      <c r="K1141" s="66"/>
      <c r="L1141" s="66"/>
      <c r="M1141" s="66"/>
      <c r="N1141" s="66"/>
      <c r="O1141" s="66"/>
      <c r="P1141" s="66"/>
      <c r="Q1141" s="66"/>
      <c r="R1141" s="66"/>
      <c r="S1141" s="66"/>
      <c r="T1141" s="66"/>
      <c r="U1141" s="66"/>
      <c r="V1141" s="66"/>
      <c r="W1141" s="66"/>
    </row>
    <row r="1142" spans="1:23" ht="15.75" customHeight="1">
      <c r="A1142" s="104"/>
      <c r="B1142" s="66"/>
      <c r="C1142" s="66"/>
      <c r="D1142" s="102"/>
      <c r="E1142" s="102"/>
      <c r="F1142" s="102"/>
      <c r="G1142" s="299"/>
      <c r="H1142" s="102"/>
      <c r="I1142" s="104"/>
      <c r="J1142" s="66"/>
      <c r="K1142" s="66"/>
      <c r="L1142" s="66"/>
      <c r="M1142" s="66"/>
      <c r="N1142" s="66"/>
      <c r="O1142" s="66"/>
      <c r="P1142" s="66"/>
      <c r="Q1142" s="66"/>
      <c r="R1142" s="66"/>
      <c r="S1142" s="66"/>
      <c r="T1142" s="66"/>
      <c r="U1142" s="66"/>
      <c r="V1142" s="66"/>
      <c r="W1142" s="66"/>
    </row>
    <row r="1143" spans="1:23" ht="15.75" customHeight="1">
      <c r="A1143" s="104"/>
      <c r="B1143" s="66"/>
      <c r="C1143" s="66"/>
      <c r="D1143" s="102"/>
      <c r="E1143" s="102"/>
      <c r="F1143" s="102"/>
      <c r="G1143" s="299"/>
      <c r="H1143" s="102"/>
      <c r="I1143" s="104"/>
      <c r="J1143" s="66"/>
      <c r="K1143" s="66"/>
      <c r="L1143" s="66"/>
      <c r="M1143" s="66"/>
      <c r="N1143" s="66"/>
      <c r="O1143" s="66"/>
      <c r="P1143" s="66"/>
      <c r="Q1143" s="66"/>
      <c r="R1143" s="66"/>
      <c r="S1143" s="66"/>
      <c r="T1143" s="66"/>
      <c r="U1143" s="66"/>
      <c r="V1143" s="66"/>
      <c r="W1143" s="66"/>
    </row>
    <row r="1144" spans="1:23" ht="15.75" customHeight="1">
      <c r="A1144" s="104"/>
      <c r="B1144" s="66"/>
      <c r="C1144" s="66"/>
      <c r="D1144" s="102"/>
      <c r="E1144" s="102"/>
      <c r="F1144" s="102"/>
      <c r="G1144" s="299"/>
      <c r="H1144" s="102"/>
      <c r="I1144" s="104"/>
      <c r="J1144" s="66"/>
      <c r="K1144" s="66"/>
      <c r="L1144" s="66"/>
      <c r="M1144" s="66"/>
      <c r="N1144" s="66"/>
      <c r="O1144" s="66"/>
      <c r="P1144" s="66"/>
      <c r="Q1144" s="66"/>
      <c r="R1144" s="66"/>
      <c r="S1144" s="66"/>
      <c r="T1144" s="66"/>
      <c r="U1144" s="66"/>
      <c r="V1144" s="66"/>
      <c r="W1144" s="66"/>
    </row>
    <row r="1145" spans="1:23" ht="15.75" customHeight="1">
      <c r="A1145" s="104"/>
      <c r="B1145" s="66"/>
      <c r="C1145" s="66"/>
      <c r="D1145" s="102"/>
      <c r="E1145" s="102"/>
      <c r="F1145" s="102"/>
      <c r="G1145" s="299"/>
      <c r="H1145" s="102"/>
      <c r="I1145" s="104"/>
      <c r="J1145" s="66"/>
      <c r="K1145" s="66"/>
      <c r="L1145" s="66"/>
      <c r="M1145" s="66"/>
      <c r="N1145" s="66"/>
      <c r="O1145" s="66"/>
      <c r="P1145" s="66"/>
      <c r="Q1145" s="66"/>
      <c r="R1145" s="66"/>
      <c r="S1145" s="66"/>
      <c r="T1145" s="66"/>
      <c r="U1145" s="66"/>
      <c r="V1145" s="66"/>
      <c r="W1145" s="66"/>
    </row>
    <row r="1146" spans="1:23" ht="15.75" customHeight="1">
      <c r="A1146" s="104"/>
      <c r="B1146" s="66"/>
      <c r="C1146" s="66"/>
      <c r="D1146" s="102"/>
      <c r="E1146" s="102"/>
      <c r="F1146" s="102"/>
      <c r="G1146" s="299"/>
      <c r="H1146" s="102"/>
      <c r="I1146" s="104"/>
      <c r="J1146" s="66"/>
      <c r="K1146" s="66"/>
      <c r="L1146" s="66"/>
      <c r="M1146" s="66"/>
      <c r="N1146" s="66"/>
      <c r="O1146" s="66"/>
      <c r="P1146" s="66"/>
      <c r="Q1146" s="66"/>
      <c r="R1146" s="66"/>
      <c r="S1146" s="66"/>
      <c r="T1146" s="66"/>
      <c r="U1146" s="66"/>
      <c r="V1146" s="66"/>
      <c r="W1146" s="66"/>
    </row>
    <row r="1147" spans="1:23" ht="15.75" customHeight="1">
      <c r="A1147" s="104"/>
      <c r="B1147" s="66"/>
      <c r="C1147" s="66"/>
      <c r="D1147" s="102"/>
      <c r="E1147" s="102"/>
      <c r="F1147" s="102"/>
      <c r="G1147" s="299"/>
      <c r="H1147" s="102"/>
      <c r="I1147" s="104"/>
      <c r="J1147" s="66"/>
      <c r="K1147" s="66"/>
      <c r="L1147" s="66"/>
      <c r="M1147" s="66"/>
      <c r="N1147" s="66"/>
      <c r="O1147" s="66"/>
      <c r="P1147" s="66"/>
      <c r="Q1147" s="66"/>
      <c r="R1147" s="66"/>
      <c r="S1147" s="66"/>
      <c r="T1147" s="66"/>
      <c r="U1147" s="66"/>
      <c r="V1147" s="66"/>
      <c r="W1147" s="66"/>
    </row>
    <row r="1148" spans="1:23" ht="15.75" customHeight="1">
      <c r="A1148" s="104"/>
      <c r="B1148" s="66"/>
      <c r="C1148" s="66"/>
      <c r="D1148" s="102"/>
      <c r="E1148" s="102"/>
      <c r="F1148" s="102"/>
      <c r="G1148" s="299"/>
      <c r="H1148" s="102"/>
      <c r="I1148" s="104"/>
      <c r="J1148" s="66"/>
      <c r="K1148" s="66"/>
      <c r="L1148" s="66"/>
      <c r="M1148" s="66"/>
      <c r="N1148" s="66"/>
      <c r="O1148" s="66"/>
      <c r="P1148" s="66"/>
      <c r="Q1148" s="66"/>
      <c r="R1148" s="66"/>
      <c r="S1148" s="66"/>
      <c r="T1148" s="66"/>
      <c r="U1148" s="66"/>
      <c r="V1148" s="66"/>
      <c r="W1148" s="66"/>
    </row>
    <row r="1149" spans="1:23" ht="15.75" customHeight="1">
      <c r="A1149" s="104"/>
      <c r="B1149" s="66"/>
      <c r="C1149" s="66"/>
      <c r="D1149" s="102"/>
      <c r="E1149" s="102"/>
      <c r="F1149" s="102"/>
      <c r="G1149" s="299"/>
      <c r="H1149" s="102"/>
      <c r="I1149" s="104"/>
      <c r="J1149" s="66"/>
      <c r="K1149" s="66"/>
      <c r="L1149" s="66"/>
      <c r="M1149" s="66"/>
      <c r="N1149" s="66"/>
      <c r="O1149" s="66"/>
      <c r="P1149" s="66"/>
      <c r="Q1149" s="66"/>
      <c r="R1149" s="66"/>
      <c r="S1149" s="66"/>
      <c r="T1149" s="66"/>
      <c r="U1149" s="66"/>
      <c r="V1149" s="66"/>
      <c r="W1149" s="66"/>
    </row>
    <row r="1150" spans="1:23" ht="15.75" customHeight="1">
      <c r="A1150" s="104"/>
      <c r="B1150" s="66"/>
      <c r="C1150" s="66"/>
      <c r="D1150" s="102"/>
      <c r="E1150" s="102"/>
      <c r="F1150" s="102"/>
      <c r="G1150" s="299"/>
      <c r="H1150" s="102"/>
      <c r="I1150" s="104"/>
      <c r="J1150" s="66"/>
      <c r="K1150" s="66"/>
      <c r="L1150" s="66"/>
      <c r="M1150" s="66"/>
      <c r="N1150" s="66"/>
      <c r="O1150" s="66"/>
      <c r="P1150" s="66"/>
      <c r="Q1150" s="66"/>
      <c r="R1150" s="66"/>
      <c r="S1150" s="66"/>
      <c r="T1150" s="66"/>
      <c r="U1150" s="66"/>
      <c r="V1150" s="66"/>
      <c r="W1150" s="66"/>
    </row>
    <row r="1151" spans="1:23" ht="15.75" customHeight="1">
      <c r="A1151" s="104"/>
      <c r="B1151" s="66"/>
      <c r="C1151" s="66"/>
      <c r="D1151" s="102"/>
      <c r="E1151" s="102"/>
      <c r="F1151" s="102"/>
      <c r="G1151" s="299"/>
      <c r="H1151" s="102"/>
      <c r="I1151" s="104"/>
      <c r="J1151" s="66"/>
      <c r="K1151" s="66"/>
      <c r="L1151" s="66"/>
      <c r="M1151" s="66"/>
      <c r="N1151" s="66"/>
      <c r="O1151" s="66"/>
      <c r="P1151" s="66"/>
      <c r="Q1151" s="66"/>
      <c r="R1151" s="66"/>
      <c r="S1151" s="66"/>
      <c r="T1151" s="66"/>
      <c r="U1151" s="66"/>
      <c r="V1151" s="66"/>
      <c r="W1151" s="66"/>
    </row>
    <row r="1152" spans="1:23" ht="15.75" customHeight="1">
      <c r="A1152" s="104"/>
      <c r="B1152" s="66"/>
      <c r="C1152" s="66"/>
      <c r="D1152" s="102"/>
      <c r="E1152" s="102"/>
      <c r="F1152" s="102"/>
      <c r="G1152" s="299"/>
      <c r="H1152" s="102"/>
      <c r="I1152" s="104"/>
      <c r="J1152" s="66"/>
      <c r="K1152" s="66"/>
      <c r="L1152" s="66"/>
      <c r="M1152" s="66"/>
      <c r="N1152" s="66"/>
      <c r="O1152" s="66"/>
      <c r="P1152" s="66"/>
      <c r="Q1152" s="66"/>
      <c r="R1152" s="66"/>
      <c r="S1152" s="66"/>
      <c r="T1152" s="66"/>
      <c r="U1152" s="66"/>
      <c r="V1152" s="66"/>
      <c r="W1152" s="66"/>
    </row>
    <row r="1153" spans="1:23" ht="15.75" customHeight="1">
      <c r="A1153" s="104"/>
      <c r="B1153" s="66"/>
      <c r="C1153" s="66"/>
      <c r="D1153" s="102"/>
      <c r="E1153" s="102"/>
      <c r="F1153" s="102"/>
      <c r="G1153" s="299"/>
      <c r="H1153" s="102"/>
      <c r="I1153" s="104"/>
      <c r="J1153" s="66"/>
      <c r="K1153" s="66"/>
      <c r="L1153" s="66"/>
      <c r="M1153" s="66"/>
      <c r="N1153" s="66"/>
      <c r="O1153" s="66"/>
      <c r="P1153" s="66"/>
      <c r="Q1153" s="66"/>
      <c r="R1153" s="66"/>
      <c r="S1153" s="66"/>
      <c r="T1153" s="66"/>
      <c r="U1153" s="66"/>
      <c r="V1153" s="66"/>
      <c r="W1153" s="66"/>
    </row>
    <row r="1154" spans="1:23" ht="15.75" customHeight="1">
      <c r="A1154" s="104"/>
      <c r="B1154" s="66"/>
      <c r="C1154" s="66"/>
      <c r="D1154" s="102"/>
      <c r="E1154" s="102"/>
      <c r="F1154" s="102"/>
      <c r="G1154" s="299"/>
      <c r="H1154" s="102"/>
      <c r="I1154" s="104"/>
      <c r="J1154" s="66"/>
      <c r="K1154" s="66"/>
      <c r="L1154" s="66"/>
      <c r="M1154" s="66"/>
      <c r="N1154" s="66"/>
      <c r="O1154" s="66"/>
      <c r="P1154" s="66"/>
      <c r="Q1154" s="66"/>
      <c r="R1154" s="66"/>
      <c r="S1154" s="66"/>
      <c r="T1154" s="66"/>
      <c r="U1154" s="66"/>
      <c r="V1154" s="66"/>
      <c r="W1154" s="66"/>
    </row>
    <row r="1155" spans="1:23" ht="15.75" customHeight="1">
      <c r="A1155" s="104"/>
      <c r="B1155" s="66"/>
      <c r="C1155" s="66"/>
      <c r="D1155" s="102"/>
      <c r="E1155" s="102"/>
      <c r="F1155" s="102"/>
      <c r="G1155" s="299"/>
      <c r="H1155" s="102"/>
      <c r="I1155" s="104"/>
      <c r="J1155" s="66"/>
      <c r="K1155" s="66"/>
      <c r="L1155" s="66"/>
      <c r="M1155" s="66"/>
      <c r="N1155" s="66"/>
      <c r="O1155" s="66"/>
      <c r="P1155" s="66"/>
      <c r="Q1155" s="66"/>
      <c r="R1155" s="66"/>
      <c r="S1155" s="66"/>
      <c r="T1155" s="66"/>
      <c r="U1155" s="66"/>
      <c r="V1155" s="66"/>
      <c r="W1155" s="66"/>
    </row>
    <row r="1156" spans="1:23" ht="15.75" customHeight="1">
      <c r="A1156" s="104"/>
      <c r="B1156" s="66"/>
      <c r="C1156" s="66"/>
      <c r="D1156" s="102"/>
      <c r="E1156" s="102"/>
      <c r="F1156" s="102"/>
      <c r="G1156" s="299"/>
      <c r="H1156" s="102"/>
      <c r="I1156" s="104"/>
      <c r="J1156" s="66"/>
      <c r="K1156" s="66"/>
      <c r="L1156" s="66"/>
      <c r="M1156" s="66"/>
      <c r="N1156" s="66"/>
      <c r="O1156" s="66"/>
      <c r="P1156" s="66"/>
      <c r="Q1156" s="66"/>
      <c r="R1156" s="66"/>
      <c r="S1156" s="66"/>
      <c r="T1156" s="66"/>
      <c r="U1156" s="66"/>
      <c r="V1156" s="66"/>
      <c r="W1156" s="66"/>
    </row>
    <row r="1157" spans="1:23" ht="15.75" customHeight="1">
      <c r="A1157" s="104"/>
      <c r="B1157" s="66"/>
      <c r="C1157" s="66"/>
      <c r="D1157" s="102"/>
      <c r="E1157" s="102"/>
      <c r="F1157" s="102"/>
      <c r="G1157" s="299"/>
      <c r="H1157" s="102"/>
      <c r="I1157" s="104"/>
      <c r="J1157" s="66"/>
      <c r="K1157" s="66"/>
      <c r="L1157" s="66"/>
      <c r="M1157" s="66"/>
      <c r="N1157" s="66"/>
      <c r="O1157" s="66"/>
      <c r="P1157" s="66"/>
      <c r="Q1157" s="66"/>
      <c r="R1157" s="66"/>
      <c r="S1157" s="66"/>
      <c r="T1157" s="66"/>
      <c r="U1157" s="66"/>
      <c r="V1157" s="66"/>
      <c r="W1157" s="66"/>
    </row>
    <row r="1158" spans="1:23" ht="15.75" customHeight="1">
      <c r="A1158" s="104"/>
      <c r="B1158" s="66"/>
      <c r="C1158" s="66"/>
      <c r="D1158" s="102"/>
      <c r="E1158" s="102"/>
      <c r="F1158" s="102"/>
      <c r="G1158" s="299"/>
      <c r="H1158" s="102"/>
      <c r="I1158" s="104"/>
      <c r="J1158" s="66"/>
      <c r="K1158" s="66"/>
      <c r="L1158" s="66"/>
      <c r="M1158" s="66"/>
      <c r="N1158" s="66"/>
      <c r="O1158" s="66"/>
      <c r="P1158" s="66"/>
      <c r="Q1158" s="66"/>
      <c r="R1158" s="66"/>
      <c r="S1158" s="66"/>
      <c r="T1158" s="66"/>
      <c r="U1158" s="66"/>
      <c r="V1158" s="66"/>
      <c r="W1158" s="66"/>
    </row>
    <row r="1159" spans="1:23" ht="15.75" customHeight="1">
      <c r="A1159" s="104"/>
      <c r="B1159" s="66"/>
      <c r="C1159" s="66"/>
      <c r="D1159" s="102"/>
      <c r="E1159" s="102"/>
      <c r="F1159" s="102"/>
      <c r="G1159" s="299"/>
      <c r="H1159" s="102"/>
      <c r="I1159" s="104"/>
      <c r="J1159" s="66"/>
      <c r="K1159" s="66"/>
      <c r="L1159" s="66"/>
      <c r="M1159" s="66"/>
      <c r="N1159" s="66"/>
      <c r="O1159" s="66"/>
      <c r="P1159" s="66"/>
      <c r="Q1159" s="66"/>
      <c r="R1159" s="66"/>
      <c r="S1159" s="66"/>
      <c r="T1159" s="66"/>
      <c r="U1159" s="66"/>
      <c r="V1159" s="66"/>
      <c r="W1159" s="66"/>
    </row>
    <row r="1160" spans="1:23" ht="15.75" customHeight="1">
      <c r="A1160" s="104"/>
      <c r="B1160" s="66"/>
      <c r="C1160" s="66"/>
      <c r="D1160" s="102"/>
      <c r="E1160" s="102"/>
      <c r="F1160" s="102"/>
      <c r="G1160" s="299"/>
      <c r="H1160" s="102"/>
      <c r="I1160" s="104"/>
      <c r="J1160" s="66"/>
      <c r="K1160" s="66"/>
      <c r="L1160" s="66"/>
      <c r="M1160" s="66"/>
      <c r="N1160" s="66"/>
      <c r="O1160" s="66"/>
      <c r="P1160" s="66"/>
      <c r="Q1160" s="66"/>
      <c r="R1160" s="66"/>
      <c r="S1160" s="66"/>
      <c r="T1160" s="66"/>
      <c r="U1160" s="66"/>
      <c r="V1160" s="66"/>
      <c r="W1160" s="66"/>
    </row>
    <row r="1161" spans="1:23" ht="15.75" customHeight="1">
      <c r="A1161" s="104"/>
      <c r="B1161" s="66"/>
      <c r="C1161" s="66"/>
      <c r="D1161" s="102"/>
      <c r="E1161" s="102"/>
      <c r="F1161" s="102"/>
      <c r="G1161" s="299"/>
      <c r="H1161" s="102"/>
      <c r="I1161" s="104"/>
      <c r="J1161" s="66"/>
      <c r="K1161" s="66"/>
      <c r="L1161" s="66"/>
      <c r="M1161" s="66"/>
      <c r="N1161" s="66"/>
      <c r="O1161" s="66"/>
      <c r="P1161" s="66"/>
      <c r="Q1161" s="66"/>
      <c r="R1161" s="66"/>
      <c r="S1161" s="66"/>
      <c r="T1161" s="66"/>
      <c r="U1161" s="66"/>
      <c r="V1161" s="66"/>
      <c r="W1161" s="66"/>
    </row>
    <row r="1162" spans="1:23" ht="15.75" customHeight="1">
      <c r="A1162" s="104"/>
      <c r="B1162" s="66"/>
      <c r="C1162" s="66"/>
      <c r="D1162" s="102"/>
      <c r="E1162" s="102"/>
      <c r="F1162" s="102"/>
      <c r="G1162" s="299"/>
      <c r="H1162" s="102"/>
      <c r="I1162" s="104"/>
      <c r="J1162" s="66"/>
      <c r="K1162" s="66"/>
      <c r="L1162" s="66"/>
      <c r="M1162" s="66"/>
      <c r="N1162" s="66"/>
      <c r="O1162" s="66"/>
      <c r="P1162" s="66"/>
      <c r="Q1162" s="66"/>
      <c r="R1162" s="66"/>
      <c r="S1162" s="66"/>
      <c r="T1162" s="66"/>
      <c r="U1162" s="66"/>
      <c r="V1162" s="66"/>
      <c r="W1162" s="66"/>
    </row>
    <row r="1163" spans="1:23" ht="15.75" customHeight="1">
      <c r="A1163" s="104"/>
      <c r="B1163" s="66"/>
      <c r="C1163" s="66"/>
      <c r="D1163" s="102"/>
      <c r="E1163" s="102"/>
      <c r="F1163" s="102"/>
      <c r="G1163" s="299"/>
      <c r="H1163" s="102"/>
      <c r="I1163" s="104"/>
      <c r="J1163" s="66"/>
      <c r="K1163" s="66"/>
      <c r="L1163" s="66"/>
      <c r="M1163" s="66"/>
      <c r="N1163" s="66"/>
      <c r="O1163" s="66"/>
      <c r="P1163" s="66"/>
      <c r="Q1163" s="66"/>
      <c r="R1163" s="66"/>
      <c r="S1163" s="66"/>
      <c r="T1163" s="66"/>
      <c r="U1163" s="66"/>
      <c r="V1163" s="66"/>
      <c r="W1163" s="66"/>
    </row>
    <row r="1164" spans="1:23" ht="15.75" customHeight="1">
      <c r="A1164" s="104"/>
      <c r="B1164" s="66"/>
      <c r="C1164" s="66"/>
      <c r="D1164" s="102"/>
      <c r="E1164" s="102"/>
      <c r="F1164" s="102"/>
      <c r="G1164" s="299"/>
      <c r="H1164" s="102"/>
      <c r="I1164" s="104"/>
      <c r="J1164" s="66"/>
      <c r="K1164" s="66"/>
      <c r="L1164" s="66"/>
      <c r="M1164" s="66"/>
      <c r="N1164" s="66"/>
      <c r="O1164" s="66"/>
      <c r="P1164" s="66"/>
      <c r="Q1164" s="66"/>
      <c r="R1164" s="66"/>
      <c r="S1164" s="66"/>
      <c r="T1164" s="66"/>
      <c r="U1164" s="66"/>
      <c r="V1164" s="66"/>
      <c r="W1164" s="66"/>
    </row>
    <row r="1165" spans="1:23" ht="15.75" customHeight="1">
      <c r="A1165" s="104"/>
      <c r="B1165" s="66"/>
      <c r="C1165" s="66"/>
      <c r="D1165" s="102"/>
      <c r="E1165" s="102"/>
      <c r="F1165" s="102"/>
      <c r="G1165" s="299"/>
      <c r="H1165" s="102"/>
      <c r="I1165" s="104"/>
      <c r="J1165" s="66"/>
      <c r="K1165" s="66"/>
      <c r="L1165" s="66"/>
      <c r="M1165" s="66"/>
      <c r="N1165" s="66"/>
      <c r="O1165" s="66"/>
      <c r="P1165" s="66"/>
      <c r="Q1165" s="66"/>
      <c r="R1165" s="66"/>
      <c r="S1165" s="66"/>
      <c r="T1165" s="66"/>
      <c r="U1165" s="66"/>
      <c r="V1165" s="66"/>
      <c r="W1165" s="66"/>
    </row>
    <row r="1166" spans="1:23" ht="15.75" customHeight="1">
      <c r="A1166" s="104"/>
      <c r="B1166" s="66"/>
      <c r="C1166" s="66"/>
      <c r="D1166" s="102"/>
      <c r="E1166" s="102"/>
      <c r="F1166" s="102"/>
      <c r="G1166" s="299"/>
      <c r="H1166" s="102"/>
      <c r="I1166" s="104"/>
      <c r="J1166" s="66"/>
      <c r="K1166" s="66"/>
      <c r="L1166" s="66"/>
      <c r="M1166" s="66"/>
      <c r="N1166" s="66"/>
      <c r="O1166" s="66"/>
      <c r="P1166" s="66"/>
      <c r="Q1166" s="66"/>
      <c r="R1166" s="66"/>
      <c r="S1166" s="66"/>
      <c r="T1166" s="66"/>
      <c r="U1166" s="66"/>
      <c r="V1166" s="66"/>
      <c r="W1166" s="66"/>
    </row>
    <row r="1167" spans="1:23" ht="15.75" customHeight="1">
      <c r="A1167" s="104"/>
      <c r="B1167" s="66"/>
      <c r="C1167" s="66"/>
      <c r="D1167" s="102"/>
      <c r="E1167" s="102"/>
      <c r="F1167" s="102"/>
      <c r="G1167" s="299"/>
      <c r="H1167" s="102"/>
      <c r="I1167" s="104"/>
      <c r="J1167" s="66"/>
      <c r="K1167" s="66"/>
      <c r="L1167" s="66"/>
      <c r="M1167" s="66"/>
      <c r="N1167" s="66"/>
      <c r="O1167" s="66"/>
      <c r="P1167" s="66"/>
      <c r="Q1167" s="66"/>
      <c r="R1167" s="66"/>
      <c r="S1167" s="66"/>
      <c r="T1167" s="66"/>
      <c r="U1167" s="66"/>
      <c r="V1167" s="66"/>
      <c r="W1167" s="66"/>
    </row>
    <row r="1168" spans="1:23" ht="15.75" customHeight="1">
      <c r="A1168" s="104"/>
      <c r="B1168" s="66"/>
      <c r="C1168" s="66"/>
      <c r="D1168" s="102"/>
      <c r="E1168" s="102"/>
      <c r="F1168" s="102"/>
      <c r="G1168" s="299"/>
      <c r="H1168" s="102"/>
      <c r="I1168" s="104"/>
      <c r="J1168" s="66"/>
      <c r="K1168" s="66"/>
      <c r="L1168" s="66"/>
      <c r="M1168" s="66"/>
      <c r="N1168" s="66"/>
      <c r="O1168" s="66"/>
      <c r="P1168" s="66"/>
      <c r="Q1168" s="66"/>
      <c r="R1168" s="66"/>
      <c r="S1168" s="66"/>
      <c r="T1168" s="66"/>
      <c r="U1168" s="66"/>
      <c r="V1168" s="66"/>
      <c r="W1168" s="66"/>
    </row>
    <row r="1169" spans="1:23" ht="15.75" customHeight="1">
      <c r="A1169" s="104"/>
      <c r="B1169" s="66"/>
      <c r="C1169" s="66"/>
      <c r="D1169" s="102"/>
      <c r="E1169" s="102"/>
      <c r="F1169" s="102"/>
      <c r="G1169" s="299"/>
      <c r="H1169" s="102"/>
      <c r="I1169" s="104"/>
      <c r="J1169" s="66"/>
      <c r="K1169" s="66"/>
      <c r="L1169" s="66"/>
      <c r="M1169" s="66"/>
      <c r="N1169" s="66"/>
      <c r="O1169" s="66"/>
      <c r="P1169" s="66"/>
      <c r="Q1169" s="66"/>
      <c r="R1169" s="66"/>
      <c r="S1169" s="66"/>
      <c r="T1169" s="66"/>
      <c r="U1169" s="66"/>
      <c r="V1169" s="66"/>
      <c r="W1169" s="66"/>
    </row>
    <row r="1170" spans="1:23" ht="15.75" customHeight="1">
      <c r="A1170" s="104"/>
      <c r="B1170" s="66"/>
      <c r="C1170" s="66"/>
      <c r="D1170" s="102"/>
      <c r="E1170" s="102"/>
      <c r="F1170" s="102"/>
      <c r="G1170" s="299"/>
      <c r="H1170" s="102"/>
      <c r="I1170" s="104"/>
      <c r="J1170" s="66"/>
      <c r="K1170" s="66"/>
      <c r="L1170" s="66"/>
      <c r="M1170" s="66"/>
      <c r="N1170" s="66"/>
      <c r="O1170" s="66"/>
      <c r="P1170" s="66"/>
      <c r="Q1170" s="66"/>
      <c r="R1170" s="66"/>
      <c r="S1170" s="66"/>
      <c r="T1170" s="66"/>
      <c r="U1170" s="66"/>
      <c r="V1170" s="66"/>
      <c r="W1170" s="66"/>
    </row>
    <row r="1171" spans="1:23" ht="15.75" customHeight="1">
      <c r="A1171" s="104"/>
      <c r="B1171" s="66"/>
      <c r="C1171" s="66"/>
      <c r="D1171" s="102"/>
      <c r="E1171" s="102"/>
      <c r="F1171" s="102"/>
      <c r="G1171" s="299"/>
      <c r="H1171" s="102"/>
      <c r="I1171" s="104"/>
      <c r="J1171" s="66"/>
      <c r="K1171" s="66"/>
      <c r="L1171" s="66"/>
      <c r="M1171" s="66"/>
      <c r="N1171" s="66"/>
      <c r="O1171" s="66"/>
      <c r="P1171" s="66"/>
      <c r="Q1171" s="66"/>
      <c r="R1171" s="66"/>
      <c r="S1171" s="66"/>
      <c r="T1171" s="66"/>
      <c r="U1171" s="66"/>
      <c r="V1171" s="66"/>
      <c r="W1171" s="66"/>
    </row>
    <row r="1172" spans="1:23" ht="15.75" customHeight="1">
      <c r="A1172" s="104"/>
      <c r="B1172" s="66"/>
      <c r="C1172" s="66"/>
      <c r="D1172" s="102"/>
      <c r="E1172" s="102"/>
      <c r="F1172" s="102"/>
      <c r="G1172" s="299"/>
      <c r="H1172" s="102"/>
      <c r="I1172" s="104"/>
      <c r="J1172" s="66"/>
      <c r="K1172" s="66"/>
      <c r="L1172" s="66"/>
      <c r="M1172" s="66"/>
      <c r="N1172" s="66"/>
      <c r="O1172" s="66"/>
      <c r="P1172" s="66"/>
      <c r="Q1172" s="66"/>
      <c r="R1172" s="66"/>
      <c r="S1172" s="66"/>
      <c r="T1172" s="66"/>
      <c r="U1172" s="66"/>
      <c r="V1172" s="66"/>
      <c r="W1172" s="66"/>
    </row>
    <row r="1173" spans="1:23" ht="15.75" customHeight="1">
      <c r="A1173" s="104"/>
      <c r="B1173" s="66"/>
      <c r="C1173" s="66"/>
      <c r="D1173" s="102"/>
      <c r="E1173" s="102"/>
      <c r="F1173" s="102"/>
      <c r="G1173" s="299"/>
      <c r="H1173" s="102"/>
      <c r="I1173" s="104"/>
      <c r="J1173" s="66"/>
      <c r="K1173" s="66"/>
      <c r="L1173" s="66"/>
      <c r="M1173" s="66"/>
      <c r="N1173" s="66"/>
      <c r="O1173" s="66"/>
      <c r="P1173" s="66"/>
      <c r="Q1173" s="66"/>
      <c r="R1173" s="66"/>
      <c r="S1173" s="66"/>
      <c r="T1173" s="66"/>
      <c r="U1173" s="66"/>
      <c r="V1173" s="66"/>
      <c r="W1173" s="66"/>
    </row>
    <row r="1174" spans="1:23" ht="15.75" customHeight="1">
      <c r="A1174" s="104"/>
      <c r="B1174" s="66"/>
      <c r="C1174" s="66"/>
      <c r="D1174" s="102"/>
      <c r="E1174" s="102"/>
      <c r="F1174" s="102"/>
      <c r="G1174" s="299"/>
      <c r="H1174" s="102"/>
      <c r="I1174" s="104"/>
      <c r="J1174" s="66"/>
      <c r="K1174" s="66"/>
      <c r="L1174" s="66"/>
      <c r="M1174" s="66"/>
      <c r="N1174" s="66"/>
      <c r="O1174" s="66"/>
      <c r="P1174" s="66"/>
      <c r="Q1174" s="66"/>
      <c r="R1174" s="66"/>
      <c r="S1174" s="66"/>
      <c r="T1174" s="66"/>
      <c r="U1174" s="66"/>
      <c r="V1174" s="66"/>
      <c r="W1174" s="66"/>
    </row>
    <row r="1175" spans="1:23" ht="15.75" customHeight="1">
      <c r="A1175" s="104"/>
      <c r="B1175" s="66"/>
      <c r="C1175" s="66"/>
      <c r="D1175" s="102"/>
      <c r="E1175" s="102"/>
      <c r="F1175" s="102"/>
      <c r="G1175" s="299"/>
      <c r="H1175" s="102"/>
      <c r="I1175" s="104"/>
      <c r="J1175" s="66"/>
      <c r="K1175" s="66"/>
      <c r="L1175" s="66"/>
      <c r="M1175" s="66"/>
      <c r="N1175" s="66"/>
      <c r="O1175" s="66"/>
      <c r="P1175" s="66"/>
      <c r="Q1175" s="66"/>
      <c r="R1175" s="66"/>
      <c r="S1175" s="66"/>
      <c r="T1175" s="66"/>
      <c r="U1175" s="66"/>
      <c r="V1175" s="66"/>
      <c r="W1175" s="66"/>
    </row>
    <row r="1176" spans="1:23" ht="15.75" customHeight="1">
      <c r="A1176" s="104"/>
      <c r="B1176" s="66"/>
      <c r="C1176" s="66"/>
      <c r="D1176" s="102"/>
      <c r="E1176" s="102"/>
      <c r="F1176" s="102"/>
      <c r="G1176" s="299"/>
      <c r="H1176" s="102"/>
      <c r="I1176" s="104"/>
      <c r="J1176" s="66"/>
      <c r="K1176" s="66"/>
      <c r="L1176" s="66"/>
      <c r="M1176" s="66"/>
      <c r="N1176" s="66"/>
      <c r="O1176" s="66"/>
      <c r="P1176" s="66"/>
      <c r="Q1176" s="66"/>
      <c r="R1176" s="66"/>
      <c r="S1176" s="66"/>
      <c r="T1176" s="66"/>
      <c r="U1176" s="66"/>
      <c r="V1176" s="66"/>
      <c r="W1176" s="66"/>
    </row>
    <row r="1177" spans="1:23" ht="15.75" customHeight="1">
      <c r="A1177" s="104"/>
      <c r="B1177" s="66"/>
      <c r="C1177" s="66"/>
      <c r="D1177" s="102"/>
      <c r="E1177" s="102"/>
      <c r="F1177" s="102"/>
      <c r="G1177" s="299"/>
      <c r="H1177" s="102"/>
      <c r="I1177" s="104"/>
      <c r="J1177" s="66"/>
      <c r="K1177" s="66"/>
      <c r="L1177" s="66"/>
      <c r="M1177" s="66"/>
      <c r="N1177" s="66"/>
      <c r="O1177" s="66"/>
      <c r="P1177" s="66"/>
      <c r="Q1177" s="66"/>
      <c r="R1177" s="66"/>
      <c r="S1177" s="66"/>
      <c r="T1177" s="66"/>
      <c r="U1177" s="66"/>
      <c r="V1177" s="66"/>
      <c r="W1177" s="66"/>
    </row>
    <row r="1178" spans="1:23" ht="15.75" customHeight="1">
      <c r="A1178" s="104"/>
      <c r="B1178" s="66"/>
      <c r="C1178" s="66"/>
      <c r="D1178" s="102"/>
      <c r="E1178" s="102"/>
      <c r="F1178" s="102"/>
      <c r="G1178" s="299"/>
      <c r="H1178" s="102"/>
      <c r="I1178" s="104"/>
      <c r="J1178" s="66"/>
      <c r="K1178" s="66"/>
      <c r="L1178" s="66"/>
      <c r="M1178" s="66"/>
      <c r="N1178" s="66"/>
      <c r="O1178" s="66"/>
      <c r="P1178" s="66"/>
      <c r="Q1178" s="66"/>
      <c r="R1178" s="66"/>
      <c r="S1178" s="66"/>
      <c r="T1178" s="66"/>
      <c r="U1178" s="66"/>
      <c r="V1178" s="66"/>
      <c r="W1178" s="66"/>
    </row>
    <row r="1179" spans="1:23" ht="15.75" customHeight="1">
      <c r="A1179" s="104"/>
      <c r="B1179" s="66"/>
      <c r="C1179" s="66"/>
      <c r="D1179" s="102"/>
      <c r="E1179" s="102"/>
      <c r="F1179" s="102"/>
      <c r="G1179" s="299"/>
      <c r="H1179" s="102"/>
      <c r="I1179" s="104"/>
      <c r="J1179" s="66"/>
      <c r="K1179" s="66"/>
      <c r="L1179" s="66"/>
      <c r="M1179" s="66"/>
      <c r="N1179" s="66"/>
      <c r="O1179" s="66"/>
      <c r="P1179" s="66"/>
      <c r="Q1179" s="66"/>
      <c r="R1179" s="66"/>
      <c r="S1179" s="66"/>
      <c r="T1179" s="66"/>
      <c r="U1179" s="66"/>
      <c r="V1179" s="66"/>
      <c r="W1179" s="66"/>
    </row>
    <row r="1180" spans="1:23" ht="15.75" customHeight="1">
      <c r="A1180" s="104"/>
      <c r="B1180" s="66"/>
      <c r="C1180" s="66"/>
      <c r="D1180" s="102"/>
      <c r="E1180" s="102"/>
      <c r="F1180" s="102"/>
      <c r="G1180" s="299"/>
      <c r="H1180" s="102"/>
      <c r="I1180" s="104"/>
      <c r="J1180" s="66"/>
      <c r="K1180" s="66"/>
      <c r="L1180" s="66"/>
      <c r="M1180" s="66"/>
      <c r="N1180" s="66"/>
      <c r="O1180" s="66"/>
      <c r="P1180" s="66"/>
      <c r="Q1180" s="66"/>
      <c r="R1180" s="66"/>
      <c r="S1180" s="66"/>
      <c r="T1180" s="66"/>
      <c r="U1180" s="66"/>
      <c r="V1180" s="66"/>
      <c r="W1180" s="66"/>
    </row>
    <row r="1181" spans="1:23" ht="15.75" customHeight="1">
      <c r="A1181" s="104"/>
      <c r="B1181" s="66"/>
      <c r="C1181" s="66"/>
      <c r="D1181" s="102"/>
      <c r="E1181" s="102"/>
      <c r="F1181" s="102"/>
      <c r="G1181" s="299"/>
      <c r="H1181" s="102"/>
      <c r="I1181" s="104"/>
      <c r="J1181" s="66"/>
      <c r="K1181" s="66"/>
      <c r="L1181" s="66"/>
      <c r="M1181" s="66"/>
      <c r="N1181" s="66"/>
      <c r="O1181" s="66"/>
      <c r="P1181" s="66"/>
      <c r="Q1181" s="66"/>
      <c r="R1181" s="66"/>
      <c r="S1181" s="66"/>
      <c r="T1181" s="66"/>
      <c r="U1181" s="66"/>
      <c r="V1181" s="66"/>
      <c r="W1181" s="66"/>
    </row>
    <row r="1182" spans="1:23" ht="15.75" customHeight="1">
      <c r="A1182" s="104"/>
      <c r="B1182" s="66"/>
      <c r="C1182" s="66"/>
      <c r="D1182" s="102"/>
      <c r="E1182" s="102"/>
      <c r="F1182" s="102"/>
      <c r="G1182" s="299"/>
      <c r="H1182" s="102"/>
      <c r="I1182" s="104"/>
      <c r="J1182" s="66"/>
      <c r="K1182" s="66"/>
      <c r="L1182" s="66"/>
      <c r="M1182" s="66"/>
      <c r="N1182" s="66"/>
      <c r="O1182" s="66"/>
      <c r="P1182" s="66"/>
      <c r="Q1182" s="66"/>
      <c r="R1182" s="66"/>
      <c r="S1182" s="66"/>
      <c r="T1182" s="66"/>
      <c r="U1182" s="66"/>
      <c r="V1182" s="66"/>
      <c r="W1182" s="66"/>
    </row>
    <row r="1183" spans="1:23" ht="15.75" customHeight="1">
      <c r="A1183" s="104"/>
      <c r="B1183" s="66"/>
      <c r="C1183" s="66"/>
      <c r="D1183" s="102"/>
      <c r="E1183" s="102"/>
      <c r="F1183" s="102"/>
      <c r="G1183" s="299"/>
      <c r="H1183" s="102"/>
      <c r="I1183" s="104"/>
      <c r="J1183" s="66"/>
      <c r="K1183" s="66"/>
      <c r="L1183" s="66"/>
      <c r="M1183" s="66"/>
      <c r="N1183" s="66"/>
      <c r="O1183" s="66"/>
      <c r="P1183" s="66"/>
      <c r="Q1183" s="66"/>
      <c r="R1183" s="66"/>
      <c r="S1183" s="66"/>
      <c r="T1183" s="66"/>
      <c r="U1183" s="66"/>
      <c r="V1183" s="66"/>
      <c r="W1183" s="66"/>
    </row>
    <row r="1184" spans="1:23" ht="15.75" customHeight="1">
      <c r="A1184" s="104"/>
      <c r="B1184" s="66"/>
      <c r="C1184" s="66"/>
      <c r="D1184" s="102"/>
      <c r="E1184" s="102"/>
      <c r="F1184" s="102"/>
      <c r="G1184" s="299"/>
      <c r="H1184" s="102"/>
      <c r="I1184" s="104"/>
      <c r="J1184" s="66"/>
      <c r="K1184" s="66"/>
      <c r="L1184" s="66"/>
      <c r="M1184" s="66"/>
      <c r="N1184" s="66"/>
      <c r="O1184" s="66"/>
      <c r="P1184" s="66"/>
      <c r="Q1184" s="66"/>
      <c r="R1184" s="66"/>
      <c r="S1184" s="66"/>
      <c r="T1184" s="66"/>
      <c r="U1184" s="66"/>
      <c r="V1184" s="66"/>
      <c r="W1184" s="66"/>
    </row>
    <row r="1185" spans="1:23" ht="15.75" customHeight="1">
      <c r="A1185" s="104"/>
      <c r="B1185" s="66"/>
      <c r="C1185" s="66"/>
      <c r="D1185" s="102"/>
      <c r="E1185" s="102"/>
      <c r="F1185" s="102"/>
      <c r="G1185" s="299"/>
      <c r="H1185" s="102"/>
      <c r="I1185" s="104"/>
      <c r="J1185" s="66"/>
      <c r="K1185" s="66"/>
      <c r="L1185" s="66"/>
      <c r="M1185" s="66"/>
      <c r="N1185" s="66"/>
      <c r="O1185" s="66"/>
      <c r="P1185" s="66"/>
      <c r="Q1185" s="66"/>
      <c r="R1185" s="66"/>
      <c r="S1185" s="66"/>
      <c r="T1185" s="66"/>
      <c r="U1185" s="66"/>
      <c r="V1185" s="66"/>
      <c r="W1185" s="66"/>
    </row>
    <row r="1186" spans="1:23" ht="15.75" customHeight="1">
      <c r="A1186" s="104"/>
      <c r="B1186" s="66"/>
      <c r="C1186" s="66"/>
      <c r="D1186" s="102"/>
      <c r="E1186" s="102"/>
      <c r="F1186" s="102"/>
      <c r="G1186" s="299"/>
      <c r="H1186" s="102"/>
      <c r="I1186" s="104"/>
      <c r="J1186" s="66"/>
      <c r="K1186" s="66"/>
      <c r="L1186" s="66"/>
      <c r="M1186" s="66"/>
      <c r="N1186" s="66"/>
      <c r="O1186" s="66"/>
      <c r="P1186" s="66"/>
      <c r="Q1186" s="66"/>
      <c r="R1186" s="66"/>
      <c r="S1186" s="66"/>
      <c r="T1186" s="66"/>
      <c r="U1186" s="66"/>
      <c r="V1186" s="66"/>
      <c r="W1186" s="66"/>
    </row>
    <row r="1187" spans="1:23" ht="15.75" customHeight="1">
      <c r="A1187" s="104"/>
      <c r="B1187" s="66"/>
      <c r="C1187" s="66"/>
      <c r="D1187" s="102"/>
      <c r="E1187" s="102"/>
      <c r="F1187" s="102"/>
      <c r="G1187" s="299"/>
      <c r="H1187" s="102"/>
      <c r="I1187" s="104"/>
      <c r="J1187" s="66"/>
      <c r="K1187" s="66"/>
      <c r="L1187" s="66"/>
      <c r="M1187" s="66"/>
      <c r="N1187" s="66"/>
      <c r="O1187" s="66"/>
      <c r="P1187" s="66"/>
      <c r="Q1187" s="66"/>
      <c r="R1187" s="66"/>
      <c r="S1187" s="66"/>
      <c r="T1187" s="66"/>
      <c r="U1187" s="66"/>
      <c r="V1187" s="66"/>
      <c r="W1187" s="66"/>
    </row>
    <row r="1188" spans="1:23" ht="15.75" customHeight="1">
      <c r="A1188" s="104"/>
      <c r="B1188" s="66"/>
      <c r="C1188" s="66"/>
      <c r="D1188" s="102"/>
      <c r="E1188" s="102"/>
      <c r="F1188" s="102"/>
      <c r="G1188" s="299"/>
      <c r="H1188" s="102"/>
      <c r="I1188" s="104"/>
      <c r="J1188" s="66"/>
      <c r="K1188" s="66"/>
      <c r="L1188" s="66"/>
      <c r="M1188" s="66"/>
      <c r="N1188" s="66"/>
      <c r="O1188" s="66"/>
      <c r="P1188" s="66"/>
      <c r="Q1188" s="66"/>
      <c r="R1188" s="66"/>
      <c r="S1188" s="66"/>
      <c r="T1188" s="66"/>
      <c r="U1188" s="66"/>
      <c r="V1188" s="66"/>
      <c r="W1188" s="66"/>
    </row>
    <row r="1189" spans="1:23" ht="15.75" customHeight="1">
      <c r="A1189" s="104"/>
      <c r="B1189" s="66"/>
      <c r="C1189" s="66"/>
      <c r="D1189" s="102"/>
      <c r="E1189" s="102"/>
      <c r="F1189" s="102"/>
      <c r="G1189" s="299"/>
      <c r="H1189" s="102"/>
      <c r="I1189" s="104"/>
      <c r="J1189" s="66"/>
      <c r="K1189" s="66"/>
      <c r="L1189" s="66"/>
      <c r="M1189" s="66"/>
      <c r="N1189" s="66"/>
      <c r="O1189" s="66"/>
      <c r="P1189" s="66"/>
      <c r="Q1189" s="66"/>
      <c r="R1189" s="66"/>
      <c r="S1189" s="66"/>
      <c r="T1189" s="66"/>
      <c r="U1189" s="66"/>
      <c r="V1189" s="66"/>
      <c r="W1189" s="66"/>
    </row>
    <row r="1190" spans="1:23" ht="15.75" customHeight="1">
      <c r="A1190" s="104"/>
      <c r="B1190" s="66"/>
      <c r="C1190" s="66"/>
      <c r="D1190" s="102"/>
      <c r="E1190" s="102"/>
      <c r="F1190" s="102"/>
      <c r="G1190" s="299"/>
      <c r="H1190" s="102"/>
      <c r="I1190" s="104"/>
      <c r="J1190" s="66"/>
      <c r="K1190" s="66"/>
      <c r="L1190" s="66"/>
      <c r="M1190" s="66"/>
      <c r="N1190" s="66"/>
      <c r="O1190" s="66"/>
      <c r="P1190" s="66"/>
      <c r="Q1190" s="66"/>
      <c r="R1190" s="66"/>
      <c r="S1190" s="66"/>
      <c r="T1190" s="66"/>
      <c r="U1190" s="66"/>
      <c r="V1190" s="66"/>
      <c r="W1190" s="66"/>
    </row>
    <row r="1191" spans="1:23" ht="15.75" customHeight="1">
      <c r="A1191" s="104"/>
      <c r="B1191" s="66"/>
      <c r="C1191" s="66"/>
      <c r="D1191" s="102"/>
      <c r="E1191" s="102"/>
      <c r="F1191" s="102"/>
      <c r="G1191" s="299"/>
      <c r="H1191" s="102"/>
      <c r="I1191" s="104"/>
      <c r="J1191" s="66"/>
      <c r="K1191" s="66"/>
      <c r="L1191" s="66"/>
      <c r="M1191" s="66"/>
      <c r="N1191" s="66"/>
      <c r="O1191" s="66"/>
      <c r="P1191" s="66"/>
      <c r="Q1191" s="66"/>
      <c r="R1191" s="66"/>
      <c r="S1191" s="66"/>
      <c r="T1191" s="66"/>
      <c r="U1191" s="66"/>
      <c r="V1191" s="66"/>
      <c r="W1191" s="66"/>
    </row>
    <row r="1192" spans="1:23" ht="15.75" customHeight="1">
      <c r="A1192" s="104"/>
      <c r="B1192" s="66"/>
      <c r="C1192" s="66"/>
      <c r="D1192" s="102"/>
      <c r="E1192" s="102"/>
      <c r="F1192" s="102"/>
      <c r="G1192" s="299"/>
      <c r="H1192" s="102"/>
      <c r="I1192" s="104"/>
      <c r="J1192" s="66"/>
      <c r="K1192" s="66"/>
      <c r="L1192" s="66"/>
      <c r="M1192" s="66"/>
      <c r="N1192" s="66"/>
      <c r="O1192" s="66"/>
      <c r="P1192" s="66"/>
      <c r="Q1192" s="66"/>
      <c r="R1192" s="66"/>
      <c r="S1192" s="66"/>
      <c r="T1192" s="66"/>
      <c r="U1192" s="66"/>
      <c r="V1192" s="66"/>
      <c r="W1192" s="66"/>
    </row>
    <row r="1193" spans="1:23" ht="15.75" customHeight="1">
      <c r="A1193" s="104"/>
      <c r="B1193" s="66"/>
      <c r="C1193" s="66"/>
      <c r="D1193" s="102"/>
      <c r="E1193" s="102"/>
      <c r="F1193" s="102"/>
      <c r="G1193" s="299"/>
      <c r="H1193" s="102"/>
      <c r="I1193" s="104"/>
      <c r="J1193" s="66"/>
      <c r="K1193" s="66"/>
      <c r="L1193" s="66"/>
      <c r="M1193" s="66"/>
      <c r="N1193" s="66"/>
      <c r="O1193" s="66"/>
      <c r="P1193" s="66"/>
      <c r="Q1193" s="66"/>
      <c r="R1193" s="66"/>
      <c r="S1193" s="66"/>
      <c r="T1193" s="66"/>
      <c r="U1193" s="66"/>
      <c r="V1193" s="66"/>
      <c r="W1193" s="66"/>
    </row>
    <row r="1194" spans="1:23" ht="15.75" customHeight="1">
      <c r="A1194" s="104"/>
      <c r="B1194" s="66"/>
      <c r="C1194" s="66"/>
      <c r="D1194" s="102"/>
      <c r="E1194" s="102"/>
      <c r="F1194" s="102"/>
      <c r="G1194" s="299"/>
      <c r="H1194" s="102"/>
      <c r="I1194" s="104"/>
      <c r="J1194" s="66"/>
      <c r="K1194" s="66"/>
      <c r="L1194" s="66"/>
      <c r="M1194" s="66"/>
      <c r="N1194" s="66"/>
      <c r="O1194" s="66"/>
      <c r="P1194" s="66"/>
      <c r="Q1194" s="66"/>
      <c r="R1194" s="66"/>
      <c r="S1194" s="66"/>
      <c r="T1194" s="66"/>
      <c r="U1194" s="66"/>
      <c r="V1194" s="66"/>
      <c r="W1194" s="66"/>
    </row>
    <row r="1195" spans="1:23" ht="15.75" customHeight="1">
      <c r="A1195" s="104"/>
      <c r="B1195" s="66"/>
      <c r="C1195" s="66"/>
      <c r="D1195" s="102"/>
      <c r="E1195" s="102"/>
      <c r="F1195" s="102"/>
      <c r="G1195" s="299"/>
      <c r="H1195" s="102"/>
      <c r="I1195" s="104"/>
      <c r="J1195" s="66"/>
      <c r="K1195" s="66"/>
      <c r="L1195" s="66"/>
      <c r="M1195" s="66"/>
      <c r="N1195" s="66"/>
      <c r="O1195" s="66"/>
      <c r="P1195" s="66"/>
      <c r="Q1195" s="66"/>
      <c r="R1195" s="66"/>
      <c r="S1195" s="66"/>
      <c r="T1195" s="66"/>
      <c r="U1195" s="66"/>
      <c r="V1195" s="66"/>
      <c r="W1195" s="66"/>
    </row>
    <row r="1196" spans="1:23" ht="15.75" customHeight="1">
      <c r="A1196" s="104"/>
      <c r="B1196" s="66"/>
      <c r="C1196" s="66"/>
      <c r="D1196" s="102"/>
      <c r="E1196" s="102"/>
      <c r="F1196" s="102"/>
      <c r="G1196" s="299"/>
      <c r="H1196" s="102"/>
      <c r="I1196" s="104"/>
      <c r="J1196" s="66"/>
      <c r="K1196" s="66"/>
      <c r="L1196" s="66"/>
      <c r="M1196" s="66"/>
      <c r="N1196" s="66"/>
      <c r="O1196" s="66"/>
      <c r="P1196" s="66"/>
      <c r="Q1196" s="66"/>
      <c r="R1196" s="66"/>
      <c r="S1196" s="66"/>
      <c r="T1196" s="66"/>
      <c r="U1196" s="66"/>
      <c r="V1196" s="66"/>
      <c r="W1196" s="66"/>
    </row>
    <row r="1197" spans="1:23" ht="15.75" customHeight="1">
      <c r="A1197" s="104"/>
      <c r="B1197" s="66"/>
      <c r="C1197" s="66"/>
      <c r="D1197" s="102"/>
      <c r="E1197" s="102"/>
      <c r="F1197" s="102"/>
      <c r="G1197" s="299"/>
      <c r="H1197" s="102"/>
      <c r="I1197" s="104"/>
      <c r="J1197" s="66"/>
      <c r="K1197" s="66"/>
      <c r="L1197" s="66"/>
      <c r="M1197" s="66"/>
      <c r="N1197" s="66"/>
      <c r="O1197" s="66"/>
      <c r="P1197" s="66"/>
      <c r="Q1197" s="66"/>
      <c r="R1197" s="66"/>
      <c r="S1197" s="66"/>
      <c r="T1197" s="66"/>
      <c r="U1197" s="66"/>
      <c r="V1197" s="66"/>
      <c r="W1197" s="66"/>
    </row>
    <row r="1198" spans="1:23" ht="15.75" customHeight="1">
      <c r="A1198" s="104"/>
      <c r="B1198" s="66"/>
      <c r="C1198" s="66"/>
      <c r="D1198" s="102"/>
      <c r="E1198" s="102"/>
      <c r="F1198" s="102"/>
      <c r="G1198" s="299"/>
      <c r="H1198" s="102"/>
      <c r="I1198" s="104"/>
      <c r="J1198" s="66"/>
      <c r="K1198" s="66"/>
      <c r="L1198" s="66"/>
      <c r="M1198" s="66"/>
      <c r="N1198" s="66"/>
      <c r="O1198" s="66"/>
      <c r="P1198" s="66"/>
      <c r="Q1198" s="66"/>
      <c r="R1198" s="66"/>
      <c r="S1198" s="66"/>
      <c r="T1198" s="66"/>
      <c r="U1198" s="66"/>
      <c r="V1198" s="66"/>
      <c r="W1198" s="66"/>
    </row>
    <row r="1199" spans="1:23" ht="15.75" customHeight="1">
      <c r="A1199" s="104"/>
      <c r="B1199" s="66"/>
      <c r="C1199" s="66"/>
      <c r="D1199" s="102"/>
      <c r="E1199" s="102"/>
      <c r="F1199" s="102"/>
      <c r="G1199" s="299"/>
      <c r="H1199" s="102"/>
      <c r="I1199" s="104"/>
      <c r="J1199" s="66"/>
      <c r="K1199" s="66"/>
      <c r="L1199" s="66"/>
      <c r="M1199" s="66"/>
      <c r="N1199" s="66"/>
      <c r="O1199" s="66"/>
      <c r="P1199" s="66"/>
      <c r="Q1199" s="66"/>
      <c r="R1199" s="66"/>
      <c r="S1199" s="66"/>
      <c r="T1199" s="66"/>
      <c r="U1199" s="66"/>
      <c r="V1199" s="66"/>
      <c r="W1199" s="66"/>
    </row>
    <row r="1200" spans="1:23" ht="15.75" customHeight="1">
      <c r="A1200" s="104"/>
      <c r="B1200" s="66"/>
      <c r="C1200" s="66"/>
      <c r="D1200" s="102"/>
      <c r="E1200" s="102"/>
      <c r="F1200" s="102"/>
      <c r="G1200" s="299"/>
      <c r="H1200" s="102"/>
      <c r="I1200" s="104"/>
      <c r="J1200" s="66"/>
      <c r="K1200" s="66"/>
      <c r="L1200" s="66"/>
      <c r="M1200" s="66"/>
      <c r="N1200" s="66"/>
      <c r="O1200" s="66"/>
      <c r="P1200" s="66"/>
      <c r="Q1200" s="66"/>
      <c r="R1200" s="66"/>
      <c r="S1200" s="66"/>
      <c r="T1200" s="66"/>
      <c r="U1200" s="66"/>
      <c r="V1200" s="66"/>
      <c r="W1200" s="66"/>
    </row>
    <row r="1201" spans="1:23" ht="15.75" customHeight="1">
      <c r="A1201" s="104"/>
      <c r="B1201" s="66"/>
      <c r="C1201" s="66"/>
      <c r="D1201" s="102"/>
      <c r="E1201" s="102"/>
      <c r="F1201" s="102"/>
      <c r="G1201" s="299"/>
      <c r="H1201" s="102"/>
      <c r="I1201" s="104"/>
      <c r="J1201" s="66"/>
      <c r="K1201" s="66"/>
      <c r="L1201" s="66"/>
      <c r="M1201" s="66"/>
      <c r="N1201" s="66"/>
      <c r="O1201" s="66"/>
      <c r="P1201" s="66"/>
      <c r="Q1201" s="66"/>
      <c r="R1201" s="66"/>
      <c r="S1201" s="66"/>
      <c r="T1201" s="66"/>
      <c r="U1201" s="66"/>
      <c r="V1201" s="66"/>
      <c r="W1201" s="66"/>
    </row>
    <row r="1202" spans="1:23" ht="15.75" customHeight="1">
      <c r="A1202" s="104"/>
      <c r="B1202" s="66"/>
      <c r="C1202" s="66"/>
      <c r="D1202" s="102"/>
      <c r="E1202" s="102"/>
      <c r="F1202" s="102"/>
      <c r="G1202" s="299"/>
      <c r="H1202" s="102"/>
      <c r="I1202" s="104"/>
      <c r="J1202" s="66"/>
      <c r="K1202" s="66"/>
      <c r="L1202" s="66"/>
      <c r="M1202" s="66"/>
      <c r="N1202" s="66"/>
      <c r="O1202" s="66"/>
      <c r="P1202" s="66"/>
      <c r="Q1202" s="66"/>
      <c r="R1202" s="66"/>
      <c r="S1202" s="66"/>
      <c r="T1202" s="66"/>
      <c r="U1202" s="66"/>
      <c r="V1202" s="66"/>
      <c r="W1202" s="66"/>
    </row>
    <row r="1203" spans="1:23" ht="15.75" customHeight="1">
      <c r="A1203" s="104"/>
      <c r="B1203" s="66"/>
      <c r="C1203" s="66"/>
      <c r="D1203" s="102"/>
      <c r="E1203" s="102"/>
      <c r="F1203" s="102"/>
      <c r="G1203" s="299"/>
      <c r="H1203" s="102"/>
      <c r="I1203" s="104"/>
      <c r="J1203" s="66"/>
      <c r="K1203" s="66"/>
      <c r="L1203" s="66"/>
      <c r="M1203" s="66"/>
      <c r="N1203" s="66"/>
      <c r="O1203" s="66"/>
      <c r="P1203" s="66"/>
      <c r="Q1203" s="66"/>
      <c r="R1203" s="66"/>
      <c r="S1203" s="66"/>
      <c r="T1203" s="66"/>
      <c r="U1203" s="66"/>
      <c r="V1203" s="66"/>
      <c r="W1203" s="66"/>
    </row>
    <row r="1204" spans="1:23" ht="15.75" customHeight="1">
      <c r="A1204" s="104"/>
      <c r="B1204" s="66"/>
      <c r="C1204" s="66"/>
      <c r="D1204" s="102"/>
      <c r="E1204" s="102"/>
      <c r="F1204" s="102"/>
      <c r="G1204" s="299"/>
      <c r="H1204" s="102"/>
      <c r="I1204" s="104"/>
      <c r="J1204" s="66"/>
      <c r="K1204" s="66"/>
      <c r="L1204" s="66"/>
      <c r="M1204" s="66"/>
      <c r="N1204" s="66"/>
      <c r="O1204" s="66"/>
      <c r="P1204" s="66"/>
      <c r="Q1204" s="66"/>
      <c r="R1204" s="66"/>
      <c r="S1204" s="66"/>
      <c r="T1204" s="66"/>
      <c r="U1204" s="66"/>
      <c r="V1204" s="66"/>
      <c r="W1204" s="66"/>
    </row>
    <row r="1205" spans="1:23" ht="15.75" customHeight="1">
      <c r="A1205" s="104"/>
      <c r="B1205" s="66"/>
      <c r="C1205" s="66"/>
      <c r="D1205" s="102"/>
      <c r="E1205" s="102"/>
      <c r="F1205" s="102"/>
      <c r="G1205" s="299"/>
      <c r="H1205" s="102"/>
      <c r="I1205" s="104"/>
      <c r="J1205" s="66"/>
      <c r="K1205" s="66"/>
      <c r="L1205" s="66"/>
      <c r="M1205" s="66"/>
      <c r="N1205" s="66"/>
      <c r="O1205" s="66"/>
      <c r="P1205" s="66"/>
      <c r="Q1205" s="66"/>
      <c r="R1205" s="66"/>
      <c r="S1205" s="66"/>
      <c r="T1205" s="66"/>
      <c r="U1205" s="66"/>
      <c r="V1205" s="66"/>
      <c r="W1205" s="66"/>
    </row>
    <row r="1206" spans="1:23" ht="15.75" customHeight="1">
      <c r="A1206" s="104"/>
      <c r="B1206" s="66"/>
      <c r="C1206" s="66"/>
      <c r="D1206" s="102"/>
      <c r="E1206" s="102"/>
      <c r="F1206" s="102"/>
      <c r="G1206" s="299"/>
      <c r="H1206" s="102"/>
      <c r="I1206" s="104"/>
      <c r="J1206" s="66"/>
      <c r="K1206" s="66"/>
      <c r="L1206" s="66"/>
      <c r="M1206" s="66"/>
      <c r="N1206" s="66"/>
      <c r="O1206" s="66"/>
      <c r="P1206" s="66"/>
      <c r="Q1206" s="66"/>
      <c r="R1206" s="66"/>
      <c r="S1206" s="66"/>
      <c r="T1206" s="66"/>
      <c r="U1206" s="66"/>
      <c r="V1206" s="66"/>
      <c r="W1206" s="66"/>
    </row>
    <row r="1207" spans="1:23" ht="15.75" customHeight="1">
      <c r="A1207" s="104"/>
      <c r="B1207" s="66"/>
      <c r="C1207" s="66"/>
      <c r="D1207" s="102"/>
      <c r="E1207" s="102"/>
      <c r="F1207" s="102"/>
      <c r="G1207" s="299"/>
      <c r="H1207" s="102"/>
      <c r="I1207" s="104"/>
      <c r="J1207" s="66"/>
      <c r="K1207" s="66"/>
      <c r="L1207" s="66"/>
      <c r="M1207" s="66"/>
      <c r="N1207" s="66"/>
      <c r="O1207" s="66"/>
      <c r="P1207" s="66"/>
      <c r="Q1207" s="66"/>
      <c r="R1207" s="66"/>
      <c r="S1207" s="66"/>
      <c r="T1207" s="66"/>
      <c r="U1207" s="66"/>
      <c r="V1207" s="66"/>
      <c r="W1207" s="66"/>
    </row>
    <row r="1208" spans="1:23" ht="15.75" customHeight="1">
      <c r="A1208" s="104"/>
      <c r="B1208" s="66"/>
      <c r="C1208" s="66"/>
      <c r="D1208" s="102"/>
      <c r="E1208" s="102"/>
      <c r="F1208" s="102"/>
      <c r="G1208" s="299"/>
      <c r="H1208" s="102"/>
      <c r="I1208" s="104"/>
      <c r="J1208" s="66"/>
      <c r="K1208" s="66"/>
      <c r="L1208" s="66"/>
      <c r="M1208" s="66"/>
      <c r="N1208" s="66"/>
      <c r="O1208" s="66"/>
      <c r="P1208" s="66"/>
      <c r="Q1208" s="66"/>
      <c r="R1208" s="66"/>
      <c r="S1208" s="66"/>
      <c r="T1208" s="66"/>
      <c r="U1208" s="66"/>
      <c r="V1208" s="66"/>
      <c r="W1208" s="66"/>
    </row>
    <row r="1209" spans="1:23" ht="15.75" customHeight="1">
      <c r="A1209" s="104"/>
      <c r="B1209" s="66"/>
      <c r="C1209" s="66"/>
      <c r="D1209" s="102"/>
      <c r="E1209" s="102"/>
      <c r="F1209" s="102"/>
      <c r="G1209" s="299"/>
      <c r="H1209" s="102"/>
      <c r="I1209" s="104"/>
      <c r="J1209" s="66"/>
      <c r="K1209" s="66"/>
      <c r="L1209" s="66"/>
      <c r="M1209" s="66"/>
      <c r="N1209" s="66"/>
      <c r="O1209" s="66"/>
      <c r="P1209" s="66"/>
      <c r="Q1209" s="66"/>
      <c r="R1209" s="66"/>
      <c r="S1209" s="66"/>
      <c r="T1209" s="66"/>
      <c r="U1209" s="66"/>
      <c r="V1209" s="66"/>
      <c r="W1209" s="66"/>
    </row>
    <row r="1210" spans="1:23" ht="15.75" customHeight="1">
      <c r="A1210" s="104"/>
      <c r="B1210" s="66"/>
      <c r="C1210" s="66"/>
      <c r="D1210" s="102"/>
      <c r="E1210" s="102"/>
      <c r="F1210" s="102"/>
      <c r="G1210" s="299"/>
      <c r="H1210" s="102"/>
      <c r="I1210" s="104"/>
      <c r="J1210" s="66"/>
      <c r="K1210" s="66"/>
      <c r="L1210" s="66"/>
      <c r="M1210" s="66"/>
      <c r="N1210" s="66"/>
      <c r="O1210" s="66"/>
      <c r="P1210" s="66"/>
      <c r="Q1210" s="66"/>
      <c r="R1210" s="66"/>
      <c r="S1210" s="66"/>
      <c r="T1210" s="66"/>
      <c r="U1210" s="66"/>
      <c r="V1210" s="66"/>
      <c r="W1210" s="66"/>
    </row>
    <row r="1211" spans="1:23" ht="15.75" customHeight="1">
      <c r="A1211" s="104"/>
      <c r="B1211" s="66"/>
      <c r="C1211" s="66"/>
      <c r="D1211" s="102"/>
      <c r="E1211" s="102"/>
      <c r="F1211" s="102"/>
      <c r="G1211" s="299"/>
      <c r="H1211" s="102"/>
      <c r="I1211" s="104"/>
      <c r="J1211" s="66"/>
      <c r="K1211" s="66"/>
      <c r="L1211" s="66"/>
      <c r="M1211" s="66"/>
      <c r="N1211" s="66"/>
      <c r="O1211" s="66"/>
      <c r="P1211" s="66"/>
      <c r="Q1211" s="66"/>
      <c r="R1211" s="66"/>
      <c r="S1211" s="66"/>
      <c r="T1211" s="66"/>
      <c r="U1211" s="66"/>
      <c r="V1211" s="66"/>
      <c r="W1211" s="66"/>
    </row>
    <row r="1212" spans="1:23" ht="15.75" customHeight="1">
      <c r="A1212" s="104"/>
      <c r="B1212" s="66"/>
      <c r="C1212" s="66"/>
      <c r="D1212" s="102"/>
      <c r="E1212" s="102"/>
      <c r="F1212" s="102"/>
      <c r="G1212" s="299"/>
      <c r="H1212" s="102"/>
      <c r="I1212" s="104"/>
      <c r="J1212" s="66"/>
      <c r="K1212" s="66"/>
      <c r="L1212" s="66"/>
      <c r="M1212" s="66"/>
      <c r="N1212" s="66"/>
      <c r="O1212" s="66"/>
      <c r="P1212" s="66"/>
      <c r="Q1212" s="66"/>
      <c r="R1212" s="66"/>
      <c r="S1212" s="66"/>
      <c r="T1212" s="66"/>
      <c r="U1212" s="66"/>
      <c r="V1212" s="66"/>
      <c r="W1212" s="66"/>
    </row>
    <row r="1213" spans="1:23" ht="15.75" customHeight="1">
      <c r="A1213" s="104"/>
      <c r="B1213" s="66"/>
      <c r="C1213" s="66"/>
      <c r="D1213" s="102"/>
      <c r="E1213" s="102"/>
      <c r="F1213" s="102"/>
      <c r="G1213" s="299"/>
      <c r="H1213" s="102"/>
      <c r="I1213" s="104"/>
      <c r="J1213" s="66"/>
      <c r="K1213" s="66"/>
      <c r="L1213" s="66"/>
      <c r="M1213" s="66"/>
      <c r="N1213" s="66"/>
      <c r="O1213" s="66"/>
      <c r="P1213" s="66"/>
      <c r="Q1213" s="66"/>
      <c r="R1213" s="66"/>
      <c r="S1213" s="66"/>
      <c r="T1213" s="66"/>
      <c r="U1213" s="66"/>
      <c r="V1213" s="66"/>
      <c r="W1213" s="66"/>
    </row>
    <row r="1214" spans="1:23" ht="15.75" customHeight="1">
      <c r="A1214" s="104"/>
      <c r="B1214" s="66"/>
      <c r="C1214" s="66"/>
      <c r="D1214" s="102"/>
      <c r="E1214" s="102"/>
      <c r="F1214" s="102"/>
      <c r="G1214" s="299"/>
      <c r="H1214" s="102"/>
      <c r="I1214" s="104"/>
      <c r="J1214" s="66"/>
      <c r="K1214" s="66"/>
      <c r="L1214" s="66"/>
      <c r="M1214" s="66"/>
      <c r="N1214" s="66"/>
      <c r="O1214" s="66"/>
      <c r="P1214" s="66"/>
      <c r="Q1214" s="66"/>
      <c r="R1214" s="66"/>
      <c r="S1214" s="66"/>
      <c r="T1214" s="66"/>
      <c r="U1214" s="66"/>
      <c r="V1214" s="66"/>
      <c r="W1214" s="66"/>
    </row>
    <row r="1215" spans="1:23" ht="15.75" customHeight="1">
      <c r="A1215" s="104"/>
      <c r="B1215" s="66"/>
      <c r="C1215" s="66"/>
      <c r="D1215" s="102"/>
      <c r="E1215" s="102"/>
      <c r="F1215" s="102"/>
      <c r="G1215" s="299"/>
      <c r="H1215" s="102"/>
      <c r="I1215" s="104"/>
      <c r="J1215" s="66"/>
      <c r="K1215" s="66"/>
      <c r="L1215" s="66"/>
      <c r="M1215" s="66"/>
      <c r="N1215" s="66"/>
      <c r="O1215" s="66"/>
      <c r="P1215" s="66"/>
      <c r="Q1215" s="66"/>
      <c r="R1215" s="66"/>
      <c r="S1215" s="66"/>
      <c r="T1215" s="66"/>
      <c r="U1215" s="66"/>
      <c r="V1215" s="66"/>
      <c r="W1215" s="66"/>
    </row>
    <row r="1216" spans="1:23" ht="15.75" customHeight="1">
      <c r="A1216" s="104"/>
      <c r="B1216" s="66"/>
      <c r="C1216" s="66"/>
      <c r="D1216" s="102"/>
      <c r="E1216" s="102"/>
      <c r="F1216" s="102"/>
      <c r="G1216" s="299"/>
      <c r="H1216" s="102"/>
      <c r="I1216" s="104"/>
      <c r="J1216" s="66"/>
      <c r="K1216" s="66"/>
      <c r="L1216" s="66"/>
      <c r="M1216" s="66"/>
      <c r="N1216" s="66"/>
      <c r="O1216" s="66"/>
      <c r="P1216" s="66"/>
      <c r="Q1216" s="66"/>
      <c r="R1216" s="66"/>
      <c r="S1216" s="66"/>
      <c r="T1216" s="66"/>
      <c r="U1216" s="66"/>
      <c r="V1216" s="66"/>
      <c r="W1216" s="66"/>
    </row>
    <row r="1217" spans="1:23" ht="15.75" customHeight="1">
      <c r="A1217" s="104"/>
      <c r="B1217" s="66"/>
      <c r="C1217" s="66"/>
      <c r="D1217" s="102"/>
      <c r="E1217" s="102"/>
      <c r="F1217" s="102"/>
      <c r="G1217" s="299"/>
      <c r="H1217" s="102"/>
      <c r="I1217" s="104"/>
      <c r="J1217" s="66"/>
      <c r="K1217" s="66"/>
      <c r="L1217" s="66"/>
      <c r="M1217" s="66"/>
      <c r="N1217" s="66"/>
      <c r="O1217" s="66"/>
      <c r="P1217" s="66"/>
      <c r="Q1217" s="66"/>
      <c r="R1217" s="66"/>
      <c r="S1217" s="66"/>
      <c r="T1217" s="66"/>
      <c r="U1217" s="66"/>
      <c r="V1217" s="66"/>
      <c r="W1217" s="66"/>
    </row>
    <row r="1218" spans="1:23" ht="15.75" customHeight="1">
      <c r="A1218" s="104"/>
      <c r="B1218" s="66"/>
      <c r="C1218" s="66"/>
      <c r="D1218" s="102"/>
      <c r="E1218" s="102"/>
      <c r="F1218" s="102"/>
      <c r="G1218" s="299"/>
      <c r="H1218" s="102"/>
      <c r="I1218" s="104"/>
      <c r="J1218" s="66"/>
      <c r="K1218" s="66"/>
      <c r="L1218" s="66"/>
      <c r="M1218" s="66"/>
      <c r="N1218" s="66"/>
      <c r="O1218" s="66"/>
      <c r="P1218" s="66"/>
      <c r="Q1218" s="66"/>
      <c r="R1218" s="66"/>
      <c r="S1218" s="66"/>
      <c r="T1218" s="66"/>
      <c r="U1218" s="66"/>
      <c r="V1218" s="66"/>
      <c r="W1218" s="66"/>
    </row>
    <row r="1219" spans="1:23" ht="15.75" customHeight="1">
      <c r="A1219" s="104"/>
      <c r="B1219" s="66"/>
      <c r="C1219" s="66"/>
      <c r="D1219" s="102"/>
      <c r="E1219" s="102"/>
      <c r="F1219" s="102"/>
      <c r="G1219" s="299"/>
      <c r="H1219" s="102"/>
      <c r="I1219" s="104"/>
      <c r="J1219" s="66"/>
      <c r="K1219" s="66"/>
      <c r="L1219" s="66"/>
      <c r="M1219" s="66"/>
      <c r="N1219" s="66"/>
      <c r="O1219" s="66"/>
      <c r="P1219" s="66"/>
      <c r="Q1219" s="66"/>
      <c r="R1219" s="66"/>
      <c r="S1219" s="66"/>
      <c r="T1219" s="66"/>
      <c r="U1219" s="66"/>
      <c r="V1219" s="66"/>
      <c r="W1219" s="66"/>
    </row>
    <row r="1220" spans="1:23" ht="15.75" customHeight="1">
      <c r="A1220" s="104"/>
      <c r="B1220" s="66"/>
      <c r="C1220" s="66"/>
      <c r="D1220" s="102"/>
      <c r="E1220" s="102"/>
      <c r="F1220" s="102"/>
      <c r="G1220" s="299"/>
      <c r="H1220" s="102"/>
      <c r="I1220" s="104"/>
      <c r="J1220" s="66"/>
      <c r="K1220" s="66"/>
      <c r="L1220" s="66"/>
      <c r="M1220" s="66"/>
      <c r="N1220" s="66"/>
      <c r="O1220" s="66"/>
      <c r="P1220" s="66"/>
      <c r="Q1220" s="66"/>
      <c r="R1220" s="66"/>
      <c r="S1220" s="66"/>
      <c r="T1220" s="66"/>
      <c r="U1220" s="66"/>
      <c r="V1220" s="66"/>
      <c r="W1220" s="66"/>
    </row>
    <row r="1221" spans="1:23" ht="15.75" customHeight="1">
      <c r="A1221" s="104"/>
      <c r="B1221" s="66"/>
      <c r="C1221" s="66"/>
      <c r="D1221" s="102"/>
      <c r="E1221" s="102"/>
      <c r="F1221" s="102"/>
      <c r="G1221" s="299"/>
      <c r="H1221" s="102"/>
      <c r="I1221" s="104"/>
      <c r="J1221" s="66"/>
      <c r="K1221" s="66"/>
      <c r="L1221" s="66"/>
      <c r="M1221" s="66"/>
      <c r="N1221" s="66"/>
      <c r="O1221" s="66"/>
      <c r="P1221" s="66"/>
      <c r="Q1221" s="66"/>
      <c r="R1221" s="66"/>
      <c r="S1221" s="66"/>
      <c r="T1221" s="66"/>
      <c r="U1221" s="66"/>
      <c r="V1221" s="66"/>
      <c r="W1221" s="66"/>
    </row>
    <row r="1222" spans="1:23" ht="15.75" customHeight="1">
      <c r="A1222" s="104"/>
      <c r="B1222" s="66"/>
      <c r="C1222" s="66"/>
      <c r="D1222" s="102"/>
      <c r="E1222" s="102"/>
      <c r="F1222" s="102"/>
      <c r="G1222" s="299"/>
      <c r="H1222" s="102"/>
      <c r="I1222" s="104"/>
      <c r="J1222" s="66"/>
      <c r="K1222" s="66"/>
      <c r="L1222" s="66"/>
      <c r="M1222" s="66"/>
      <c r="N1222" s="66"/>
      <c r="O1222" s="66"/>
      <c r="P1222" s="66"/>
      <c r="Q1222" s="66"/>
      <c r="R1222" s="66"/>
      <c r="S1222" s="66"/>
      <c r="T1222" s="66"/>
      <c r="U1222" s="66"/>
      <c r="V1222" s="66"/>
      <c r="W1222" s="66"/>
    </row>
    <row r="1223" spans="1:23" ht="15.75" customHeight="1">
      <c r="A1223" s="104"/>
      <c r="B1223" s="66"/>
      <c r="C1223" s="66"/>
      <c r="D1223" s="102"/>
      <c r="E1223" s="102"/>
      <c r="F1223" s="102"/>
      <c r="G1223" s="299"/>
      <c r="H1223" s="102"/>
      <c r="I1223" s="104"/>
      <c r="J1223" s="66"/>
      <c r="K1223" s="66"/>
      <c r="L1223" s="66"/>
      <c r="M1223" s="66"/>
      <c r="N1223" s="66"/>
      <c r="O1223" s="66"/>
      <c r="P1223" s="66"/>
      <c r="Q1223" s="66"/>
      <c r="R1223" s="66"/>
      <c r="S1223" s="66"/>
      <c r="T1223" s="66"/>
      <c r="U1223" s="66"/>
      <c r="V1223" s="66"/>
      <c r="W1223" s="66"/>
    </row>
    <row r="1224" spans="1:23" ht="15.75" customHeight="1">
      <c r="A1224" s="104"/>
      <c r="B1224" s="66"/>
      <c r="C1224" s="66"/>
      <c r="D1224" s="102"/>
      <c r="E1224" s="102"/>
      <c r="F1224" s="102"/>
      <c r="G1224" s="299"/>
      <c r="H1224" s="102"/>
      <c r="I1224" s="104"/>
      <c r="J1224" s="66"/>
      <c r="K1224" s="66"/>
      <c r="L1224" s="66"/>
      <c r="M1224" s="66"/>
      <c r="N1224" s="66"/>
      <c r="O1224" s="66"/>
      <c r="P1224" s="66"/>
      <c r="Q1224" s="66"/>
      <c r="R1224" s="66"/>
      <c r="S1224" s="66"/>
      <c r="T1224" s="66"/>
      <c r="U1224" s="66"/>
      <c r="V1224" s="66"/>
      <c r="W1224" s="66"/>
    </row>
    <row r="1225" spans="1:23" ht="15.75" customHeight="1">
      <c r="A1225" s="104"/>
      <c r="B1225" s="66"/>
      <c r="C1225" s="66"/>
      <c r="D1225" s="102"/>
      <c r="E1225" s="102"/>
      <c r="F1225" s="102"/>
      <c r="G1225" s="299"/>
      <c r="H1225" s="102"/>
      <c r="I1225" s="104"/>
      <c r="J1225" s="66"/>
      <c r="K1225" s="66"/>
      <c r="L1225" s="66"/>
      <c r="M1225" s="66"/>
      <c r="N1225" s="66"/>
      <c r="O1225" s="66"/>
      <c r="P1225" s="66"/>
      <c r="Q1225" s="66"/>
      <c r="R1225" s="66"/>
      <c r="S1225" s="66"/>
      <c r="T1225" s="66"/>
      <c r="U1225" s="66"/>
      <c r="V1225" s="66"/>
      <c r="W1225" s="66"/>
    </row>
    <row r="1226" spans="1:23" ht="15.75" customHeight="1">
      <c r="A1226" s="104"/>
      <c r="B1226" s="66"/>
      <c r="C1226" s="66"/>
      <c r="D1226" s="102"/>
      <c r="E1226" s="102"/>
      <c r="F1226" s="102"/>
      <c r="G1226" s="299"/>
      <c r="H1226" s="102"/>
      <c r="I1226" s="104"/>
      <c r="J1226" s="66"/>
      <c r="K1226" s="66"/>
      <c r="L1226" s="66"/>
      <c r="M1226" s="66"/>
      <c r="N1226" s="66"/>
      <c r="O1226" s="66"/>
      <c r="P1226" s="66"/>
      <c r="Q1226" s="66"/>
      <c r="R1226" s="66"/>
      <c r="S1226" s="66"/>
      <c r="T1226" s="66"/>
      <c r="U1226" s="66"/>
      <c r="V1226" s="66"/>
      <c r="W1226" s="66"/>
    </row>
    <row r="1227" spans="1:23" ht="15.75" customHeight="1">
      <c r="A1227" s="104"/>
      <c r="B1227" s="66"/>
      <c r="C1227" s="66"/>
      <c r="D1227" s="102"/>
      <c r="E1227" s="102"/>
      <c r="F1227" s="102"/>
      <c r="G1227" s="299"/>
      <c r="H1227" s="102"/>
      <c r="I1227" s="104"/>
      <c r="J1227" s="66"/>
      <c r="K1227" s="66"/>
      <c r="L1227" s="66"/>
      <c r="M1227" s="66"/>
      <c r="N1227" s="66"/>
      <c r="O1227" s="66"/>
      <c r="P1227" s="66"/>
      <c r="Q1227" s="66"/>
      <c r="R1227" s="66"/>
      <c r="S1227" s="66"/>
      <c r="T1227" s="66"/>
      <c r="U1227" s="66"/>
      <c r="V1227" s="66"/>
      <c r="W1227" s="66"/>
    </row>
    <row r="1228" spans="1:23" ht="15.75" customHeight="1">
      <c r="A1228" s="104"/>
      <c r="B1228" s="66"/>
      <c r="C1228" s="66"/>
      <c r="D1228" s="102"/>
      <c r="E1228" s="102"/>
      <c r="F1228" s="102"/>
      <c r="G1228" s="299"/>
      <c r="H1228" s="102"/>
      <c r="I1228" s="104"/>
      <c r="J1228" s="66"/>
      <c r="K1228" s="66"/>
      <c r="L1228" s="66"/>
      <c r="M1228" s="66"/>
      <c r="N1228" s="66"/>
      <c r="O1228" s="66"/>
      <c r="P1228" s="66"/>
      <c r="Q1228" s="66"/>
      <c r="R1228" s="66"/>
      <c r="S1228" s="66"/>
      <c r="T1228" s="66"/>
      <c r="U1228" s="66"/>
      <c r="V1228" s="66"/>
      <c r="W1228" s="66"/>
    </row>
    <row r="1229" spans="1:23" ht="15.75" customHeight="1">
      <c r="A1229" s="104"/>
      <c r="B1229" s="66"/>
      <c r="C1229" s="66"/>
      <c r="D1229" s="102"/>
      <c r="E1229" s="102"/>
      <c r="F1229" s="102"/>
      <c r="G1229" s="299"/>
      <c r="H1229" s="102"/>
      <c r="I1229" s="104"/>
      <c r="J1229" s="66"/>
      <c r="K1229" s="66"/>
      <c r="L1229" s="66"/>
      <c r="M1229" s="66"/>
      <c r="N1229" s="66"/>
      <c r="O1229" s="66"/>
      <c r="P1229" s="66"/>
      <c r="Q1229" s="66"/>
      <c r="R1229" s="66"/>
      <c r="S1229" s="66"/>
      <c r="T1229" s="66"/>
      <c r="U1229" s="66"/>
      <c r="V1229" s="66"/>
      <c r="W1229" s="66"/>
    </row>
    <row r="1230" spans="1:23" ht="15.75" customHeight="1">
      <c r="A1230" s="104"/>
      <c r="B1230" s="66"/>
      <c r="C1230" s="66"/>
      <c r="D1230" s="102"/>
      <c r="E1230" s="102"/>
      <c r="F1230" s="102"/>
      <c r="G1230" s="299"/>
      <c r="H1230" s="102"/>
      <c r="I1230" s="104"/>
      <c r="J1230" s="66"/>
      <c r="K1230" s="66"/>
      <c r="L1230" s="66"/>
      <c r="M1230" s="66"/>
      <c r="N1230" s="66"/>
      <c r="O1230" s="66"/>
      <c r="P1230" s="66"/>
      <c r="Q1230" s="66"/>
      <c r="R1230" s="66"/>
      <c r="S1230" s="66"/>
      <c r="T1230" s="66"/>
      <c r="U1230" s="66"/>
      <c r="V1230" s="66"/>
      <c r="W1230" s="66"/>
    </row>
    <row r="1231" spans="1:23" ht="15.75" customHeight="1">
      <c r="A1231" s="104"/>
      <c r="B1231" s="66"/>
      <c r="C1231" s="66"/>
      <c r="D1231" s="102"/>
      <c r="E1231" s="102"/>
      <c r="F1231" s="102"/>
      <c r="G1231" s="299"/>
      <c r="H1231" s="102"/>
      <c r="I1231" s="104"/>
      <c r="J1231" s="66"/>
      <c r="K1231" s="66"/>
      <c r="L1231" s="66"/>
      <c r="M1231" s="66"/>
      <c r="N1231" s="66"/>
      <c r="O1231" s="66"/>
      <c r="P1231" s="66"/>
      <c r="Q1231" s="66"/>
      <c r="R1231" s="66"/>
      <c r="S1231" s="66"/>
      <c r="T1231" s="66"/>
      <c r="U1231" s="66"/>
      <c r="V1231" s="66"/>
      <c r="W1231" s="66"/>
    </row>
    <row r="1232" spans="1:23" ht="15.75" customHeight="1">
      <c r="A1232" s="104"/>
      <c r="B1232" s="66"/>
      <c r="C1232" s="66"/>
      <c r="D1232" s="102"/>
      <c r="E1232" s="102"/>
      <c r="F1232" s="102"/>
      <c r="G1232" s="299"/>
      <c r="H1232" s="102"/>
      <c r="I1232" s="104"/>
      <c r="J1232" s="66"/>
      <c r="K1232" s="66"/>
      <c r="L1232" s="66"/>
      <c r="M1232" s="66"/>
      <c r="N1232" s="66"/>
      <c r="O1232" s="66"/>
      <c r="P1232" s="66"/>
      <c r="Q1232" s="66"/>
      <c r="R1232" s="66"/>
      <c r="S1232" s="66"/>
      <c r="T1232" s="66"/>
      <c r="U1232" s="66"/>
      <c r="V1232" s="66"/>
      <c r="W1232" s="66"/>
    </row>
    <row r="1233" spans="1:23" ht="15.75" customHeight="1">
      <c r="A1233" s="104"/>
      <c r="B1233" s="66"/>
      <c r="C1233" s="66"/>
      <c r="D1233" s="102"/>
      <c r="E1233" s="102"/>
      <c r="F1233" s="102"/>
      <c r="G1233" s="299"/>
      <c r="H1233" s="102"/>
      <c r="I1233" s="104"/>
      <c r="J1233" s="66"/>
      <c r="K1233" s="66"/>
      <c r="L1233" s="66"/>
      <c r="M1233" s="66"/>
      <c r="N1233" s="66"/>
      <c r="O1233" s="66"/>
      <c r="P1233" s="66"/>
      <c r="Q1233" s="66"/>
      <c r="R1233" s="66"/>
      <c r="S1233" s="66"/>
      <c r="T1233" s="66"/>
      <c r="U1233" s="66"/>
      <c r="V1233" s="66"/>
      <c r="W1233" s="66"/>
    </row>
    <row r="1234" spans="1:23" ht="15.75" customHeight="1">
      <c r="A1234" s="104"/>
      <c r="B1234" s="66"/>
      <c r="C1234" s="66"/>
      <c r="D1234" s="102"/>
      <c r="E1234" s="102"/>
      <c r="F1234" s="102"/>
      <c r="G1234" s="299"/>
      <c r="H1234" s="102"/>
      <c r="I1234" s="104"/>
      <c r="J1234" s="66"/>
      <c r="K1234" s="66"/>
      <c r="L1234" s="66"/>
      <c r="M1234" s="66"/>
      <c r="N1234" s="66"/>
      <c r="O1234" s="66"/>
      <c r="P1234" s="66"/>
      <c r="Q1234" s="66"/>
      <c r="R1234" s="66"/>
      <c r="S1234" s="66"/>
      <c r="T1234" s="66"/>
      <c r="U1234" s="66"/>
      <c r="V1234" s="66"/>
      <c r="W1234" s="66"/>
    </row>
    <row r="1235" spans="1:23" ht="15.75" customHeight="1">
      <c r="A1235" s="104"/>
      <c r="B1235" s="66"/>
      <c r="C1235" s="66"/>
      <c r="D1235" s="102"/>
      <c r="E1235" s="102"/>
      <c r="F1235" s="102"/>
      <c r="G1235" s="299"/>
      <c r="H1235" s="102"/>
      <c r="I1235" s="104"/>
      <c r="J1235" s="66"/>
      <c r="K1235" s="66"/>
      <c r="L1235" s="66"/>
      <c r="M1235" s="66"/>
      <c r="N1235" s="66"/>
      <c r="O1235" s="66"/>
      <c r="P1235" s="66"/>
      <c r="Q1235" s="66"/>
      <c r="R1235" s="66"/>
      <c r="S1235" s="66"/>
      <c r="T1235" s="66"/>
      <c r="U1235" s="66"/>
      <c r="V1235" s="66"/>
      <c r="W1235" s="66"/>
    </row>
    <row r="1236" spans="1:23" ht="15.75" customHeight="1">
      <c r="A1236" s="104"/>
      <c r="B1236" s="66"/>
      <c r="C1236" s="66"/>
      <c r="D1236" s="102"/>
      <c r="E1236" s="102"/>
      <c r="F1236" s="102"/>
      <c r="G1236" s="299"/>
      <c r="H1236" s="102"/>
      <c r="I1236" s="104"/>
      <c r="J1236" s="66"/>
      <c r="K1236" s="66"/>
      <c r="L1236" s="66"/>
      <c r="M1236" s="66"/>
      <c r="N1236" s="66"/>
      <c r="O1236" s="66"/>
      <c r="P1236" s="66"/>
      <c r="Q1236" s="66"/>
      <c r="R1236" s="66"/>
      <c r="S1236" s="66"/>
      <c r="T1236" s="66"/>
      <c r="U1236" s="66"/>
      <c r="V1236" s="66"/>
      <c r="W1236" s="66"/>
    </row>
    <row r="1237" spans="1:23" ht="15.75" customHeight="1">
      <c r="A1237" s="104"/>
      <c r="B1237" s="66"/>
      <c r="C1237" s="66"/>
      <c r="D1237" s="102"/>
      <c r="E1237" s="102"/>
      <c r="F1237" s="102"/>
      <c r="G1237" s="299"/>
      <c r="H1237" s="102"/>
      <c r="I1237" s="104"/>
      <c r="J1237" s="66"/>
      <c r="K1237" s="66"/>
      <c r="L1237" s="66"/>
      <c r="M1237" s="66"/>
      <c r="N1237" s="66"/>
      <c r="O1237" s="66"/>
      <c r="P1237" s="66"/>
      <c r="Q1237" s="66"/>
      <c r="R1237" s="66"/>
      <c r="S1237" s="66"/>
      <c r="T1237" s="66"/>
      <c r="U1237" s="66"/>
      <c r="V1237" s="66"/>
      <c r="W1237" s="66"/>
    </row>
    <row r="1238" spans="1:23" ht="15.75" customHeight="1">
      <c r="A1238" s="104"/>
      <c r="B1238" s="66"/>
      <c r="C1238" s="66"/>
      <c r="D1238" s="102"/>
      <c r="E1238" s="102"/>
      <c r="F1238" s="102"/>
      <c r="G1238" s="299"/>
      <c r="H1238" s="102"/>
      <c r="I1238" s="104"/>
      <c r="J1238" s="66"/>
      <c r="K1238" s="66"/>
      <c r="L1238" s="66"/>
      <c r="M1238" s="66"/>
      <c r="N1238" s="66"/>
      <c r="O1238" s="66"/>
      <c r="P1238" s="66"/>
      <c r="Q1238" s="66"/>
      <c r="R1238" s="66"/>
      <c r="S1238" s="66"/>
      <c r="T1238" s="66"/>
      <c r="U1238" s="66"/>
      <c r="V1238" s="66"/>
      <c r="W1238" s="66"/>
    </row>
    <row r="1239" spans="1:23" ht="15.75" customHeight="1">
      <c r="A1239" s="104"/>
      <c r="B1239" s="66"/>
      <c r="C1239" s="66"/>
      <c r="D1239" s="102"/>
      <c r="E1239" s="102"/>
      <c r="F1239" s="102"/>
      <c r="G1239" s="299"/>
      <c r="H1239" s="102"/>
      <c r="I1239" s="104"/>
      <c r="J1239" s="66"/>
      <c r="K1239" s="66"/>
      <c r="L1239" s="66"/>
      <c r="M1239" s="66"/>
      <c r="N1239" s="66"/>
      <c r="O1239" s="66"/>
      <c r="P1239" s="66"/>
      <c r="Q1239" s="66"/>
      <c r="R1239" s="66"/>
      <c r="S1239" s="66"/>
      <c r="T1239" s="66"/>
      <c r="U1239" s="66"/>
      <c r="V1239" s="66"/>
      <c r="W1239" s="66"/>
    </row>
    <row r="1240" spans="1:23" ht="15.75" customHeight="1">
      <c r="A1240" s="104"/>
      <c r="B1240" s="66"/>
      <c r="C1240" s="66"/>
      <c r="D1240" s="102"/>
      <c r="E1240" s="102"/>
      <c r="F1240" s="102"/>
      <c r="G1240" s="299"/>
      <c r="H1240" s="102"/>
      <c r="I1240" s="104"/>
      <c r="J1240" s="66"/>
      <c r="K1240" s="66"/>
      <c r="L1240" s="66"/>
      <c r="M1240" s="66"/>
      <c r="N1240" s="66"/>
      <c r="O1240" s="66"/>
      <c r="P1240" s="66"/>
      <c r="Q1240" s="66"/>
      <c r="R1240" s="66"/>
      <c r="S1240" s="66"/>
      <c r="T1240" s="66"/>
      <c r="U1240" s="66"/>
      <c r="V1240" s="66"/>
      <c r="W1240" s="66"/>
    </row>
    <row r="1241" spans="1:23" ht="15.75" customHeight="1">
      <c r="A1241" s="104"/>
      <c r="B1241" s="66"/>
      <c r="C1241" s="66"/>
      <c r="D1241" s="102"/>
      <c r="E1241" s="102"/>
      <c r="F1241" s="102"/>
      <c r="G1241" s="299"/>
      <c r="H1241" s="102"/>
      <c r="I1241" s="104"/>
      <c r="J1241" s="66"/>
      <c r="K1241" s="66"/>
      <c r="L1241" s="66"/>
      <c r="M1241" s="66"/>
      <c r="N1241" s="66"/>
      <c r="O1241" s="66"/>
      <c r="P1241" s="66"/>
      <c r="Q1241" s="66"/>
      <c r="R1241" s="66"/>
      <c r="S1241" s="66"/>
      <c r="T1241" s="66"/>
      <c r="U1241" s="66"/>
      <c r="V1241" s="66"/>
      <c r="W1241" s="66"/>
    </row>
    <row r="1242" spans="1:23" ht="15.75" customHeight="1">
      <c r="A1242" s="104"/>
      <c r="B1242" s="66"/>
      <c r="C1242" s="66"/>
      <c r="D1242" s="102"/>
      <c r="E1242" s="102"/>
      <c r="F1242" s="102"/>
      <c r="G1242" s="299"/>
      <c r="H1242" s="102"/>
      <c r="I1242" s="104"/>
      <c r="J1242" s="66"/>
      <c r="K1242" s="66"/>
      <c r="L1242" s="66"/>
      <c r="M1242" s="66"/>
      <c r="N1242" s="66"/>
      <c r="O1242" s="66"/>
      <c r="P1242" s="66"/>
      <c r="Q1242" s="66"/>
      <c r="R1242" s="66"/>
      <c r="S1242" s="66"/>
      <c r="T1242" s="66"/>
      <c r="U1242" s="66"/>
      <c r="V1242" s="66"/>
      <c r="W1242" s="66"/>
    </row>
    <row r="1243" spans="1:23" ht="15.75" customHeight="1">
      <c r="A1243" s="104"/>
      <c r="B1243" s="66"/>
      <c r="C1243" s="66"/>
      <c r="D1243" s="102"/>
      <c r="E1243" s="102"/>
      <c r="F1243" s="102"/>
      <c r="G1243" s="299"/>
      <c r="H1243" s="102"/>
      <c r="I1243" s="104"/>
      <c r="J1243" s="66"/>
      <c r="K1243" s="66"/>
      <c r="L1243" s="66"/>
      <c r="M1243" s="66"/>
      <c r="N1243" s="66"/>
      <c r="O1243" s="66"/>
      <c r="P1243" s="66"/>
      <c r="Q1243" s="66"/>
      <c r="R1243" s="66"/>
      <c r="S1243" s="66"/>
      <c r="T1243" s="66"/>
      <c r="U1243" s="66"/>
      <c r="V1243" s="66"/>
      <c r="W1243" s="66"/>
    </row>
    <row r="1244" spans="1:23" ht="15.75" customHeight="1">
      <c r="A1244" s="104"/>
      <c r="B1244" s="66"/>
      <c r="C1244" s="66"/>
      <c r="D1244" s="102"/>
      <c r="E1244" s="102"/>
      <c r="F1244" s="102"/>
      <c r="G1244" s="299"/>
      <c r="H1244" s="102"/>
      <c r="I1244" s="104"/>
      <c r="J1244" s="66"/>
      <c r="K1244" s="66"/>
      <c r="L1244" s="66"/>
      <c r="M1244" s="66"/>
      <c r="N1244" s="66"/>
      <c r="O1244" s="66"/>
      <c r="P1244" s="66"/>
      <c r="Q1244" s="66"/>
      <c r="R1244" s="66"/>
      <c r="S1244" s="66"/>
      <c r="T1244" s="66"/>
      <c r="U1244" s="66"/>
      <c r="V1244" s="66"/>
      <c r="W1244" s="66"/>
    </row>
    <row r="1245" spans="1:23" ht="15.75" customHeight="1">
      <c r="A1245" s="104"/>
      <c r="B1245" s="66"/>
      <c r="C1245" s="66"/>
      <c r="D1245" s="102"/>
      <c r="E1245" s="102"/>
      <c r="F1245" s="102"/>
      <c r="G1245" s="299"/>
      <c r="H1245" s="102"/>
      <c r="I1245" s="104"/>
      <c r="J1245" s="66"/>
      <c r="K1245" s="66"/>
      <c r="L1245" s="66"/>
      <c r="M1245" s="66"/>
      <c r="N1245" s="66"/>
      <c r="O1245" s="66"/>
      <c r="P1245" s="66"/>
      <c r="Q1245" s="66"/>
      <c r="R1245" s="66"/>
      <c r="S1245" s="66"/>
      <c r="T1245" s="66"/>
      <c r="U1245" s="66"/>
      <c r="V1245" s="66"/>
      <c r="W1245" s="66"/>
    </row>
    <row r="1246" spans="1:23" ht="15.75" customHeight="1">
      <c r="A1246" s="104"/>
      <c r="B1246" s="66"/>
      <c r="C1246" s="66"/>
      <c r="D1246" s="102"/>
      <c r="E1246" s="102"/>
      <c r="F1246" s="102"/>
      <c r="G1246" s="299"/>
      <c r="H1246" s="102"/>
      <c r="I1246" s="104"/>
      <c r="J1246" s="66"/>
      <c r="K1246" s="66"/>
      <c r="L1246" s="66"/>
      <c r="M1246" s="66"/>
      <c r="N1246" s="66"/>
      <c r="O1246" s="66"/>
      <c r="P1246" s="66"/>
      <c r="Q1246" s="66"/>
      <c r="R1246" s="66"/>
      <c r="S1246" s="66"/>
      <c r="T1246" s="66"/>
      <c r="U1246" s="66"/>
      <c r="V1246" s="66"/>
      <c r="W1246" s="66"/>
    </row>
    <row r="1247" spans="1:23" ht="15.75" customHeight="1">
      <c r="A1247" s="104"/>
      <c r="B1247" s="66"/>
      <c r="C1247" s="66"/>
      <c r="D1247" s="102"/>
      <c r="E1247" s="102"/>
      <c r="F1247" s="102"/>
      <c r="G1247" s="299"/>
      <c r="H1247" s="102"/>
      <c r="I1247" s="104"/>
      <c r="J1247" s="66"/>
      <c r="K1247" s="66"/>
      <c r="L1247" s="66"/>
      <c r="M1247" s="66"/>
      <c r="N1247" s="66"/>
      <c r="O1247" s="66"/>
      <c r="P1247" s="66"/>
      <c r="Q1247" s="66"/>
      <c r="R1247" s="66"/>
      <c r="S1247" s="66"/>
      <c r="T1247" s="66"/>
      <c r="U1247" s="66"/>
      <c r="V1247" s="66"/>
      <c r="W1247" s="66"/>
    </row>
    <row r="1248" spans="1:23" ht="15.75" customHeight="1">
      <c r="A1248" s="104"/>
      <c r="B1248" s="66"/>
      <c r="C1248" s="66"/>
      <c r="D1248" s="102"/>
      <c r="E1248" s="102"/>
      <c r="F1248" s="102"/>
      <c r="G1248" s="299"/>
      <c r="H1248" s="102"/>
      <c r="I1248" s="104"/>
      <c r="J1248" s="66"/>
      <c r="K1248" s="66"/>
      <c r="L1248" s="66"/>
      <c r="M1248" s="66"/>
      <c r="N1248" s="66"/>
      <c r="O1248" s="66"/>
      <c r="P1248" s="66"/>
      <c r="Q1248" s="66"/>
      <c r="R1248" s="66"/>
      <c r="S1248" s="66"/>
      <c r="T1248" s="66"/>
      <c r="U1248" s="66"/>
      <c r="V1248" s="66"/>
      <c r="W1248" s="66"/>
    </row>
    <row r="1249" spans="1:23" ht="15.75" customHeight="1">
      <c r="A1249" s="104"/>
      <c r="B1249" s="66"/>
      <c r="C1249" s="66"/>
      <c r="D1249" s="102"/>
      <c r="E1249" s="102"/>
      <c r="F1249" s="102"/>
      <c r="G1249" s="299"/>
      <c r="H1249" s="102"/>
      <c r="I1249" s="104"/>
      <c r="J1249" s="66"/>
      <c r="K1249" s="66"/>
      <c r="L1249" s="66"/>
      <c r="M1249" s="66"/>
      <c r="N1249" s="66"/>
      <c r="O1249" s="66"/>
      <c r="P1249" s="66"/>
      <c r="Q1249" s="66"/>
      <c r="R1249" s="66"/>
      <c r="S1249" s="66"/>
      <c r="T1249" s="66"/>
      <c r="U1249" s="66"/>
      <c r="V1249" s="66"/>
      <c r="W1249" s="66"/>
    </row>
    <row r="1250" spans="1:23" ht="15.75" customHeight="1">
      <c r="A1250" s="104"/>
      <c r="B1250" s="66"/>
      <c r="C1250" s="66"/>
      <c r="D1250" s="102"/>
      <c r="E1250" s="102"/>
      <c r="F1250" s="102"/>
      <c r="G1250" s="299"/>
      <c r="H1250" s="102"/>
      <c r="I1250" s="104"/>
      <c r="J1250" s="66"/>
      <c r="K1250" s="66"/>
      <c r="L1250" s="66"/>
      <c r="M1250" s="66"/>
      <c r="N1250" s="66"/>
      <c r="O1250" s="66"/>
      <c r="P1250" s="66"/>
      <c r="Q1250" s="66"/>
      <c r="R1250" s="66"/>
      <c r="S1250" s="66"/>
      <c r="T1250" s="66"/>
      <c r="U1250" s="66"/>
      <c r="V1250" s="66"/>
      <c r="W1250" s="66"/>
    </row>
    <row r="1251" spans="1:23" ht="15.75" customHeight="1">
      <c r="A1251" s="104"/>
      <c r="B1251" s="66"/>
      <c r="C1251" s="66"/>
      <c r="D1251" s="102"/>
      <c r="E1251" s="102"/>
      <c r="F1251" s="102"/>
      <c r="G1251" s="299"/>
      <c r="H1251" s="102"/>
      <c r="I1251" s="104"/>
      <c r="J1251" s="66"/>
      <c r="K1251" s="66"/>
      <c r="L1251" s="66"/>
      <c r="M1251" s="66"/>
      <c r="N1251" s="66"/>
      <c r="O1251" s="66"/>
      <c r="P1251" s="66"/>
      <c r="Q1251" s="66"/>
      <c r="R1251" s="66"/>
      <c r="S1251" s="66"/>
      <c r="T1251" s="66"/>
      <c r="U1251" s="66"/>
      <c r="V1251" s="66"/>
      <c r="W1251" s="66"/>
    </row>
    <row r="1252" spans="1:23" ht="15.75" customHeight="1">
      <c r="A1252" s="104"/>
      <c r="B1252" s="66"/>
      <c r="C1252" s="66"/>
      <c r="D1252" s="102"/>
      <c r="E1252" s="102"/>
      <c r="F1252" s="102"/>
      <c r="G1252" s="299"/>
      <c r="H1252" s="102"/>
      <c r="I1252" s="104"/>
      <c r="J1252" s="66"/>
      <c r="K1252" s="66"/>
      <c r="L1252" s="66"/>
      <c r="M1252" s="66"/>
      <c r="N1252" s="66"/>
      <c r="O1252" s="66"/>
      <c r="P1252" s="66"/>
      <c r="Q1252" s="66"/>
      <c r="R1252" s="66"/>
      <c r="S1252" s="66"/>
      <c r="T1252" s="66"/>
      <c r="U1252" s="66"/>
      <c r="V1252" s="66"/>
      <c r="W1252" s="66"/>
    </row>
    <row r="1253" spans="1:23" ht="15.75" customHeight="1">
      <c r="A1253" s="104"/>
      <c r="B1253" s="66"/>
      <c r="C1253" s="66"/>
      <c r="D1253" s="102"/>
      <c r="E1253" s="102"/>
      <c r="F1253" s="102"/>
      <c r="G1253" s="299"/>
      <c r="H1253" s="102"/>
      <c r="I1253" s="104"/>
      <c r="J1253" s="66"/>
      <c r="K1253" s="66"/>
      <c r="L1253" s="66"/>
      <c r="M1253" s="66"/>
      <c r="N1253" s="66"/>
      <c r="O1253" s="66"/>
      <c r="P1253" s="66"/>
      <c r="Q1253" s="66"/>
      <c r="R1253" s="66"/>
      <c r="S1253" s="66"/>
      <c r="T1253" s="66"/>
      <c r="U1253" s="66"/>
      <c r="V1253" s="66"/>
      <c r="W1253" s="66"/>
    </row>
    <row r="1254" spans="1:23" ht="15.75" customHeight="1">
      <c r="A1254" s="104"/>
      <c r="B1254" s="66"/>
      <c r="C1254" s="66"/>
      <c r="D1254" s="102"/>
      <c r="E1254" s="102"/>
      <c r="F1254" s="102"/>
      <c r="G1254" s="299"/>
      <c r="H1254" s="102"/>
      <c r="I1254" s="104"/>
      <c r="J1254" s="66"/>
      <c r="K1254" s="66"/>
      <c r="L1254" s="66"/>
      <c r="M1254" s="66"/>
      <c r="N1254" s="66"/>
      <c r="O1254" s="66"/>
      <c r="P1254" s="66"/>
      <c r="Q1254" s="66"/>
      <c r="R1254" s="66"/>
      <c r="S1254" s="66"/>
      <c r="T1254" s="66"/>
      <c r="U1254" s="66"/>
      <c r="V1254" s="66"/>
      <c r="W1254" s="66"/>
    </row>
    <row r="1255" spans="1:23" ht="15.75" customHeight="1">
      <c r="A1255" s="104"/>
      <c r="B1255" s="66"/>
      <c r="C1255" s="66"/>
      <c r="D1255" s="102"/>
      <c r="E1255" s="102"/>
      <c r="F1255" s="102"/>
      <c r="G1255" s="299"/>
      <c r="H1255" s="102"/>
      <c r="I1255" s="104"/>
      <c r="J1255" s="66"/>
      <c r="K1255" s="66"/>
      <c r="L1255" s="66"/>
      <c r="M1255" s="66"/>
      <c r="N1255" s="66"/>
      <c r="O1255" s="66"/>
      <c r="P1255" s="66"/>
      <c r="Q1255" s="66"/>
      <c r="R1255" s="66"/>
      <c r="S1255" s="66"/>
      <c r="T1255" s="66"/>
      <c r="U1255" s="66"/>
      <c r="V1255" s="66"/>
      <c r="W1255" s="66"/>
    </row>
    <row r="1256" spans="1:23" ht="15.75" customHeight="1">
      <c r="A1256" s="104"/>
      <c r="B1256" s="66"/>
      <c r="C1256" s="66"/>
      <c r="D1256" s="102"/>
      <c r="E1256" s="102"/>
      <c r="F1256" s="102"/>
      <c r="G1256" s="299"/>
      <c r="H1256" s="102"/>
      <c r="I1256" s="104"/>
      <c r="J1256" s="66"/>
      <c r="K1256" s="66"/>
      <c r="L1256" s="66"/>
      <c r="M1256" s="66"/>
      <c r="N1256" s="66"/>
      <c r="O1256" s="66"/>
      <c r="P1256" s="66"/>
      <c r="Q1256" s="66"/>
      <c r="R1256" s="66"/>
      <c r="S1256" s="66"/>
      <c r="T1256" s="66"/>
      <c r="U1256" s="66"/>
      <c r="V1256" s="66"/>
      <c r="W1256" s="66"/>
    </row>
    <row r="1257" spans="1:23" ht="15.75" customHeight="1">
      <c r="A1257" s="104"/>
      <c r="B1257" s="66"/>
      <c r="C1257" s="66"/>
      <c r="D1257" s="102"/>
      <c r="E1257" s="102"/>
      <c r="F1257" s="102"/>
      <c r="G1257" s="299"/>
      <c r="H1257" s="102"/>
      <c r="I1257" s="104"/>
      <c r="J1257" s="66"/>
      <c r="K1257" s="66"/>
      <c r="L1257" s="66"/>
      <c r="M1257" s="66"/>
      <c r="N1257" s="66"/>
      <c r="O1257" s="66"/>
      <c r="P1257" s="66"/>
      <c r="Q1257" s="66"/>
      <c r="R1257" s="66"/>
      <c r="S1257" s="66"/>
      <c r="T1257" s="66"/>
      <c r="U1257" s="66"/>
      <c r="V1257" s="66"/>
      <c r="W1257" s="66"/>
    </row>
    <row r="1258" spans="1:23" ht="15.75" customHeight="1">
      <c r="A1258" s="104"/>
      <c r="B1258" s="66"/>
      <c r="C1258" s="66"/>
      <c r="D1258" s="102"/>
      <c r="E1258" s="102"/>
      <c r="F1258" s="102"/>
      <c r="G1258" s="299"/>
      <c r="H1258" s="102"/>
      <c r="I1258" s="104"/>
      <c r="J1258" s="66"/>
      <c r="K1258" s="66"/>
      <c r="L1258" s="66"/>
      <c r="M1258" s="66"/>
      <c r="N1258" s="66"/>
      <c r="O1258" s="66"/>
      <c r="P1258" s="66"/>
      <c r="Q1258" s="66"/>
      <c r="R1258" s="66"/>
      <c r="S1258" s="66"/>
      <c r="T1258" s="66"/>
      <c r="U1258" s="66"/>
      <c r="V1258" s="66"/>
      <c r="W1258" s="66"/>
    </row>
    <row r="1259" spans="1:23" ht="15.75" customHeight="1">
      <c r="A1259" s="104"/>
      <c r="B1259" s="66"/>
      <c r="C1259" s="66"/>
      <c r="D1259" s="102"/>
      <c r="E1259" s="102"/>
      <c r="F1259" s="102"/>
      <c r="G1259" s="299"/>
      <c r="H1259" s="102"/>
      <c r="I1259" s="104"/>
      <c r="J1259" s="66"/>
      <c r="K1259" s="66"/>
      <c r="L1259" s="66"/>
      <c r="M1259" s="66"/>
      <c r="N1259" s="66"/>
      <c r="O1259" s="66"/>
      <c r="P1259" s="66"/>
      <c r="Q1259" s="66"/>
      <c r="R1259" s="66"/>
      <c r="S1259" s="66"/>
      <c r="T1259" s="66"/>
      <c r="U1259" s="66"/>
      <c r="V1259" s="66"/>
      <c r="W1259" s="66"/>
    </row>
    <row r="1260" spans="1:23" ht="15.75" customHeight="1">
      <c r="A1260" s="104"/>
      <c r="B1260" s="66"/>
      <c r="C1260" s="66"/>
      <c r="D1260" s="102"/>
      <c r="E1260" s="102"/>
      <c r="F1260" s="102"/>
      <c r="G1260" s="299"/>
      <c r="H1260" s="102"/>
      <c r="I1260" s="104"/>
      <c r="J1260" s="66"/>
      <c r="K1260" s="66"/>
      <c r="L1260" s="66"/>
      <c r="M1260" s="66"/>
      <c r="N1260" s="66"/>
      <c r="O1260" s="66"/>
      <c r="P1260" s="66"/>
      <c r="Q1260" s="66"/>
      <c r="R1260" s="66"/>
      <c r="S1260" s="66"/>
      <c r="T1260" s="66"/>
      <c r="U1260" s="66"/>
      <c r="V1260" s="66"/>
      <c r="W1260" s="66"/>
    </row>
    <row r="1261" spans="1:23" ht="15.75" customHeight="1">
      <c r="A1261" s="104"/>
      <c r="B1261" s="66"/>
      <c r="C1261" s="66"/>
      <c r="D1261" s="102"/>
      <c r="E1261" s="102"/>
      <c r="F1261" s="102"/>
      <c r="G1261" s="299"/>
      <c r="H1261" s="102"/>
      <c r="I1261" s="104"/>
      <c r="J1261" s="66"/>
      <c r="K1261" s="66"/>
      <c r="L1261" s="66"/>
      <c r="M1261" s="66"/>
      <c r="N1261" s="66"/>
      <c r="O1261" s="66"/>
      <c r="P1261" s="66"/>
      <c r="Q1261" s="66"/>
      <c r="R1261" s="66"/>
      <c r="S1261" s="66"/>
      <c r="T1261" s="66"/>
      <c r="U1261" s="66"/>
      <c r="V1261" s="66"/>
      <c r="W1261" s="66"/>
    </row>
    <row r="1262" spans="1:23" ht="15.75" customHeight="1">
      <c r="A1262" s="104"/>
      <c r="B1262" s="66"/>
      <c r="C1262" s="66"/>
      <c r="D1262" s="102"/>
      <c r="E1262" s="102"/>
      <c r="F1262" s="102"/>
      <c r="G1262" s="299"/>
      <c r="H1262" s="102"/>
      <c r="I1262" s="104"/>
      <c r="J1262" s="66"/>
      <c r="K1262" s="66"/>
      <c r="L1262" s="66"/>
      <c r="M1262" s="66"/>
      <c r="N1262" s="66"/>
      <c r="O1262" s="66"/>
      <c r="P1262" s="66"/>
      <c r="Q1262" s="66"/>
      <c r="R1262" s="66"/>
      <c r="S1262" s="66"/>
      <c r="T1262" s="66"/>
      <c r="U1262" s="66"/>
      <c r="V1262" s="66"/>
      <c r="W1262" s="66"/>
    </row>
    <row r="1263" spans="1:23" ht="15.75" customHeight="1">
      <c r="A1263" s="104"/>
      <c r="B1263" s="66"/>
      <c r="C1263" s="66"/>
      <c r="D1263" s="102"/>
      <c r="E1263" s="102"/>
      <c r="F1263" s="102"/>
      <c r="G1263" s="299"/>
      <c r="H1263" s="102"/>
      <c r="I1263" s="104"/>
      <c r="J1263" s="66"/>
      <c r="K1263" s="66"/>
      <c r="L1263" s="66"/>
      <c r="M1263" s="66"/>
      <c r="N1263" s="66"/>
      <c r="O1263" s="66"/>
      <c r="P1263" s="66"/>
      <c r="Q1263" s="66"/>
      <c r="R1263" s="66"/>
      <c r="S1263" s="66"/>
      <c r="T1263" s="66"/>
      <c r="U1263" s="66"/>
      <c r="V1263" s="66"/>
      <c r="W1263" s="66"/>
    </row>
    <row r="1264" spans="1:23" ht="15.75" customHeight="1">
      <c r="A1264" s="104"/>
      <c r="B1264" s="66"/>
      <c r="C1264" s="66"/>
      <c r="D1264" s="102"/>
      <c r="E1264" s="102"/>
      <c r="F1264" s="102"/>
      <c r="G1264" s="299"/>
      <c r="H1264" s="102"/>
      <c r="I1264" s="104"/>
      <c r="J1264" s="66"/>
      <c r="K1264" s="66"/>
      <c r="L1264" s="66"/>
      <c r="M1264" s="66"/>
      <c r="N1264" s="66"/>
      <c r="O1264" s="66"/>
      <c r="P1264" s="66"/>
      <c r="Q1264" s="66"/>
      <c r="R1264" s="66"/>
      <c r="S1264" s="66"/>
      <c r="T1264" s="66"/>
      <c r="U1264" s="66"/>
      <c r="V1264" s="66"/>
      <c r="W1264" s="66"/>
    </row>
    <row r="1265" spans="1:23" ht="15.75" customHeight="1">
      <c r="A1265" s="104"/>
      <c r="B1265" s="66"/>
      <c r="C1265" s="66"/>
      <c r="D1265" s="102"/>
      <c r="E1265" s="102"/>
      <c r="F1265" s="102"/>
      <c r="G1265" s="299"/>
      <c r="H1265" s="102"/>
      <c r="I1265" s="104"/>
      <c r="J1265" s="66"/>
      <c r="K1265" s="66"/>
      <c r="L1265" s="66"/>
      <c r="M1265" s="66"/>
      <c r="N1265" s="66"/>
      <c r="O1265" s="66"/>
      <c r="P1265" s="66"/>
      <c r="Q1265" s="66"/>
      <c r="R1265" s="66"/>
      <c r="S1265" s="66"/>
      <c r="T1265" s="66"/>
      <c r="U1265" s="66"/>
      <c r="V1265" s="66"/>
      <c r="W1265" s="66"/>
    </row>
    <row r="1266" spans="1:23" ht="15.75" customHeight="1">
      <c r="A1266" s="104"/>
      <c r="B1266" s="66"/>
      <c r="C1266" s="66"/>
      <c r="D1266" s="102"/>
      <c r="E1266" s="102"/>
      <c r="F1266" s="102"/>
      <c r="G1266" s="299"/>
      <c r="H1266" s="102"/>
      <c r="I1266" s="104"/>
      <c r="J1266" s="66"/>
      <c r="K1266" s="66"/>
      <c r="L1266" s="66"/>
      <c r="M1266" s="66"/>
      <c r="N1266" s="66"/>
      <c r="O1266" s="66"/>
      <c r="P1266" s="66"/>
      <c r="Q1266" s="66"/>
      <c r="R1266" s="66"/>
      <c r="S1266" s="66"/>
      <c r="T1266" s="66"/>
      <c r="U1266" s="66"/>
      <c r="V1266" s="66"/>
      <c r="W1266" s="66"/>
    </row>
    <row r="1267" spans="1:23" ht="15.75" customHeight="1">
      <c r="A1267" s="104"/>
      <c r="B1267" s="66"/>
      <c r="C1267" s="66"/>
      <c r="D1267" s="102"/>
      <c r="E1267" s="102"/>
      <c r="F1267" s="102"/>
      <c r="G1267" s="299"/>
      <c r="H1267" s="102"/>
      <c r="I1267" s="104"/>
      <c r="J1267" s="66"/>
      <c r="K1267" s="66"/>
      <c r="L1267" s="66"/>
      <c r="M1267" s="66"/>
      <c r="N1267" s="66"/>
      <c r="O1267" s="66"/>
      <c r="P1267" s="66"/>
      <c r="Q1267" s="66"/>
      <c r="R1267" s="66"/>
      <c r="S1267" s="66"/>
      <c r="T1267" s="66"/>
      <c r="U1267" s="66"/>
      <c r="V1267" s="66"/>
      <c r="W1267" s="66"/>
    </row>
    <row r="1268" spans="1:23" ht="15.75" customHeight="1">
      <c r="A1268" s="104"/>
      <c r="B1268" s="66"/>
      <c r="C1268" s="66"/>
      <c r="D1268" s="102"/>
      <c r="E1268" s="102"/>
      <c r="F1268" s="102"/>
      <c r="G1268" s="299"/>
      <c r="H1268" s="102"/>
      <c r="I1268" s="104"/>
      <c r="J1268" s="66"/>
      <c r="K1268" s="66"/>
      <c r="L1268" s="66"/>
      <c r="M1268" s="66"/>
      <c r="N1268" s="66"/>
      <c r="O1268" s="66"/>
      <c r="P1268" s="66"/>
      <c r="Q1268" s="66"/>
      <c r="R1268" s="66"/>
      <c r="S1268" s="66"/>
      <c r="T1268" s="66"/>
      <c r="U1268" s="66"/>
      <c r="V1268" s="66"/>
      <c r="W1268" s="66"/>
    </row>
    <row r="1269" spans="1:23" ht="15.75" customHeight="1">
      <c r="A1269" s="104"/>
      <c r="B1269" s="66"/>
      <c r="C1269" s="66"/>
      <c r="D1269" s="102"/>
      <c r="E1269" s="102"/>
      <c r="F1269" s="102"/>
      <c r="G1269" s="299"/>
      <c r="H1269" s="102"/>
      <c r="I1269" s="104"/>
      <c r="J1269" s="66"/>
      <c r="K1269" s="66"/>
      <c r="L1269" s="66"/>
      <c r="M1269" s="66"/>
      <c r="N1269" s="66"/>
      <c r="O1269" s="66"/>
      <c r="P1269" s="66"/>
      <c r="Q1269" s="66"/>
      <c r="R1269" s="66"/>
      <c r="S1269" s="66"/>
      <c r="T1269" s="66"/>
      <c r="U1269" s="66"/>
      <c r="V1269" s="66"/>
      <c r="W1269" s="66"/>
    </row>
    <row r="1270" spans="1:23" ht="15.75" customHeight="1">
      <c r="A1270" s="104"/>
      <c r="B1270" s="66"/>
      <c r="C1270" s="66"/>
      <c r="D1270" s="102"/>
      <c r="E1270" s="102"/>
      <c r="F1270" s="102"/>
      <c r="G1270" s="299"/>
      <c r="H1270" s="102"/>
      <c r="I1270" s="104"/>
      <c r="J1270" s="66"/>
      <c r="K1270" s="66"/>
      <c r="L1270" s="66"/>
      <c r="M1270" s="66"/>
      <c r="N1270" s="66"/>
      <c r="O1270" s="66"/>
      <c r="P1270" s="66"/>
      <c r="Q1270" s="66"/>
      <c r="R1270" s="66"/>
      <c r="S1270" s="66"/>
      <c r="T1270" s="66"/>
      <c r="U1270" s="66"/>
      <c r="V1270" s="66"/>
      <c r="W1270" s="66"/>
    </row>
    <row r="1271" spans="1:23" ht="15.75" customHeight="1">
      <c r="A1271" s="104"/>
      <c r="B1271" s="66"/>
      <c r="C1271" s="66"/>
      <c r="D1271" s="102"/>
      <c r="E1271" s="102"/>
      <c r="F1271" s="102"/>
      <c r="G1271" s="299"/>
      <c r="H1271" s="102"/>
      <c r="I1271" s="104"/>
      <c r="J1271" s="66"/>
      <c r="K1271" s="66"/>
      <c r="L1271" s="66"/>
      <c r="M1271" s="66"/>
      <c r="N1271" s="66"/>
      <c r="O1271" s="66"/>
      <c r="P1271" s="66"/>
      <c r="Q1271" s="66"/>
      <c r="R1271" s="66"/>
      <c r="S1271" s="66"/>
      <c r="T1271" s="66"/>
      <c r="U1271" s="66"/>
      <c r="V1271" s="66"/>
      <c r="W1271" s="66"/>
    </row>
    <row r="1272" spans="1:23" ht="15.75" customHeight="1">
      <c r="A1272" s="104"/>
      <c r="B1272" s="66"/>
      <c r="C1272" s="66"/>
      <c r="D1272" s="102"/>
      <c r="E1272" s="102"/>
      <c r="F1272" s="102"/>
      <c r="G1272" s="299"/>
      <c r="H1272" s="102"/>
      <c r="I1272" s="104"/>
      <c r="J1272" s="66"/>
      <c r="K1272" s="66"/>
      <c r="L1272" s="66"/>
      <c r="M1272" s="66"/>
      <c r="N1272" s="66"/>
      <c r="O1272" s="66"/>
      <c r="P1272" s="66"/>
      <c r="Q1272" s="66"/>
      <c r="R1272" s="66"/>
      <c r="S1272" s="66"/>
      <c r="T1272" s="66"/>
      <c r="U1272" s="66"/>
      <c r="V1272" s="66"/>
      <c r="W1272" s="66"/>
    </row>
    <row r="1273" spans="1:23" ht="15" customHeight="1">
      <c r="A1273" s="104"/>
      <c r="B1273" s="66"/>
      <c r="C1273" s="66"/>
      <c r="D1273" s="102"/>
      <c r="E1273" s="102"/>
      <c r="F1273" s="102"/>
      <c r="G1273" s="299"/>
      <c r="H1273" s="102"/>
      <c r="I1273" s="104"/>
      <c r="J1273" s="58"/>
      <c r="K1273" s="58"/>
      <c r="L1273" s="58"/>
      <c r="M1273" s="58"/>
      <c r="N1273" s="58"/>
      <c r="O1273" s="58"/>
      <c r="P1273" s="58"/>
      <c r="Q1273" s="58"/>
      <c r="R1273" s="58"/>
      <c r="S1273" s="58"/>
      <c r="T1273" s="58"/>
      <c r="U1273" s="58"/>
      <c r="V1273" s="58"/>
      <c r="W1273" s="58"/>
    </row>
    <row r="1274" spans="1:23" ht="15" customHeight="1">
      <c r="A1274" s="104"/>
      <c r="B1274" s="66"/>
      <c r="C1274" s="66"/>
      <c r="D1274" s="102"/>
      <c r="E1274" s="102"/>
      <c r="F1274" s="102"/>
      <c r="G1274" s="299"/>
      <c r="H1274" s="102"/>
      <c r="I1274" s="104"/>
      <c r="J1274" s="58"/>
      <c r="K1274" s="58"/>
      <c r="L1274" s="58"/>
      <c r="M1274" s="58"/>
      <c r="N1274" s="58"/>
      <c r="O1274" s="58"/>
      <c r="P1274" s="58"/>
      <c r="Q1274" s="58"/>
      <c r="R1274" s="58"/>
      <c r="S1274" s="58"/>
      <c r="T1274" s="58"/>
      <c r="U1274" s="58"/>
      <c r="V1274" s="58"/>
      <c r="W1274" s="58"/>
    </row>
    <row r="1275" spans="1:23" ht="15" customHeight="1">
      <c r="A1275" s="104"/>
      <c r="B1275" s="66"/>
      <c r="C1275" s="66"/>
      <c r="D1275" s="102"/>
      <c r="E1275" s="102"/>
      <c r="F1275" s="102"/>
      <c r="G1275" s="299"/>
      <c r="H1275" s="102"/>
      <c r="I1275" s="104"/>
      <c r="J1275" s="46"/>
      <c r="K1275" s="46"/>
      <c r="L1275" s="46"/>
      <c r="M1275" s="46"/>
      <c r="N1275" s="46"/>
      <c r="O1275" s="46"/>
      <c r="P1275" s="46"/>
      <c r="Q1275" s="46"/>
      <c r="R1275" s="46"/>
      <c r="S1275" s="46"/>
      <c r="T1275" s="46"/>
      <c r="U1275" s="46"/>
      <c r="V1275" s="46"/>
      <c r="W1275" s="46"/>
    </row>
    <row r="1276" spans="1:23" ht="15.75" customHeight="1">
      <c r="A1276" s="46"/>
      <c r="B1276" s="46"/>
      <c r="C1276" s="46"/>
      <c r="D1276" s="46"/>
      <c r="E1276" s="46"/>
      <c r="F1276" s="46"/>
      <c r="G1276" s="107"/>
      <c r="H1276" s="46"/>
      <c r="I1276" s="300"/>
      <c r="J1276" s="46"/>
      <c r="K1276" s="46"/>
      <c r="L1276" s="46"/>
      <c r="M1276" s="46"/>
      <c r="N1276" s="46"/>
      <c r="O1276" s="46"/>
      <c r="P1276" s="46"/>
      <c r="Q1276" s="46"/>
      <c r="R1276" s="46"/>
      <c r="S1276" s="46"/>
      <c r="T1276" s="46"/>
      <c r="U1276" s="46"/>
      <c r="V1276" s="46"/>
      <c r="W1276" s="46"/>
    </row>
    <row r="1277" spans="1:23" ht="15" customHeight="1">
      <c r="A1277" s="46"/>
      <c r="B1277" s="46"/>
      <c r="C1277" s="46"/>
      <c r="D1277" s="46"/>
      <c r="E1277" s="46"/>
      <c r="F1277" s="46"/>
      <c r="G1277" s="107"/>
      <c r="H1277" s="46"/>
      <c r="I1277" s="46"/>
      <c r="J1277" s="46"/>
      <c r="K1277" s="46"/>
      <c r="L1277" s="46"/>
      <c r="M1277" s="46"/>
      <c r="N1277" s="46"/>
      <c r="O1277" s="46"/>
      <c r="P1277" s="46"/>
      <c r="Q1277" s="46"/>
      <c r="R1277" s="46"/>
      <c r="S1277" s="46"/>
      <c r="T1277" s="46"/>
      <c r="U1277" s="46"/>
      <c r="V1277" s="46"/>
      <c r="W1277" s="46"/>
    </row>
    <row r="1278" spans="1:23" ht="15" customHeight="1">
      <c r="A1278" s="46"/>
      <c r="B1278" s="46"/>
      <c r="C1278" s="46"/>
      <c r="D1278" s="46"/>
      <c r="E1278" s="46"/>
      <c r="F1278" s="46"/>
      <c r="G1278" s="107"/>
      <c r="H1278" s="46"/>
      <c r="I1278" s="46"/>
      <c r="J1278" s="46"/>
      <c r="K1278" s="46"/>
      <c r="L1278" s="46"/>
      <c r="M1278" s="46"/>
      <c r="N1278" s="46"/>
      <c r="O1278" s="46"/>
      <c r="P1278" s="46"/>
      <c r="Q1278" s="46"/>
      <c r="R1278" s="46"/>
      <c r="S1278" s="46"/>
      <c r="T1278" s="46"/>
      <c r="U1278" s="46"/>
      <c r="V1278" s="46"/>
      <c r="W1278" s="46"/>
    </row>
    <row r="1279" spans="1:23" ht="15" customHeight="1">
      <c r="A1279" s="46"/>
      <c r="B1279" s="46"/>
      <c r="C1279" s="46"/>
      <c r="D1279" s="46"/>
      <c r="E1279" s="46"/>
      <c r="F1279" s="46"/>
      <c r="G1279" s="107"/>
      <c r="H1279" s="46"/>
      <c r="I1279" s="46"/>
      <c r="J1279" s="46"/>
      <c r="K1279" s="46"/>
      <c r="L1279" s="46"/>
      <c r="M1279" s="46"/>
      <c r="N1279" s="46"/>
      <c r="O1279" s="46"/>
      <c r="P1279" s="46"/>
      <c r="Q1279" s="46"/>
      <c r="R1279" s="46"/>
      <c r="S1279" s="46"/>
      <c r="T1279" s="46"/>
      <c r="U1279" s="46"/>
      <c r="V1279" s="46"/>
      <c r="W1279" s="46"/>
    </row>
    <row r="1280" spans="1:23" ht="15" customHeight="1">
      <c r="A1280" s="46"/>
      <c r="B1280" s="46"/>
      <c r="C1280" s="46"/>
      <c r="D1280" s="46"/>
      <c r="E1280" s="46"/>
      <c r="F1280" s="46"/>
      <c r="G1280" s="107"/>
      <c r="H1280" s="46"/>
      <c r="I1280" s="46"/>
      <c r="J1280" s="46"/>
      <c r="K1280" s="46"/>
      <c r="L1280" s="46"/>
      <c r="M1280" s="46"/>
      <c r="N1280" s="46"/>
      <c r="O1280" s="46"/>
      <c r="P1280" s="46"/>
      <c r="Q1280" s="46"/>
      <c r="R1280" s="46"/>
      <c r="S1280" s="46"/>
      <c r="T1280" s="46"/>
      <c r="U1280" s="46"/>
      <c r="V1280" s="46"/>
      <c r="W1280" s="46"/>
    </row>
    <row r="1281" spans="1:23" ht="15" customHeight="1">
      <c r="A1281" s="46"/>
      <c r="B1281" s="46"/>
      <c r="C1281" s="46"/>
      <c r="D1281" s="46"/>
      <c r="E1281" s="46"/>
      <c r="F1281" s="46"/>
      <c r="G1281" s="107"/>
      <c r="H1281" s="46"/>
      <c r="I1281" s="46"/>
      <c r="J1281" s="46"/>
      <c r="K1281" s="46"/>
      <c r="L1281" s="46"/>
      <c r="M1281" s="46"/>
      <c r="N1281" s="46"/>
      <c r="O1281" s="46"/>
      <c r="P1281" s="46"/>
      <c r="Q1281" s="46"/>
      <c r="R1281" s="46"/>
      <c r="S1281" s="46"/>
      <c r="T1281" s="46"/>
      <c r="U1281" s="46"/>
      <c r="V1281" s="46"/>
      <c r="W1281" s="46"/>
    </row>
    <row r="1282" spans="1:23" ht="15" customHeight="1">
      <c r="A1282" s="46"/>
      <c r="B1282" s="46"/>
      <c r="C1282" s="46"/>
      <c r="D1282" s="46"/>
      <c r="E1282" s="46"/>
      <c r="F1282" s="46"/>
      <c r="G1282" s="107"/>
      <c r="H1282" s="46"/>
      <c r="I1282" s="46"/>
      <c r="J1282" s="46"/>
      <c r="K1282" s="46"/>
      <c r="L1282" s="46"/>
      <c r="M1282" s="46"/>
      <c r="N1282" s="46"/>
      <c r="O1282" s="46"/>
      <c r="P1282" s="46"/>
      <c r="Q1282" s="46"/>
      <c r="R1282" s="46"/>
      <c r="S1282" s="46"/>
      <c r="T1282" s="46"/>
      <c r="U1282" s="46"/>
      <c r="V1282" s="46"/>
      <c r="W1282" s="46"/>
    </row>
    <row r="1283" spans="1:23" ht="15" customHeight="1">
      <c r="A1283" s="46"/>
      <c r="B1283" s="46"/>
      <c r="C1283" s="46"/>
      <c r="D1283" s="46"/>
      <c r="E1283" s="46"/>
      <c r="F1283" s="46"/>
      <c r="G1283" s="46"/>
      <c r="H1283" s="46"/>
      <c r="I1283" s="46"/>
      <c r="J1283" s="46"/>
      <c r="K1283" s="46"/>
      <c r="L1283" s="46"/>
      <c r="M1283" s="46"/>
      <c r="N1283" s="46"/>
      <c r="O1283" s="46"/>
      <c r="P1283" s="46"/>
      <c r="Q1283" s="46"/>
      <c r="R1283" s="46"/>
      <c r="S1283" s="46"/>
      <c r="T1283" s="46"/>
      <c r="U1283" s="46"/>
      <c r="V1283" s="46"/>
      <c r="W1283" s="46"/>
    </row>
    <row r="1284" spans="1:23" ht="15" customHeight="1">
      <c r="A1284" s="46"/>
      <c r="B1284" s="46"/>
      <c r="C1284" s="46"/>
      <c r="D1284" s="46"/>
      <c r="E1284" s="46"/>
      <c r="F1284" s="46"/>
      <c r="G1284" s="46"/>
      <c r="H1284" s="46"/>
      <c r="I1284" s="46"/>
      <c r="J1284" s="46"/>
      <c r="K1284" s="46"/>
      <c r="L1284" s="46"/>
      <c r="M1284" s="46"/>
      <c r="N1284" s="46"/>
      <c r="O1284" s="46"/>
      <c r="P1284" s="46"/>
      <c r="Q1284" s="46"/>
      <c r="R1284" s="46"/>
      <c r="S1284" s="46"/>
      <c r="T1284" s="46"/>
      <c r="U1284" s="46"/>
      <c r="V1284" s="46"/>
      <c r="W1284" s="46"/>
    </row>
    <row r="1285" spans="1:23" ht="15" customHeight="1">
      <c r="A1285" s="46"/>
      <c r="B1285" s="46"/>
      <c r="C1285" s="46"/>
      <c r="D1285" s="46"/>
      <c r="E1285" s="46"/>
      <c r="F1285" s="46"/>
      <c r="G1285" s="46"/>
      <c r="H1285" s="46"/>
      <c r="I1285" s="46"/>
      <c r="J1285" s="46"/>
      <c r="K1285" s="46"/>
      <c r="L1285" s="46"/>
      <c r="M1285" s="46"/>
      <c r="N1285" s="46"/>
      <c r="O1285" s="46"/>
      <c r="P1285" s="46"/>
      <c r="Q1285" s="46"/>
      <c r="R1285" s="46"/>
      <c r="S1285" s="46"/>
      <c r="T1285" s="46"/>
      <c r="U1285" s="46"/>
      <c r="V1285" s="46"/>
      <c r="W1285" s="46"/>
    </row>
    <row r="1286" spans="1:23" ht="15" customHeight="1">
      <c r="A1286" s="46"/>
      <c r="B1286" s="46"/>
      <c r="C1286" s="46"/>
      <c r="D1286" s="46"/>
      <c r="E1286" s="46"/>
      <c r="F1286" s="46"/>
      <c r="G1286" s="46"/>
      <c r="H1286" s="46"/>
      <c r="I1286" s="46"/>
      <c r="J1286" s="46"/>
      <c r="K1286" s="46"/>
      <c r="L1286" s="46"/>
      <c r="M1286" s="46"/>
      <c r="N1286" s="46"/>
      <c r="O1286" s="46"/>
      <c r="P1286" s="46"/>
      <c r="Q1286" s="46"/>
      <c r="R1286" s="46"/>
      <c r="S1286" s="46"/>
      <c r="T1286" s="46"/>
      <c r="U1286" s="46"/>
      <c r="V1286" s="46"/>
      <c r="W1286" s="46"/>
    </row>
    <row r="1287" spans="1:23" ht="15" customHeight="1">
      <c r="A1287" s="46"/>
      <c r="B1287" s="46"/>
      <c r="C1287" s="46"/>
      <c r="D1287" s="46"/>
      <c r="E1287" s="46"/>
      <c r="F1287" s="46"/>
      <c r="G1287" s="46"/>
      <c r="H1287" s="46"/>
      <c r="I1287" s="46"/>
      <c r="J1287" s="46"/>
      <c r="K1287" s="46"/>
      <c r="L1287" s="46"/>
      <c r="M1287" s="46"/>
      <c r="N1287" s="46"/>
      <c r="O1287" s="46"/>
      <c r="P1287" s="46"/>
      <c r="Q1287" s="46"/>
      <c r="R1287" s="46"/>
      <c r="S1287" s="46"/>
      <c r="T1287" s="46"/>
      <c r="U1287" s="46"/>
      <c r="V1287" s="46"/>
      <c r="W1287" s="46"/>
    </row>
    <row r="1288" spans="1:23" ht="15" customHeight="1">
      <c r="A1288" s="702"/>
      <c r="B1288" s="702"/>
      <c r="C1288" s="702"/>
      <c r="D1288" s="702"/>
      <c r="E1288" s="702"/>
      <c r="F1288" s="702"/>
      <c r="G1288" s="702"/>
      <c r="H1288" s="702"/>
      <c r="I1288" s="702"/>
      <c r="J1288" s="702"/>
      <c r="K1288" s="702"/>
      <c r="L1288" s="702"/>
      <c r="M1288" s="702"/>
      <c r="N1288" s="702"/>
      <c r="O1288" s="702"/>
      <c r="P1288" s="702"/>
      <c r="Q1288" s="702"/>
      <c r="R1288" s="702"/>
      <c r="S1288" s="702"/>
      <c r="T1288" s="702"/>
      <c r="U1288" s="702"/>
      <c r="V1288" s="702"/>
      <c r="W1288" s="702"/>
    </row>
    <row r="1289" spans="1:23" ht="15" customHeight="1">
      <c r="A1289" s="702"/>
      <c r="B1289" s="702"/>
      <c r="C1289" s="702"/>
      <c r="D1289" s="702"/>
      <c r="E1289" s="702"/>
      <c r="F1289" s="702"/>
      <c r="G1289" s="702"/>
      <c r="H1289" s="702"/>
      <c r="I1289" s="702"/>
      <c r="J1289" s="702"/>
      <c r="K1289" s="702"/>
      <c r="L1289" s="702"/>
      <c r="M1289" s="702"/>
      <c r="N1289" s="702"/>
      <c r="O1289" s="702"/>
      <c r="P1289" s="702"/>
      <c r="Q1289" s="702"/>
      <c r="R1289" s="702"/>
      <c r="S1289" s="702"/>
      <c r="T1289" s="702"/>
      <c r="U1289" s="702"/>
      <c r="V1289" s="702"/>
      <c r="W1289" s="702"/>
    </row>
    <row r="1290" spans="1:23" ht="15" customHeight="1">
      <c r="A1290" s="702"/>
      <c r="B1290" s="702"/>
      <c r="C1290" s="702"/>
      <c r="D1290" s="702"/>
      <c r="E1290" s="702"/>
      <c r="F1290" s="702"/>
      <c r="G1290" s="702"/>
      <c r="H1290" s="702"/>
      <c r="I1290" s="702"/>
      <c r="J1290" s="702"/>
      <c r="K1290" s="702"/>
      <c r="L1290" s="702"/>
      <c r="M1290" s="702"/>
      <c r="N1290" s="702"/>
      <c r="O1290" s="702"/>
      <c r="P1290" s="702"/>
      <c r="Q1290" s="702"/>
      <c r="R1290" s="702"/>
      <c r="S1290" s="702"/>
      <c r="T1290" s="702"/>
      <c r="U1290" s="702"/>
      <c r="V1290" s="702"/>
      <c r="W1290" s="702"/>
    </row>
    <row r="1291" spans="1:23" ht="15" customHeight="1">
      <c r="A1291" s="702"/>
      <c r="B1291" s="702"/>
      <c r="C1291" s="702"/>
      <c r="D1291" s="702"/>
      <c r="E1291" s="702"/>
      <c r="F1291" s="702"/>
      <c r="G1291" s="702"/>
      <c r="H1291" s="702"/>
      <c r="I1291" s="702"/>
      <c r="J1291" s="702"/>
      <c r="K1291" s="702"/>
      <c r="L1291" s="702"/>
      <c r="M1291" s="702"/>
      <c r="N1291" s="702"/>
      <c r="O1291" s="702"/>
      <c r="P1291" s="702"/>
      <c r="Q1291" s="702"/>
      <c r="R1291" s="702"/>
      <c r="S1291" s="702"/>
      <c r="T1291" s="702"/>
      <c r="U1291" s="702"/>
      <c r="V1291" s="702"/>
      <c r="W1291" s="702"/>
    </row>
    <row r="1292" spans="1:23" ht="15" customHeight="1">
      <c r="A1292" s="702"/>
      <c r="B1292" s="702"/>
      <c r="C1292" s="702"/>
      <c r="D1292" s="702"/>
      <c r="E1292" s="702"/>
      <c r="F1292" s="702"/>
      <c r="G1292" s="702"/>
      <c r="H1292" s="702"/>
      <c r="I1292" s="702"/>
      <c r="J1292" s="702"/>
      <c r="K1292" s="702"/>
      <c r="L1292" s="702"/>
      <c r="M1292" s="702"/>
      <c r="N1292" s="702"/>
      <c r="O1292" s="702"/>
      <c r="P1292" s="702"/>
      <c r="Q1292" s="702"/>
      <c r="R1292" s="702"/>
      <c r="S1292" s="702"/>
      <c r="T1292" s="702"/>
      <c r="U1292" s="702"/>
      <c r="V1292" s="702"/>
      <c r="W1292" s="702"/>
    </row>
    <row r="1293" spans="1:23" ht="15" customHeight="1">
      <c r="A1293" s="702"/>
      <c r="B1293" s="702"/>
      <c r="C1293" s="702"/>
      <c r="D1293" s="702"/>
      <c r="E1293" s="702"/>
      <c r="F1293" s="702"/>
      <c r="G1293" s="702"/>
      <c r="H1293" s="702"/>
      <c r="I1293" s="702"/>
      <c r="J1293" s="702"/>
      <c r="K1293" s="702"/>
      <c r="L1293" s="702"/>
      <c r="M1293" s="702"/>
      <c r="N1293" s="702"/>
      <c r="O1293" s="702"/>
      <c r="P1293" s="702"/>
      <c r="Q1293" s="702"/>
      <c r="R1293" s="702"/>
      <c r="S1293" s="702"/>
      <c r="T1293" s="702"/>
      <c r="U1293" s="702"/>
      <c r="V1293" s="702"/>
      <c r="W1293" s="702"/>
    </row>
    <row r="1294" spans="1:23" ht="15" customHeight="1">
      <c r="A1294" s="702"/>
      <c r="B1294" s="702"/>
      <c r="C1294" s="702"/>
      <c r="D1294" s="702"/>
      <c r="E1294" s="702"/>
      <c r="F1294" s="702"/>
      <c r="G1294" s="702"/>
      <c r="H1294" s="702"/>
      <c r="I1294" s="702"/>
      <c r="J1294" s="702"/>
      <c r="K1294" s="702"/>
      <c r="L1294" s="702"/>
      <c r="M1294" s="702"/>
      <c r="N1294" s="702"/>
      <c r="O1294" s="702"/>
      <c r="P1294" s="702"/>
      <c r="Q1294" s="702"/>
      <c r="R1294" s="702"/>
      <c r="S1294" s="702"/>
      <c r="T1294" s="702"/>
      <c r="U1294" s="702"/>
      <c r="V1294" s="702"/>
      <c r="W1294" s="702"/>
    </row>
    <row r="1295" spans="1:23" ht="15" customHeight="1">
      <c r="A1295" s="702"/>
      <c r="B1295" s="702"/>
      <c r="C1295" s="702"/>
      <c r="D1295" s="702"/>
      <c r="E1295" s="702"/>
      <c r="F1295" s="702"/>
      <c r="G1295" s="702"/>
      <c r="H1295" s="702"/>
      <c r="I1295" s="702"/>
      <c r="J1295" s="702"/>
      <c r="K1295" s="702"/>
      <c r="L1295" s="702"/>
      <c r="M1295" s="702"/>
      <c r="N1295" s="702"/>
      <c r="O1295" s="702"/>
      <c r="P1295" s="702"/>
      <c r="Q1295" s="702"/>
      <c r="R1295" s="702"/>
      <c r="S1295" s="702"/>
      <c r="T1295" s="702"/>
      <c r="U1295" s="702"/>
      <c r="V1295" s="702"/>
      <c r="W1295" s="702"/>
    </row>
    <row r="1296" spans="1:23" ht="15" customHeight="1">
      <c r="A1296" s="702"/>
      <c r="B1296" s="702"/>
      <c r="C1296" s="702"/>
      <c r="D1296" s="702"/>
      <c r="E1296" s="702"/>
      <c r="F1296" s="702"/>
      <c r="G1296" s="702"/>
      <c r="H1296" s="702"/>
      <c r="I1296" s="702"/>
      <c r="J1296" s="702"/>
      <c r="K1296" s="702"/>
      <c r="L1296" s="702"/>
      <c r="M1296" s="702"/>
      <c r="N1296" s="702"/>
      <c r="O1296" s="702"/>
      <c r="P1296" s="702"/>
      <c r="Q1296" s="702"/>
      <c r="R1296" s="702"/>
      <c r="S1296" s="702"/>
      <c r="T1296" s="702"/>
      <c r="U1296" s="702"/>
      <c r="V1296" s="702"/>
      <c r="W1296" s="702"/>
    </row>
    <row r="1297" spans="1:23" ht="15" customHeight="1">
      <c r="A1297" s="702"/>
      <c r="B1297" s="702"/>
      <c r="C1297" s="702"/>
      <c r="D1297" s="702"/>
      <c r="E1297" s="702"/>
      <c r="F1297" s="702"/>
      <c r="G1297" s="702"/>
      <c r="H1297" s="702"/>
      <c r="I1297" s="702"/>
      <c r="J1297" s="702"/>
      <c r="K1297" s="702"/>
      <c r="L1297" s="702"/>
      <c r="M1297" s="702"/>
      <c r="N1297" s="702"/>
      <c r="O1297" s="702"/>
      <c r="P1297" s="702"/>
      <c r="Q1297" s="702"/>
      <c r="R1297" s="702"/>
      <c r="S1297" s="702"/>
      <c r="T1297" s="702"/>
      <c r="U1297" s="702"/>
      <c r="V1297" s="702"/>
      <c r="W1297" s="702"/>
    </row>
    <row r="1298" spans="1:23" ht="15" customHeight="1">
      <c r="A1298" s="702"/>
      <c r="B1298" s="702"/>
      <c r="C1298" s="702"/>
      <c r="D1298" s="702"/>
      <c r="E1298" s="702"/>
      <c r="F1298" s="702"/>
      <c r="G1298" s="702"/>
      <c r="H1298" s="702"/>
      <c r="I1298" s="702"/>
      <c r="J1298" s="702"/>
      <c r="K1298" s="702"/>
      <c r="L1298" s="702"/>
      <c r="M1298" s="702"/>
      <c r="N1298" s="702"/>
      <c r="O1298" s="702"/>
      <c r="P1298" s="702"/>
      <c r="Q1298" s="702"/>
      <c r="R1298" s="702"/>
      <c r="S1298" s="702"/>
      <c r="T1298" s="702"/>
      <c r="U1298" s="702"/>
      <c r="V1298" s="702"/>
      <c r="W1298" s="702"/>
    </row>
    <row r="1299" spans="1:23" ht="15" customHeight="1">
      <c r="A1299" s="702"/>
      <c r="B1299" s="702"/>
      <c r="C1299" s="702"/>
      <c r="D1299" s="702"/>
      <c r="E1299" s="702"/>
      <c r="F1299" s="702"/>
      <c r="G1299" s="702"/>
      <c r="H1299" s="702"/>
      <c r="I1299" s="702"/>
      <c r="J1299" s="702"/>
      <c r="K1299" s="702"/>
      <c r="L1299" s="702"/>
      <c r="M1299" s="702"/>
      <c r="N1299" s="702"/>
      <c r="O1299" s="702"/>
      <c r="P1299" s="702"/>
      <c r="Q1299" s="702"/>
      <c r="R1299" s="702"/>
      <c r="S1299" s="702"/>
      <c r="T1299" s="702"/>
      <c r="U1299" s="702"/>
      <c r="V1299" s="702"/>
      <c r="W1299" s="702"/>
    </row>
    <row r="1300" spans="1:23" ht="15" customHeight="1">
      <c r="A1300" s="702"/>
      <c r="B1300" s="702"/>
      <c r="C1300" s="702"/>
      <c r="D1300" s="702"/>
      <c r="E1300" s="702"/>
      <c r="F1300" s="702"/>
      <c r="G1300" s="702"/>
      <c r="H1300" s="702"/>
      <c r="I1300" s="702"/>
      <c r="J1300" s="702"/>
      <c r="K1300" s="702"/>
      <c r="L1300" s="702"/>
      <c r="M1300" s="702"/>
      <c r="N1300" s="702"/>
      <c r="O1300" s="702"/>
      <c r="P1300" s="702"/>
      <c r="Q1300" s="702"/>
      <c r="R1300" s="702"/>
      <c r="S1300" s="702"/>
      <c r="T1300" s="702"/>
      <c r="U1300" s="702"/>
      <c r="V1300" s="702"/>
      <c r="W1300" s="702"/>
    </row>
    <row r="1301" spans="1:23" ht="15" customHeight="1">
      <c r="A1301" s="702"/>
      <c r="B1301" s="702"/>
      <c r="C1301" s="702"/>
      <c r="D1301" s="702"/>
      <c r="E1301" s="702"/>
      <c r="F1301" s="702"/>
      <c r="G1301" s="702"/>
      <c r="H1301" s="702"/>
      <c r="I1301" s="702"/>
      <c r="J1301" s="702"/>
      <c r="K1301" s="702"/>
      <c r="L1301" s="702"/>
      <c r="M1301" s="702"/>
      <c r="N1301" s="702"/>
      <c r="O1301" s="702"/>
      <c r="P1301" s="702"/>
      <c r="Q1301" s="702"/>
      <c r="R1301" s="702"/>
      <c r="S1301" s="702"/>
      <c r="T1301" s="702"/>
      <c r="U1301" s="702"/>
      <c r="V1301" s="702"/>
      <c r="W1301" s="702"/>
    </row>
    <row r="1302" spans="1:23" ht="15" customHeight="1">
      <c r="A1302" s="702"/>
      <c r="B1302" s="702"/>
      <c r="C1302" s="702"/>
      <c r="D1302" s="702"/>
      <c r="E1302" s="702"/>
      <c r="F1302" s="702"/>
      <c r="G1302" s="702"/>
      <c r="H1302" s="702"/>
      <c r="I1302" s="702"/>
      <c r="J1302" s="702"/>
      <c r="K1302" s="702"/>
      <c r="L1302" s="702"/>
      <c r="M1302" s="702"/>
      <c r="N1302" s="702"/>
      <c r="O1302" s="702"/>
      <c r="P1302" s="702"/>
      <c r="Q1302" s="702"/>
      <c r="R1302" s="702"/>
      <c r="S1302" s="702"/>
      <c r="T1302" s="702"/>
      <c r="U1302" s="702"/>
      <c r="V1302" s="702"/>
      <c r="W1302" s="702"/>
    </row>
    <row r="1303" spans="1:23" ht="15" customHeight="1">
      <c r="A1303" s="702"/>
      <c r="B1303" s="702"/>
      <c r="C1303" s="702"/>
      <c r="D1303" s="702"/>
      <c r="E1303" s="702"/>
      <c r="F1303" s="702"/>
      <c r="G1303" s="702"/>
      <c r="H1303" s="702"/>
      <c r="I1303" s="702"/>
      <c r="J1303" s="702"/>
      <c r="K1303" s="702"/>
      <c r="L1303" s="702"/>
      <c r="M1303" s="702"/>
      <c r="N1303" s="702"/>
      <c r="O1303" s="702"/>
      <c r="P1303" s="702"/>
      <c r="Q1303" s="702"/>
      <c r="R1303" s="702"/>
      <c r="S1303" s="702"/>
      <c r="T1303" s="702"/>
      <c r="U1303" s="702"/>
      <c r="V1303" s="702"/>
      <c r="W1303" s="702"/>
    </row>
    <row r="1304" spans="1:23" ht="15" customHeight="1">
      <c r="A1304" s="702"/>
      <c r="B1304" s="702"/>
      <c r="C1304" s="702"/>
      <c r="D1304" s="702"/>
      <c r="E1304" s="702"/>
      <c r="F1304" s="702"/>
      <c r="G1304" s="702"/>
      <c r="H1304" s="702"/>
      <c r="I1304" s="702"/>
      <c r="J1304" s="702"/>
      <c r="K1304" s="702"/>
      <c r="L1304" s="702"/>
      <c r="M1304" s="702"/>
      <c r="N1304" s="702"/>
      <c r="O1304" s="702"/>
      <c r="P1304" s="702"/>
      <c r="Q1304" s="702"/>
      <c r="R1304" s="702"/>
      <c r="S1304" s="702"/>
      <c r="T1304" s="702"/>
      <c r="U1304" s="702"/>
      <c r="V1304" s="702"/>
      <c r="W1304" s="702"/>
    </row>
    <row r="1305" spans="1:23" ht="15" customHeight="1">
      <c r="A1305" s="702"/>
      <c r="B1305" s="702"/>
      <c r="C1305" s="702"/>
      <c r="D1305" s="702"/>
      <c r="E1305" s="702"/>
      <c r="F1305" s="702"/>
      <c r="G1305" s="702"/>
      <c r="H1305" s="702"/>
      <c r="I1305" s="702"/>
      <c r="J1305" s="702"/>
      <c r="K1305" s="702"/>
      <c r="L1305" s="702"/>
      <c r="M1305" s="702"/>
      <c r="N1305" s="702"/>
      <c r="O1305" s="702"/>
      <c r="P1305" s="702"/>
      <c r="Q1305" s="702"/>
      <c r="R1305" s="702"/>
      <c r="S1305" s="702"/>
      <c r="T1305" s="702"/>
      <c r="U1305" s="702"/>
      <c r="V1305" s="702"/>
      <c r="W1305" s="702"/>
    </row>
    <row r="1306" spans="1:23" ht="15" customHeight="1">
      <c r="A1306" s="702"/>
      <c r="B1306" s="702"/>
      <c r="C1306" s="702"/>
      <c r="D1306" s="702"/>
      <c r="E1306" s="702"/>
      <c r="F1306" s="702"/>
      <c r="G1306" s="702"/>
      <c r="H1306" s="702"/>
      <c r="I1306" s="702"/>
      <c r="J1306" s="702"/>
      <c r="K1306" s="702"/>
      <c r="L1306" s="702"/>
      <c r="M1306" s="702"/>
      <c r="N1306" s="702"/>
      <c r="O1306" s="702"/>
      <c r="P1306" s="702"/>
      <c r="Q1306" s="702"/>
      <c r="R1306" s="702"/>
      <c r="S1306" s="702"/>
      <c r="T1306" s="702"/>
      <c r="U1306" s="702"/>
      <c r="V1306" s="702"/>
      <c r="W1306" s="702"/>
    </row>
    <row r="1307" spans="1:23" ht="15" customHeight="1">
      <c r="A1307" s="702"/>
      <c r="B1307" s="702"/>
      <c r="C1307" s="702"/>
      <c r="D1307" s="702"/>
      <c r="E1307" s="702"/>
      <c r="F1307" s="702"/>
      <c r="G1307" s="702"/>
      <c r="H1307" s="702"/>
      <c r="I1307" s="702"/>
      <c r="J1307" s="702"/>
      <c r="K1307" s="702"/>
      <c r="L1307" s="702"/>
      <c r="M1307" s="702"/>
      <c r="N1307" s="702"/>
      <c r="O1307" s="702"/>
      <c r="P1307" s="702"/>
      <c r="Q1307" s="702"/>
      <c r="R1307" s="702"/>
      <c r="S1307" s="702"/>
      <c r="T1307" s="702"/>
      <c r="U1307" s="702"/>
      <c r="V1307" s="702"/>
      <c r="W1307" s="702"/>
    </row>
    <row r="1308" spans="1:23" ht="15" customHeight="1">
      <c r="A1308" s="702"/>
      <c r="B1308" s="702"/>
      <c r="C1308" s="702"/>
      <c r="D1308" s="702"/>
      <c r="E1308" s="702"/>
      <c r="F1308" s="702"/>
      <c r="G1308" s="702"/>
      <c r="H1308" s="702"/>
      <c r="I1308" s="702"/>
      <c r="J1308" s="702"/>
      <c r="K1308" s="702"/>
      <c r="L1308" s="702"/>
      <c r="M1308" s="702"/>
      <c r="N1308" s="702"/>
      <c r="O1308" s="702"/>
      <c r="P1308" s="702"/>
      <c r="Q1308" s="702"/>
      <c r="R1308" s="702"/>
      <c r="S1308" s="702"/>
      <c r="T1308" s="702"/>
      <c r="U1308" s="702"/>
      <c r="V1308" s="702"/>
      <c r="W1308" s="702"/>
    </row>
    <row r="1309" spans="1:23" ht="15" customHeight="1">
      <c r="A1309" s="702"/>
      <c r="B1309" s="702"/>
      <c r="C1309" s="702"/>
      <c r="D1309" s="702"/>
      <c r="E1309" s="702"/>
      <c r="F1309" s="702"/>
      <c r="G1309" s="702"/>
      <c r="H1309" s="702"/>
      <c r="I1309" s="702"/>
      <c r="J1309" s="702"/>
      <c r="K1309" s="702"/>
      <c r="L1309" s="702"/>
      <c r="M1309" s="702"/>
      <c r="N1309" s="702"/>
      <c r="O1309" s="702"/>
      <c r="P1309" s="702"/>
      <c r="Q1309" s="702"/>
      <c r="R1309" s="702"/>
      <c r="S1309" s="702"/>
      <c r="T1309" s="702"/>
      <c r="U1309" s="702"/>
      <c r="V1309" s="702"/>
      <c r="W1309" s="702"/>
    </row>
    <row r="1310" spans="1:23" ht="15" customHeight="1">
      <c r="A1310" s="702"/>
      <c r="B1310" s="702"/>
      <c r="C1310" s="702"/>
      <c r="D1310" s="702"/>
      <c r="E1310" s="702"/>
      <c r="F1310" s="702"/>
      <c r="G1310" s="702"/>
      <c r="H1310" s="702"/>
      <c r="I1310" s="702"/>
      <c r="J1310" s="702"/>
      <c r="K1310" s="702"/>
      <c r="L1310" s="702"/>
      <c r="M1310" s="702"/>
      <c r="N1310" s="702"/>
      <c r="O1310" s="702"/>
      <c r="P1310" s="702"/>
      <c r="Q1310" s="702"/>
      <c r="R1310" s="702"/>
      <c r="S1310" s="702"/>
      <c r="T1310" s="702"/>
      <c r="U1310" s="702"/>
      <c r="V1310" s="702"/>
      <c r="W1310" s="702"/>
    </row>
    <row r="1311" spans="1:23" ht="15" customHeight="1">
      <c r="A1311" s="702"/>
      <c r="B1311" s="702"/>
      <c r="C1311" s="702"/>
      <c r="D1311" s="702"/>
      <c r="E1311" s="702"/>
      <c r="F1311" s="702"/>
      <c r="G1311" s="702"/>
      <c r="H1311" s="702"/>
      <c r="I1311" s="702"/>
      <c r="J1311" s="702"/>
      <c r="K1311" s="702"/>
      <c r="L1311" s="702"/>
      <c r="M1311" s="702"/>
      <c r="N1311" s="702"/>
      <c r="O1311" s="702"/>
      <c r="P1311" s="702"/>
      <c r="Q1311" s="702"/>
      <c r="R1311" s="702"/>
      <c r="S1311" s="702"/>
      <c r="T1311" s="702"/>
      <c r="U1311" s="702"/>
      <c r="V1311" s="702"/>
      <c r="W1311" s="702"/>
    </row>
    <row r="1312" spans="1:23" ht="15" customHeight="1">
      <c r="A1312" s="702"/>
      <c r="B1312" s="702"/>
      <c r="C1312" s="702"/>
      <c r="D1312" s="702"/>
      <c r="E1312" s="702"/>
      <c r="F1312" s="702"/>
      <c r="G1312" s="702"/>
      <c r="H1312" s="702"/>
      <c r="I1312" s="702"/>
      <c r="J1312" s="702"/>
      <c r="K1312" s="702"/>
      <c r="L1312" s="702"/>
      <c r="M1312" s="702"/>
      <c r="N1312" s="702"/>
      <c r="O1312" s="702"/>
      <c r="P1312" s="702"/>
      <c r="Q1312" s="702"/>
      <c r="R1312" s="702"/>
      <c r="S1312" s="702"/>
      <c r="T1312" s="702"/>
      <c r="U1312" s="702"/>
      <c r="V1312" s="702"/>
      <c r="W1312" s="702"/>
    </row>
    <row r="1313" spans="1:23" ht="15" customHeight="1">
      <c r="A1313" s="702"/>
      <c r="B1313" s="702"/>
      <c r="C1313" s="702"/>
      <c r="D1313" s="702"/>
      <c r="E1313" s="702"/>
      <c r="F1313" s="702"/>
      <c r="G1313" s="702"/>
      <c r="H1313" s="702"/>
      <c r="I1313" s="702"/>
      <c r="J1313" s="702"/>
      <c r="K1313" s="702"/>
      <c r="L1313" s="702"/>
      <c r="M1313" s="702"/>
      <c r="N1313" s="702"/>
      <c r="O1313" s="702"/>
      <c r="P1313" s="702"/>
      <c r="Q1313" s="702"/>
      <c r="R1313" s="702"/>
      <c r="S1313" s="702"/>
      <c r="T1313" s="702"/>
      <c r="U1313" s="702"/>
      <c r="V1313" s="702"/>
      <c r="W1313" s="702"/>
    </row>
    <row r="1314" spans="1:23" ht="15" customHeight="1">
      <c r="A1314" s="702"/>
      <c r="B1314" s="702"/>
      <c r="C1314" s="702"/>
      <c r="D1314" s="702"/>
      <c r="E1314" s="702"/>
      <c r="F1314" s="702"/>
      <c r="G1314" s="702"/>
      <c r="H1314" s="702"/>
      <c r="I1314" s="702"/>
      <c r="J1314" s="702"/>
      <c r="K1314" s="702"/>
      <c r="L1314" s="702"/>
      <c r="M1314" s="702"/>
      <c r="N1314" s="702"/>
      <c r="O1314" s="702"/>
      <c r="P1314" s="702"/>
      <c r="Q1314" s="702"/>
      <c r="R1314" s="702"/>
      <c r="S1314" s="702"/>
      <c r="T1314" s="702"/>
      <c r="U1314" s="702"/>
      <c r="V1314" s="702"/>
      <c r="W1314" s="702"/>
    </row>
    <row r="1315" spans="1:23" ht="15" customHeight="1">
      <c r="A1315" s="702"/>
      <c r="B1315" s="702"/>
      <c r="C1315" s="702"/>
      <c r="D1315" s="702"/>
      <c r="E1315" s="702"/>
      <c r="F1315" s="702"/>
      <c r="G1315" s="702"/>
      <c r="H1315" s="702"/>
      <c r="I1315" s="702"/>
      <c r="J1315" s="702"/>
      <c r="K1315" s="702"/>
      <c r="L1315" s="702"/>
      <c r="M1315" s="702"/>
      <c r="N1315" s="702"/>
      <c r="O1315" s="702"/>
      <c r="P1315" s="702"/>
      <c r="Q1315" s="702"/>
      <c r="R1315" s="702"/>
      <c r="S1315" s="702"/>
      <c r="T1315" s="702"/>
      <c r="U1315" s="702"/>
      <c r="V1315" s="702"/>
      <c r="W1315" s="702"/>
    </row>
    <row r="1316" spans="1:23" ht="15" customHeight="1">
      <c r="A1316" s="702"/>
      <c r="B1316" s="702"/>
      <c r="C1316" s="702"/>
      <c r="D1316" s="702"/>
      <c r="E1316" s="702"/>
      <c r="F1316" s="702"/>
      <c r="G1316" s="702"/>
      <c r="H1316" s="702"/>
      <c r="I1316" s="702"/>
      <c r="J1316" s="702"/>
      <c r="K1316" s="702"/>
      <c r="L1316" s="702"/>
      <c r="M1316" s="702"/>
      <c r="N1316" s="702"/>
      <c r="O1316" s="702"/>
      <c r="P1316" s="702"/>
      <c r="Q1316" s="702"/>
      <c r="R1316" s="702"/>
      <c r="S1316" s="702"/>
      <c r="T1316" s="702"/>
      <c r="U1316" s="702"/>
      <c r="V1316" s="702"/>
      <c r="W1316" s="702"/>
    </row>
    <row r="1317" spans="1:23" ht="15" customHeight="1">
      <c r="A1317" s="702"/>
      <c r="B1317" s="702"/>
      <c r="C1317" s="702"/>
      <c r="D1317" s="702"/>
      <c r="E1317" s="702"/>
      <c r="F1317" s="702"/>
      <c r="G1317" s="702"/>
      <c r="H1317" s="702"/>
      <c r="I1317" s="702"/>
      <c r="J1317" s="702"/>
      <c r="K1317" s="702"/>
      <c r="L1317" s="702"/>
      <c r="M1317" s="702"/>
      <c r="N1317" s="702"/>
      <c r="O1317" s="702"/>
      <c r="P1317" s="702"/>
      <c r="Q1317" s="702"/>
      <c r="R1317" s="702"/>
      <c r="S1317" s="702"/>
      <c r="T1317" s="702"/>
      <c r="U1317" s="702"/>
      <c r="V1317" s="702"/>
      <c r="W1317" s="702"/>
    </row>
    <row r="1318" spans="1:23" ht="15" customHeight="1">
      <c r="A1318" s="702"/>
      <c r="B1318" s="702"/>
      <c r="C1318" s="702"/>
      <c r="D1318" s="702"/>
      <c r="E1318" s="702"/>
      <c r="F1318" s="702"/>
      <c r="G1318" s="702"/>
      <c r="H1318" s="702"/>
      <c r="I1318" s="702"/>
      <c r="J1318" s="702"/>
      <c r="K1318" s="702"/>
      <c r="L1318" s="702"/>
      <c r="M1318" s="702"/>
      <c r="N1318" s="702"/>
      <c r="O1318" s="702"/>
      <c r="P1318" s="702"/>
      <c r="Q1318" s="702"/>
      <c r="R1318" s="702"/>
      <c r="S1318" s="702"/>
      <c r="T1318" s="702"/>
      <c r="U1318" s="702"/>
      <c r="V1318" s="702"/>
      <c r="W1318" s="702"/>
    </row>
    <row r="1319" spans="1:23" ht="15" customHeight="1">
      <c r="A1319" s="702"/>
      <c r="B1319" s="702"/>
      <c r="C1319" s="702"/>
      <c r="D1319" s="702"/>
      <c r="E1319" s="702"/>
      <c r="F1319" s="702"/>
      <c r="G1319" s="702"/>
      <c r="H1319" s="702"/>
      <c r="I1319" s="702"/>
      <c r="J1319" s="702"/>
      <c r="K1319" s="702"/>
      <c r="L1319" s="702"/>
      <c r="M1319" s="702"/>
      <c r="N1319" s="702"/>
      <c r="O1319" s="702"/>
      <c r="P1319" s="702"/>
      <c r="Q1319" s="702"/>
      <c r="R1319" s="702"/>
      <c r="S1319" s="702"/>
      <c r="T1319" s="702"/>
      <c r="U1319" s="702"/>
      <c r="V1319" s="702"/>
      <c r="W1319" s="702"/>
    </row>
    <row r="1320" spans="1:23" ht="15" customHeight="1">
      <c r="A1320" s="702"/>
      <c r="B1320" s="702"/>
      <c r="C1320" s="702"/>
      <c r="D1320" s="702"/>
      <c r="E1320" s="702"/>
      <c r="F1320" s="702"/>
      <c r="G1320" s="702"/>
      <c r="H1320" s="702"/>
      <c r="I1320" s="702"/>
      <c r="J1320" s="702"/>
      <c r="K1320" s="702"/>
      <c r="L1320" s="702"/>
      <c r="M1320" s="702"/>
      <c r="N1320" s="702"/>
      <c r="O1320" s="702"/>
      <c r="P1320" s="702"/>
      <c r="Q1320" s="702"/>
      <c r="R1320" s="702"/>
      <c r="S1320" s="702"/>
      <c r="T1320" s="702"/>
      <c r="U1320" s="702"/>
      <c r="V1320" s="702"/>
      <c r="W1320" s="702"/>
    </row>
    <row r="1321" spans="1:23" ht="15" customHeight="1">
      <c r="A1321" s="702"/>
      <c r="B1321" s="702"/>
      <c r="C1321" s="702"/>
      <c r="D1321" s="702"/>
      <c r="E1321" s="702"/>
      <c r="F1321" s="702"/>
      <c r="G1321" s="702"/>
      <c r="H1321" s="702"/>
      <c r="I1321" s="702"/>
      <c r="J1321" s="702"/>
      <c r="K1321" s="702"/>
      <c r="L1321" s="702"/>
      <c r="M1321" s="702"/>
      <c r="N1321" s="702"/>
      <c r="O1321" s="702"/>
      <c r="P1321" s="702"/>
      <c r="Q1321" s="702"/>
      <c r="R1321" s="702"/>
      <c r="S1321" s="702"/>
      <c r="T1321" s="702"/>
      <c r="U1321" s="702"/>
      <c r="V1321" s="702"/>
      <c r="W1321" s="702"/>
    </row>
    <row r="1322" spans="1:23" ht="15" customHeight="1">
      <c r="A1322" s="702"/>
      <c r="B1322" s="702"/>
      <c r="C1322" s="702"/>
      <c r="D1322" s="702"/>
      <c r="E1322" s="702"/>
      <c r="F1322" s="702"/>
      <c r="G1322" s="702"/>
      <c r="H1322" s="702"/>
      <c r="I1322" s="702"/>
      <c r="J1322" s="702"/>
      <c r="K1322" s="702"/>
      <c r="L1322" s="702"/>
      <c r="M1322" s="702"/>
      <c r="N1322" s="702"/>
      <c r="O1322" s="702"/>
      <c r="P1322" s="702"/>
      <c r="Q1322" s="702"/>
      <c r="R1322" s="702"/>
      <c r="S1322" s="702"/>
      <c r="T1322" s="702"/>
      <c r="U1322" s="702"/>
      <c r="V1322" s="702"/>
      <c r="W1322" s="702"/>
    </row>
    <row r="1323" spans="1:23" ht="15" customHeight="1">
      <c r="A1323" s="702"/>
      <c r="B1323" s="702"/>
      <c r="C1323" s="702"/>
      <c r="D1323" s="702"/>
      <c r="E1323" s="702"/>
      <c r="F1323" s="702"/>
      <c r="G1323" s="702"/>
      <c r="H1323" s="702"/>
      <c r="I1323" s="702"/>
      <c r="J1323" s="702"/>
      <c r="K1323" s="702"/>
      <c r="L1323" s="702"/>
      <c r="M1323" s="702"/>
      <c r="N1323" s="702"/>
      <c r="O1323" s="702"/>
      <c r="P1323" s="702"/>
      <c r="Q1323" s="702"/>
      <c r="R1323" s="702"/>
      <c r="S1323" s="702"/>
      <c r="T1323" s="702"/>
      <c r="U1323" s="702"/>
      <c r="V1323" s="702"/>
      <c r="W1323" s="702"/>
    </row>
    <row r="1324" spans="1:23" ht="15" customHeight="1">
      <c r="A1324" s="702"/>
      <c r="B1324" s="702"/>
      <c r="C1324" s="702"/>
      <c r="D1324" s="702"/>
      <c r="E1324" s="702"/>
      <c r="F1324" s="702"/>
      <c r="G1324" s="702"/>
      <c r="H1324" s="702"/>
      <c r="I1324" s="702"/>
      <c r="J1324" s="702"/>
      <c r="K1324" s="702"/>
      <c r="L1324" s="702"/>
      <c r="M1324" s="702"/>
      <c r="N1324" s="702"/>
      <c r="O1324" s="702"/>
      <c r="P1324" s="702"/>
      <c r="Q1324" s="702"/>
      <c r="R1324" s="702"/>
      <c r="S1324" s="702"/>
      <c r="T1324" s="702"/>
      <c r="U1324" s="702"/>
      <c r="V1324" s="702"/>
      <c r="W1324" s="702"/>
    </row>
    <row r="1325" spans="1:23" ht="15" customHeight="1">
      <c r="A1325" s="702"/>
      <c r="B1325" s="702"/>
      <c r="C1325" s="702"/>
      <c r="D1325" s="702"/>
      <c r="E1325" s="702"/>
      <c r="F1325" s="702"/>
      <c r="G1325" s="702"/>
      <c r="H1325" s="702"/>
      <c r="I1325" s="702"/>
      <c r="J1325" s="702"/>
      <c r="K1325" s="702"/>
      <c r="L1325" s="702"/>
      <c r="M1325" s="702"/>
      <c r="N1325" s="702"/>
      <c r="O1325" s="702"/>
      <c r="P1325" s="702"/>
      <c r="Q1325" s="702"/>
      <c r="R1325" s="702"/>
      <c r="S1325" s="702"/>
      <c r="T1325" s="702"/>
      <c r="U1325" s="702"/>
      <c r="V1325" s="702"/>
      <c r="W1325" s="702"/>
    </row>
    <row r="1326" spans="1:23" ht="15" customHeight="1">
      <c r="A1326" s="702"/>
      <c r="B1326" s="702"/>
      <c r="C1326" s="702"/>
      <c r="D1326" s="702"/>
      <c r="E1326" s="702"/>
      <c r="F1326" s="702"/>
      <c r="G1326" s="702"/>
      <c r="H1326" s="702"/>
      <c r="I1326" s="702"/>
      <c r="J1326" s="702"/>
      <c r="K1326" s="702"/>
      <c r="L1326" s="702"/>
      <c r="M1326" s="702"/>
      <c r="N1326" s="702"/>
      <c r="O1326" s="702"/>
      <c r="P1326" s="702"/>
      <c r="Q1326" s="702"/>
      <c r="R1326" s="702"/>
      <c r="S1326" s="702"/>
      <c r="T1326" s="702"/>
      <c r="U1326" s="702"/>
      <c r="V1326" s="702"/>
      <c r="W1326" s="702"/>
    </row>
    <row r="1327" spans="1:23" ht="15" customHeight="1">
      <c r="A1327" s="702"/>
      <c r="B1327" s="702"/>
      <c r="C1327" s="702"/>
      <c r="D1327" s="702"/>
      <c r="E1327" s="702"/>
      <c r="F1327" s="702"/>
      <c r="G1327" s="702"/>
      <c r="H1327" s="702"/>
      <c r="I1327" s="702"/>
      <c r="J1327" s="702"/>
      <c r="K1327" s="702"/>
      <c r="L1327" s="702"/>
      <c r="M1327" s="702"/>
      <c r="N1327" s="702"/>
      <c r="O1327" s="702"/>
      <c r="P1327" s="702"/>
      <c r="Q1327" s="702"/>
      <c r="R1327" s="702"/>
      <c r="S1327" s="702"/>
      <c r="T1327" s="702"/>
      <c r="U1327" s="702"/>
      <c r="V1327" s="702"/>
      <c r="W1327" s="702"/>
    </row>
    <row r="1328" spans="1:23" ht="15" customHeight="1">
      <c r="A1328" s="702"/>
      <c r="B1328" s="702"/>
      <c r="C1328" s="702"/>
      <c r="D1328" s="702"/>
      <c r="E1328" s="702"/>
      <c r="F1328" s="702"/>
      <c r="G1328" s="702"/>
      <c r="H1328" s="702"/>
      <c r="I1328" s="702"/>
      <c r="J1328" s="702"/>
      <c r="K1328" s="702"/>
      <c r="L1328" s="702"/>
      <c r="M1328" s="702"/>
      <c r="N1328" s="702"/>
      <c r="O1328" s="702"/>
      <c r="P1328" s="702"/>
      <c r="Q1328" s="702"/>
      <c r="R1328" s="702"/>
      <c r="S1328" s="702"/>
      <c r="T1328" s="702"/>
      <c r="U1328" s="702"/>
      <c r="V1328" s="702"/>
      <c r="W1328" s="702"/>
    </row>
    <row r="1329" spans="1:23" ht="15" customHeight="1">
      <c r="A1329" s="702"/>
      <c r="B1329" s="702"/>
      <c r="C1329" s="702"/>
      <c r="D1329" s="702"/>
      <c r="E1329" s="702"/>
      <c r="F1329" s="702"/>
      <c r="G1329" s="702"/>
      <c r="H1329" s="702"/>
      <c r="I1329" s="702"/>
      <c r="J1329" s="702"/>
      <c r="K1329" s="702"/>
      <c r="L1329" s="702"/>
      <c r="M1329" s="702"/>
      <c r="N1329" s="702"/>
      <c r="O1329" s="702"/>
      <c r="P1329" s="702"/>
      <c r="Q1329" s="702"/>
      <c r="R1329" s="702"/>
      <c r="S1329" s="702"/>
      <c r="T1329" s="702"/>
      <c r="U1329" s="702"/>
      <c r="V1329" s="702"/>
      <c r="W1329" s="702"/>
    </row>
    <row r="1330" spans="1:23" ht="15" customHeight="1">
      <c r="A1330" s="702"/>
      <c r="B1330" s="702"/>
      <c r="C1330" s="702"/>
      <c r="D1330" s="702"/>
      <c r="E1330" s="702"/>
      <c r="F1330" s="702"/>
      <c r="G1330" s="702"/>
      <c r="H1330" s="702"/>
      <c r="I1330" s="702"/>
      <c r="J1330" s="702"/>
      <c r="K1330" s="702"/>
      <c r="L1330" s="702"/>
      <c r="M1330" s="702"/>
      <c r="N1330" s="702"/>
      <c r="O1330" s="702"/>
      <c r="P1330" s="702"/>
      <c r="Q1330" s="702"/>
      <c r="R1330" s="702"/>
      <c r="S1330" s="702"/>
      <c r="T1330" s="702"/>
      <c r="U1330" s="702"/>
      <c r="V1330" s="702"/>
      <c r="W1330" s="702"/>
    </row>
    <row r="1331" spans="1:23" ht="15" customHeight="1">
      <c r="A1331" s="702"/>
      <c r="B1331" s="702"/>
      <c r="C1331" s="702"/>
      <c r="D1331" s="702"/>
      <c r="E1331" s="702"/>
      <c r="F1331" s="702"/>
      <c r="G1331" s="702"/>
      <c r="H1331" s="702"/>
      <c r="I1331" s="702"/>
      <c r="J1331" s="702"/>
      <c r="K1331" s="702"/>
      <c r="L1331" s="702"/>
      <c r="M1331" s="702"/>
      <c r="N1331" s="702"/>
      <c r="O1331" s="702"/>
      <c r="P1331" s="702"/>
      <c r="Q1331" s="702"/>
      <c r="R1331" s="702"/>
      <c r="S1331" s="702"/>
      <c r="T1331" s="702"/>
      <c r="U1331" s="702"/>
      <c r="V1331" s="702"/>
      <c r="W1331" s="702"/>
    </row>
  </sheetData>
  <autoFilter ref="A1:I578" xr:uid="{00000000-0009-0000-0000-000004000000}"/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178"/>
  <sheetViews>
    <sheetView workbookViewId="0">
      <pane ySplit="1" topLeftCell="A2" activePane="bottomLeft" state="frozen"/>
      <selection pane="bottomLeft" sqref="A1:XFD1"/>
    </sheetView>
  </sheetViews>
  <sheetFormatPr defaultColWidth="12.625" defaultRowHeight="15" customHeight="1"/>
  <cols>
    <col min="1" max="1" width="20.5" customWidth="1"/>
    <col min="2" max="2" width="72.5" customWidth="1"/>
    <col min="3" max="3" width="15.875" customWidth="1"/>
    <col min="4" max="6" width="13.75" customWidth="1"/>
    <col min="7" max="7" width="12.75" customWidth="1"/>
    <col min="8" max="8" width="13.75" customWidth="1"/>
    <col min="9" max="9" width="14.125" customWidth="1"/>
    <col min="10" max="19" width="8" customWidth="1"/>
  </cols>
  <sheetData>
    <row r="1" spans="1:23" ht="15.75">
      <c r="A1" s="20" t="s">
        <v>39</v>
      </c>
      <c r="B1" s="22" t="s">
        <v>40</v>
      </c>
      <c r="C1" s="22" t="s">
        <v>41</v>
      </c>
      <c r="D1" s="24" t="s">
        <v>42</v>
      </c>
      <c r="E1" s="24" t="s">
        <v>43</v>
      </c>
      <c r="F1" s="24" t="s">
        <v>44</v>
      </c>
      <c r="G1" s="301" t="s">
        <v>140</v>
      </c>
      <c r="H1" s="24" t="s">
        <v>46</v>
      </c>
      <c r="I1" s="278" t="s">
        <v>47</v>
      </c>
      <c r="J1" s="33"/>
      <c r="K1" s="33"/>
      <c r="L1" s="33"/>
      <c r="M1" s="33"/>
      <c r="N1" s="33"/>
      <c r="O1" s="33"/>
      <c r="P1" s="33"/>
      <c r="Q1" s="33"/>
      <c r="R1" s="33"/>
      <c r="S1" s="33"/>
      <c r="T1" s="46"/>
      <c r="U1" s="46"/>
      <c r="V1" s="46"/>
      <c r="W1" s="46"/>
    </row>
    <row r="2" spans="1:23" ht="23.25">
      <c r="A2" s="582" t="s">
        <v>854</v>
      </c>
      <c r="B2" s="583"/>
      <c r="C2" s="584"/>
      <c r="D2" s="585"/>
      <c r="E2" s="585"/>
      <c r="F2" s="585"/>
      <c r="G2" s="586"/>
      <c r="H2" s="585"/>
      <c r="I2" s="587"/>
      <c r="J2" s="33"/>
      <c r="K2" s="33"/>
      <c r="L2" s="33"/>
      <c r="M2" s="33"/>
      <c r="N2" s="33"/>
      <c r="O2" s="33"/>
      <c r="P2" s="33"/>
      <c r="Q2" s="33"/>
      <c r="R2" s="33"/>
      <c r="S2" s="33"/>
      <c r="T2" s="46"/>
      <c r="U2" s="46"/>
      <c r="V2" s="46"/>
      <c r="W2" s="46"/>
    </row>
    <row r="3" spans="1:23" ht="15.75" customHeight="1">
      <c r="A3" s="588" t="s">
        <v>855</v>
      </c>
      <c r="B3" s="589"/>
      <c r="C3" s="589"/>
      <c r="D3" s="590"/>
      <c r="E3" s="590"/>
      <c r="F3" s="590"/>
      <c r="G3" s="591"/>
      <c r="H3" s="590"/>
      <c r="I3" s="592"/>
      <c r="J3" s="66"/>
      <c r="K3" s="66"/>
      <c r="L3" s="33"/>
      <c r="M3" s="33"/>
      <c r="N3" s="33"/>
      <c r="O3" s="33"/>
      <c r="P3" s="33"/>
      <c r="Q3" s="33"/>
      <c r="R3" s="33"/>
      <c r="S3" s="33"/>
      <c r="T3" s="46"/>
      <c r="U3" s="46"/>
      <c r="V3" s="46"/>
      <c r="W3" s="46"/>
    </row>
    <row r="4" spans="1:23" ht="15.75" customHeight="1">
      <c r="A4" s="302">
        <v>101510003</v>
      </c>
      <c r="B4" s="303" t="s">
        <v>856</v>
      </c>
      <c r="C4" s="304" t="s">
        <v>83</v>
      </c>
      <c r="D4" s="305">
        <v>141</v>
      </c>
      <c r="E4" s="305">
        <f t="shared" ref="E4:E21" si="0">D4*0.85</f>
        <v>119.85</v>
      </c>
      <c r="F4" s="305">
        <f>D4*Sheet1!$A$8</f>
        <v>74.73</v>
      </c>
      <c r="G4" s="306"/>
      <c r="H4" s="305">
        <f t="shared" ref="H4:H21" si="1">SUM(F4*G4)</f>
        <v>0</v>
      </c>
      <c r="I4" s="307">
        <v>5060917991414</v>
      </c>
      <c r="J4" s="66"/>
      <c r="K4" s="66"/>
      <c r="L4" s="33"/>
      <c r="M4" s="33"/>
      <c r="N4" s="33"/>
      <c r="O4" s="33"/>
      <c r="P4" s="33"/>
      <c r="Q4" s="33"/>
      <c r="R4" s="33"/>
      <c r="S4" s="33"/>
      <c r="T4" s="46"/>
      <c r="U4" s="46"/>
      <c r="V4" s="46"/>
      <c r="W4" s="46"/>
    </row>
    <row r="5" spans="1:23" ht="15.75" customHeight="1">
      <c r="A5" s="302">
        <v>102011501</v>
      </c>
      <c r="B5" s="303" t="s">
        <v>857</v>
      </c>
      <c r="C5" s="304" t="s">
        <v>83</v>
      </c>
      <c r="D5" s="305">
        <v>149</v>
      </c>
      <c r="E5" s="305">
        <f t="shared" si="0"/>
        <v>126.64999999999999</v>
      </c>
      <c r="F5" s="305">
        <f>D5*Sheet1!$A$8</f>
        <v>78.97</v>
      </c>
      <c r="G5" s="306"/>
      <c r="H5" s="305">
        <f t="shared" si="1"/>
        <v>0</v>
      </c>
      <c r="I5" s="307">
        <v>5060917991421</v>
      </c>
      <c r="J5" s="66"/>
      <c r="K5" s="66"/>
      <c r="L5" s="33"/>
      <c r="M5" s="33"/>
      <c r="N5" s="33"/>
      <c r="O5" s="33"/>
      <c r="P5" s="33"/>
      <c r="Q5" s="33"/>
      <c r="R5" s="33"/>
      <c r="S5" s="33"/>
      <c r="T5" s="46"/>
      <c r="U5" s="46"/>
      <c r="V5" s="46"/>
      <c r="W5" s="46"/>
    </row>
    <row r="6" spans="1:23" ht="15.75" customHeight="1">
      <c r="A6" s="308">
        <v>109911101</v>
      </c>
      <c r="B6" s="309" t="s">
        <v>858</v>
      </c>
      <c r="C6" s="310" t="s">
        <v>83</v>
      </c>
      <c r="D6" s="311">
        <v>150</v>
      </c>
      <c r="E6" s="311">
        <f t="shared" si="0"/>
        <v>127.5</v>
      </c>
      <c r="F6" s="311">
        <f>D6*Sheet1!$A$8</f>
        <v>79.5</v>
      </c>
      <c r="G6" s="312"/>
      <c r="H6" s="311">
        <f t="shared" si="1"/>
        <v>0</v>
      </c>
      <c r="I6" s="225">
        <v>5060393704904</v>
      </c>
      <c r="J6" s="66"/>
      <c r="K6" s="66"/>
      <c r="L6" s="593"/>
      <c r="M6" s="593"/>
      <c r="N6" s="593"/>
      <c r="O6" s="593"/>
      <c r="P6" s="593"/>
      <c r="Q6" s="593"/>
      <c r="R6" s="593"/>
      <c r="S6" s="593"/>
      <c r="T6" s="594"/>
      <c r="U6" s="594"/>
      <c r="V6" s="594"/>
      <c r="W6" s="594"/>
    </row>
    <row r="7" spans="1:23" ht="15.75" customHeight="1">
      <c r="A7" s="313">
        <v>102614001</v>
      </c>
      <c r="B7" s="314" t="s">
        <v>859</v>
      </c>
      <c r="C7" s="315" t="s">
        <v>234</v>
      </c>
      <c r="D7" s="316">
        <v>150</v>
      </c>
      <c r="E7" s="316">
        <f t="shared" si="0"/>
        <v>127.5</v>
      </c>
      <c r="F7" s="316">
        <f>D7*Sheet1!$A$8</f>
        <v>79.5</v>
      </c>
      <c r="G7" s="317"/>
      <c r="H7" s="316">
        <f t="shared" si="1"/>
        <v>0</v>
      </c>
      <c r="I7" s="318">
        <v>5060393704591</v>
      </c>
      <c r="J7" s="66"/>
      <c r="K7" s="66"/>
      <c r="L7" s="33"/>
      <c r="M7" s="33"/>
      <c r="N7" s="33"/>
      <c r="O7" s="33"/>
      <c r="P7" s="33"/>
      <c r="Q7" s="33"/>
      <c r="R7" s="33"/>
      <c r="S7" s="33"/>
      <c r="T7" s="46"/>
      <c r="U7" s="46"/>
      <c r="V7" s="46"/>
      <c r="W7" s="46"/>
    </row>
    <row r="8" spans="1:23" ht="15.75" customHeight="1">
      <c r="A8" s="42">
        <v>109914501</v>
      </c>
      <c r="B8" s="43" t="s">
        <v>860</v>
      </c>
      <c r="C8" s="44" t="s">
        <v>155</v>
      </c>
      <c r="D8" s="170">
        <v>150</v>
      </c>
      <c r="E8" s="170">
        <f t="shared" si="0"/>
        <v>127.5</v>
      </c>
      <c r="F8" s="170">
        <f>D8*Sheet1!$A$8</f>
        <v>79.5</v>
      </c>
      <c r="G8" s="158"/>
      <c r="H8" s="170">
        <f t="shared" si="1"/>
        <v>0</v>
      </c>
      <c r="I8" s="444">
        <v>5060393708490</v>
      </c>
      <c r="J8" s="66"/>
      <c r="K8" s="66"/>
      <c r="L8" s="33"/>
      <c r="M8" s="33"/>
      <c r="N8" s="33"/>
      <c r="O8" s="33"/>
      <c r="P8" s="33"/>
      <c r="Q8" s="33"/>
      <c r="R8" s="33"/>
      <c r="S8" s="33"/>
      <c r="T8" s="46"/>
      <c r="U8" s="46"/>
      <c r="V8" s="46"/>
      <c r="W8" s="46"/>
    </row>
    <row r="9" spans="1:23" ht="15.75" customHeight="1">
      <c r="A9" s="42">
        <v>109914801</v>
      </c>
      <c r="B9" s="43" t="s">
        <v>861</v>
      </c>
      <c r="C9" s="44" t="s">
        <v>155</v>
      </c>
      <c r="D9" s="170">
        <v>150</v>
      </c>
      <c r="E9" s="170">
        <f t="shared" si="0"/>
        <v>127.5</v>
      </c>
      <c r="F9" s="170">
        <f>D9*Sheet1!$A$8</f>
        <v>79.5</v>
      </c>
      <c r="G9" s="158"/>
      <c r="H9" s="170">
        <f t="shared" si="1"/>
        <v>0</v>
      </c>
      <c r="I9" s="444">
        <v>5060393708506</v>
      </c>
      <c r="J9" s="66"/>
      <c r="K9" s="66"/>
      <c r="L9" s="33"/>
      <c r="M9" s="33"/>
      <c r="N9" s="33"/>
      <c r="O9" s="33"/>
      <c r="P9" s="33"/>
      <c r="Q9" s="33"/>
      <c r="R9" s="33"/>
      <c r="S9" s="33"/>
      <c r="T9" s="46"/>
      <c r="U9" s="46"/>
      <c r="V9" s="46"/>
      <c r="W9" s="46"/>
    </row>
    <row r="10" spans="1:23" ht="15.75" customHeight="1">
      <c r="A10" s="948" t="s">
        <v>862</v>
      </c>
      <c r="B10" s="887" t="s">
        <v>863</v>
      </c>
      <c r="C10" s="883" t="s">
        <v>155</v>
      </c>
      <c r="D10" s="884">
        <v>150</v>
      </c>
      <c r="E10" s="884">
        <f t="shared" si="0"/>
        <v>127.5</v>
      </c>
      <c r="F10" s="884">
        <f>D10*Sheet1!$A$8</f>
        <v>79.5</v>
      </c>
      <c r="G10" s="888"/>
      <c r="H10" s="884">
        <f t="shared" si="1"/>
        <v>0</v>
      </c>
      <c r="I10" s="949" t="s">
        <v>864</v>
      </c>
      <c r="J10" s="66"/>
      <c r="K10" s="66"/>
      <c r="L10" s="33"/>
      <c r="M10" s="33"/>
      <c r="N10" s="33"/>
      <c r="O10" s="33"/>
      <c r="P10" s="33"/>
      <c r="Q10" s="33"/>
      <c r="R10" s="33"/>
      <c r="S10" s="33"/>
      <c r="T10" s="46"/>
      <c r="U10" s="46"/>
      <c r="V10" s="46"/>
      <c r="W10" s="46"/>
    </row>
    <row r="11" spans="1:23" ht="15.75" customHeight="1">
      <c r="A11" s="42">
        <v>102011001</v>
      </c>
      <c r="B11" s="43" t="s">
        <v>865</v>
      </c>
      <c r="C11" s="44" t="s">
        <v>155</v>
      </c>
      <c r="D11" s="170">
        <v>35</v>
      </c>
      <c r="E11" s="170">
        <f t="shared" si="0"/>
        <v>29.75</v>
      </c>
      <c r="F11" s="170">
        <f>D11*Sheet1!$A$8</f>
        <v>18.55</v>
      </c>
      <c r="G11" s="158"/>
      <c r="H11" s="170">
        <f t="shared" si="1"/>
        <v>0</v>
      </c>
      <c r="I11" s="444" t="s">
        <v>866</v>
      </c>
      <c r="J11" s="66"/>
      <c r="K11" s="66"/>
      <c r="L11" s="33"/>
      <c r="M11" s="33"/>
      <c r="N11" s="33"/>
      <c r="O11" s="33"/>
      <c r="P11" s="33"/>
      <c r="Q11" s="33"/>
      <c r="R11" s="33"/>
      <c r="S11" s="33"/>
      <c r="T11" s="46"/>
      <c r="U11" s="46"/>
      <c r="V11" s="46"/>
      <c r="W11" s="46"/>
    </row>
    <row r="12" spans="1:23" ht="15.75" customHeight="1">
      <c r="A12" s="319">
        <v>103011001</v>
      </c>
      <c r="B12" s="320" t="s">
        <v>867</v>
      </c>
      <c r="C12" s="202" t="s">
        <v>301</v>
      </c>
      <c r="D12" s="44">
        <v>25.5</v>
      </c>
      <c r="E12" s="533">
        <f t="shared" si="0"/>
        <v>21.675000000000001</v>
      </c>
      <c r="F12" s="143">
        <f>D12*Sheet1!$A$8</f>
        <v>13.515000000000001</v>
      </c>
      <c r="G12" s="321"/>
      <c r="H12" s="498">
        <f t="shared" si="1"/>
        <v>0</v>
      </c>
      <c r="I12" s="322">
        <v>5060917992459</v>
      </c>
      <c r="J12" s="66"/>
      <c r="K12" s="6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 ht="15.75" customHeight="1">
      <c r="A13" s="313" t="s">
        <v>868</v>
      </c>
      <c r="B13" s="314" t="s">
        <v>869</v>
      </c>
      <c r="C13" s="315" t="s">
        <v>155</v>
      </c>
      <c r="D13" s="316">
        <v>44</v>
      </c>
      <c r="E13" s="316">
        <f t="shared" si="0"/>
        <v>37.4</v>
      </c>
      <c r="F13" s="316">
        <f>D13*Sheet1!$A$8</f>
        <v>23.32</v>
      </c>
      <c r="G13" s="317"/>
      <c r="H13" s="316">
        <f t="shared" si="1"/>
        <v>0</v>
      </c>
      <c r="I13" s="318" t="s">
        <v>870</v>
      </c>
      <c r="J13" s="66"/>
      <c r="K13" s="66"/>
      <c r="L13" s="33"/>
      <c r="M13" s="33"/>
      <c r="N13" s="33"/>
      <c r="O13" s="33"/>
      <c r="P13" s="33"/>
      <c r="Q13" s="33"/>
      <c r="R13" s="33"/>
      <c r="S13" s="33"/>
      <c r="T13" s="46"/>
      <c r="U13" s="46"/>
      <c r="V13" s="46"/>
      <c r="W13" s="46"/>
    </row>
    <row r="14" spans="1:23" ht="15.75" customHeight="1">
      <c r="A14" s="323" t="s">
        <v>871</v>
      </c>
      <c r="B14" s="324" t="s">
        <v>872</v>
      </c>
      <c r="C14" s="325" t="s">
        <v>155</v>
      </c>
      <c r="D14" s="326">
        <v>40</v>
      </c>
      <c r="E14" s="326">
        <f t="shared" si="0"/>
        <v>34</v>
      </c>
      <c r="F14" s="326">
        <f>D14*Sheet1!$A$8</f>
        <v>21.200000000000003</v>
      </c>
      <c r="G14" s="327"/>
      <c r="H14" s="326">
        <f t="shared" si="1"/>
        <v>0</v>
      </c>
      <c r="I14" s="328">
        <v>5060200845691</v>
      </c>
      <c r="J14" s="66"/>
      <c r="K14" s="66"/>
      <c r="L14" s="33"/>
      <c r="M14" s="33"/>
      <c r="N14" s="33"/>
      <c r="O14" s="33"/>
      <c r="P14" s="33"/>
      <c r="Q14" s="33"/>
      <c r="R14" s="33"/>
      <c r="S14" s="33"/>
      <c r="T14" s="46"/>
      <c r="U14" s="46"/>
      <c r="V14" s="46"/>
      <c r="W14" s="46"/>
    </row>
    <row r="15" spans="1:23" ht="15.75" customHeight="1">
      <c r="A15" s="313" t="s">
        <v>873</v>
      </c>
      <c r="B15" s="314" t="s">
        <v>874</v>
      </c>
      <c r="C15" s="315" t="s">
        <v>83</v>
      </c>
      <c r="D15" s="316">
        <v>44</v>
      </c>
      <c r="E15" s="316">
        <f t="shared" si="0"/>
        <v>37.4</v>
      </c>
      <c r="F15" s="316">
        <f>D15*Sheet1!$A$8</f>
        <v>23.32</v>
      </c>
      <c r="G15" s="317"/>
      <c r="H15" s="316">
        <f t="shared" si="1"/>
        <v>0</v>
      </c>
      <c r="I15" s="318">
        <v>5060200843307</v>
      </c>
      <c r="J15" s="66"/>
      <c r="K15" s="66"/>
      <c r="L15" s="33"/>
      <c r="M15" s="33"/>
      <c r="N15" s="33"/>
      <c r="O15" s="33"/>
      <c r="P15" s="33"/>
      <c r="Q15" s="33"/>
      <c r="R15" s="33"/>
      <c r="S15" s="33"/>
      <c r="T15" s="46"/>
      <c r="U15" s="46"/>
      <c r="V15" s="46"/>
      <c r="W15" s="46"/>
    </row>
    <row r="16" spans="1:23" ht="15.75" customHeight="1">
      <c r="A16" s="42" t="s">
        <v>875</v>
      </c>
      <c r="B16" s="43" t="s">
        <v>876</v>
      </c>
      <c r="C16" s="44" t="s">
        <v>83</v>
      </c>
      <c r="D16" s="170">
        <v>44</v>
      </c>
      <c r="E16" s="170">
        <f t="shared" si="0"/>
        <v>37.4</v>
      </c>
      <c r="F16" s="170">
        <f>D16*Sheet1!$A$8</f>
        <v>23.32</v>
      </c>
      <c r="G16" s="158"/>
      <c r="H16" s="170">
        <f t="shared" si="1"/>
        <v>0</v>
      </c>
      <c r="I16" s="444">
        <v>5060200843314</v>
      </c>
      <c r="J16" s="66"/>
      <c r="K16" s="66"/>
      <c r="L16" s="33"/>
      <c r="M16" s="33"/>
      <c r="N16" s="33"/>
      <c r="O16" s="33"/>
      <c r="P16" s="33"/>
      <c r="Q16" s="33"/>
      <c r="R16" s="33"/>
      <c r="S16" s="33"/>
      <c r="T16" s="46"/>
      <c r="U16" s="46"/>
      <c r="V16" s="46"/>
      <c r="W16" s="46"/>
    </row>
    <row r="17" spans="1:23" ht="15.75" customHeight="1">
      <c r="A17" s="495" t="s">
        <v>877</v>
      </c>
      <c r="B17" s="595" t="s">
        <v>878</v>
      </c>
      <c r="C17" s="497" t="s">
        <v>155</v>
      </c>
      <c r="D17" s="596">
        <v>44</v>
      </c>
      <c r="E17" s="596">
        <f t="shared" si="0"/>
        <v>37.4</v>
      </c>
      <c r="F17" s="596">
        <f>D17*Sheet1!$A$8</f>
        <v>23.32</v>
      </c>
      <c r="G17" s="531"/>
      <c r="H17" s="596">
        <f t="shared" si="1"/>
        <v>0</v>
      </c>
      <c r="I17" s="444">
        <v>5060200843321</v>
      </c>
      <c r="J17" s="66"/>
      <c r="K17" s="66"/>
      <c r="L17" s="33"/>
      <c r="M17" s="33"/>
      <c r="N17" s="33"/>
      <c r="O17" s="33"/>
      <c r="P17" s="33"/>
      <c r="Q17" s="33"/>
      <c r="R17" s="33"/>
      <c r="S17" s="33"/>
      <c r="T17" s="46"/>
      <c r="U17" s="46"/>
      <c r="V17" s="46"/>
      <c r="W17" s="46"/>
    </row>
    <row r="18" spans="1:23" ht="15.75" customHeight="1">
      <c r="A18" s="313" t="s">
        <v>879</v>
      </c>
      <c r="B18" s="314" t="s">
        <v>880</v>
      </c>
      <c r="C18" s="315" t="s">
        <v>155</v>
      </c>
      <c r="D18" s="316">
        <v>44</v>
      </c>
      <c r="E18" s="316">
        <f t="shared" si="0"/>
        <v>37.4</v>
      </c>
      <c r="F18" s="316">
        <f>D18*Sheet1!$A$8</f>
        <v>23.32</v>
      </c>
      <c r="G18" s="317"/>
      <c r="H18" s="316">
        <f t="shared" si="1"/>
        <v>0</v>
      </c>
      <c r="I18" s="318" t="s">
        <v>881</v>
      </c>
      <c r="J18" s="66"/>
      <c r="K18" s="66"/>
      <c r="L18" s="33"/>
      <c r="M18" s="33"/>
      <c r="N18" s="33"/>
      <c r="O18" s="33"/>
      <c r="P18" s="33"/>
      <c r="Q18" s="33"/>
      <c r="R18" s="33"/>
      <c r="S18" s="33"/>
      <c r="T18" s="46"/>
      <c r="U18" s="46"/>
      <c r="V18" s="46"/>
      <c r="W18" s="46"/>
    </row>
    <row r="19" spans="1:23" ht="15.75" customHeight="1">
      <c r="A19" s="42" t="s">
        <v>882</v>
      </c>
      <c r="B19" s="43" t="s">
        <v>883</v>
      </c>
      <c r="C19" s="44" t="s">
        <v>155</v>
      </c>
      <c r="D19" s="170">
        <v>44</v>
      </c>
      <c r="E19" s="170">
        <f t="shared" si="0"/>
        <v>37.4</v>
      </c>
      <c r="F19" s="170">
        <f>D19*Sheet1!$A$8</f>
        <v>23.32</v>
      </c>
      <c r="G19" s="158"/>
      <c r="H19" s="170">
        <f t="shared" si="1"/>
        <v>0</v>
      </c>
      <c r="I19" s="444" t="s">
        <v>884</v>
      </c>
      <c r="J19" s="66"/>
      <c r="K19" s="66"/>
      <c r="L19" s="33"/>
      <c r="M19" s="33"/>
      <c r="N19" s="33"/>
      <c r="O19" s="33"/>
      <c r="P19" s="33"/>
      <c r="Q19" s="33"/>
      <c r="R19" s="33"/>
      <c r="S19" s="33"/>
      <c r="T19" s="46"/>
      <c r="U19" s="46"/>
      <c r="V19" s="46"/>
      <c r="W19" s="46"/>
    </row>
    <row r="20" spans="1:23" ht="15.75" customHeight="1">
      <c r="A20" s="948" t="s">
        <v>885</v>
      </c>
      <c r="B20" s="887" t="s">
        <v>886</v>
      </c>
      <c r="C20" s="883" t="s">
        <v>155</v>
      </c>
      <c r="D20" s="884">
        <v>44</v>
      </c>
      <c r="E20" s="884">
        <f t="shared" si="0"/>
        <v>37.4</v>
      </c>
      <c r="F20" s="884">
        <f>D20*Sheet1!$A$8</f>
        <v>23.32</v>
      </c>
      <c r="G20" s="950"/>
      <c r="H20" s="884">
        <f t="shared" si="1"/>
        <v>0</v>
      </c>
      <c r="I20" s="949" t="s">
        <v>887</v>
      </c>
      <c r="J20" s="66"/>
      <c r="K20" s="66"/>
      <c r="L20" s="33"/>
      <c r="M20" s="33"/>
      <c r="N20" s="33"/>
      <c r="O20" s="33"/>
      <c r="P20" s="33"/>
      <c r="Q20" s="33"/>
      <c r="R20" s="33"/>
      <c r="S20" s="33"/>
      <c r="T20" s="46"/>
      <c r="U20" s="46"/>
      <c r="V20" s="46"/>
      <c r="W20" s="46"/>
    </row>
    <row r="21" spans="1:23" ht="15.75" customHeight="1">
      <c r="A21" s="313" t="s">
        <v>888</v>
      </c>
      <c r="B21" s="314" t="s">
        <v>889</v>
      </c>
      <c r="C21" s="315" t="s">
        <v>155</v>
      </c>
      <c r="D21" s="316">
        <v>44</v>
      </c>
      <c r="E21" s="316">
        <f t="shared" si="0"/>
        <v>37.4</v>
      </c>
      <c r="F21" s="316">
        <f>D21*Sheet1!$A$8</f>
        <v>23.32</v>
      </c>
      <c r="G21" s="317"/>
      <c r="H21" s="316">
        <f t="shared" si="1"/>
        <v>0</v>
      </c>
      <c r="I21" s="318">
        <v>5060200843352</v>
      </c>
      <c r="J21" s="66"/>
      <c r="K21" s="66"/>
      <c r="L21" s="33"/>
      <c r="M21" s="33"/>
      <c r="N21" s="33"/>
      <c r="O21" s="33"/>
      <c r="P21" s="33"/>
      <c r="Q21" s="33"/>
      <c r="R21" s="33"/>
      <c r="S21" s="33"/>
      <c r="T21" s="46"/>
      <c r="U21" s="46"/>
      <c r="V21" s="46"/>
      <c r="W21" s="46"/>
    </row>
    <row r="22" spans="1:23" ht="15.75" customHeight="1">
      <c r="A22" s="588" t="s">
        <v>890</v>
      </c>
      <c r="B22" s="597"/>
      <c r="C22" s="598"/>
      <c r="D22" s="599"/>
      <c r="E22" s="599"/>
      <c r="F22" s="599"/>
      <c r="G22" s="591"/>
      <c r="H22" s="599"/>
      <c r="I22" s="592"/>
      <c r="J22" s="66"/>
      <c r="K22" s="66"/>
      <c r="L22" s="33"/>
      <c r="M22" s="33"/>
      <c r="N22" s="33"/>
      <c r="O22" s="33"/>
      <c r="P22" s="33"/>
      <c r="Q22" s="33"/>
      <c r="R22" s="33"/>
      <c r="S22" s="33"/>
      <c r="T22" s="46"/>
      <c r="U22" s="46"/>
      <c r="V22" s="46"/>
      <c r="W22" s="46"/>
    </row>
    <row r="23" spans="1:23" ht="15.75" customHeight="1">
      <c r="A23" s="42">
        <v>109913103</v>
      </c>
      <c r="B23" s="43" t="s">
        <v>891</v>
      </c>
      <c r="C23" s="44" t="s">
        <v>83</v>
      </c>
      <c r="D23" s="170">
        <v>152</v>
      </c>
      <c r="E23" s="170">
        <f t="shared" ref="E23:E28" si="2">D23*0.85</f>
        <v>129.19999999999999</v>
      </c>
      <c r="F23" s="170">
        <f>D23*Sheet1!$A$8</f>
        <v>80.56</v>
      </c>
      <c r="G23" s="158"/>
      <c r="H23" s="170">
        <f t="shared" ref="H23:H28" si="3">F23*G23</f>
        <v>0</v>
      </c>
      <c r="I23" s="444">
        <v>5060393709916</v>
      </c>
      <c r="J23" s="66"/>
      <c r="K23" s="66"/>
      <c r="L23" s="33"/>
      <c r="M23" s="33"/>
      <c r="N23" s="33"/>
      <c r="O23" s="33"/>
      <c r="P23" s="33"/>
      <c r="Q23" s="33"/>
      <c r="R23" s="33"/>
      <c r="S23" s="33"/>
      <c r="T23" s="46"/>
      <c r="U23" s="46"/>
      <c r="V23" s="46"/>
      <c r="W23" s="46"/>
    </row>
    <row r="24" spans="1:23" ht="15.75" customHeight="1">
      <c r="A24" s="42">
        <v>109913002</v>
      </c>
      <c r="B24" s="43" t="s">
        <v>892</v>
      </c>
      <c r="C24" s="44" t="s">
        <v>83</v>
      </c>
      <c r="D24" s="170">
        <v>152</v>
      </c>
      <c r="E24" s="170">
        <f t="shared" si="2"/>
        <v>129.19999999999999</v>
      </c>
      <c r="F24" s="170">
        <f>D24*Sheet1!$A$8</f>
        <v>80.56</v>
      </c>
      <c r="G24" s="158"/>
      <c r="H24" s="170">
        <f t="shared" si="3"/>
        <v>0</v>
      </c>
      <c r="I24" s="444">
        <v>5060393709909</v>
      </c>
      <c r="J24" s="66"/>
      <c r="K24" s="66"/>
      <c r="L24" s="33"/>
      <c r="M24" s="33"/>
      <c r="N24" s="33"/>
      <c r="O24" s="33"/>
      <c r="P24" s="33"/>
      <c r="Q24" s="33"/>
      <c r="R24" s="33"/>
      <c r="S24" s="33"/>
      <c r="T24" s="46"/>
      <c r="U24" s="46"/>
      <c r="V24" s="46"/>
      <c r="W24" s="46"/>
    </row>
    <row r="25" spans="1:23" ht="15.75" customHeight="1">
      <c r="A25" s="42">
        <v>102013102</v>
      </c>
      <c r="B25" s="43" t="s">
        <v>893</v>
      </c>
      <c r="C25" s="44" t="s">
        <v>83</v>
      </c>
      <c r="D25" s="170">
        <v>40</v>
      </c>
      <c r="E25" s="170">
        <f t="shared" si="2"/>
        <v>34</v>
      </c>
      <c r="F25" s="170">
        <f>D25*Sheet1!$A$8</f>
        <v>21.200000000000003</v>
      </c>
      <c r="G25" s="158"/>
      <c r="H25" s="170">
        <f t="shared" si="3"/>
        <v>0</v>
      </c>
      <c r="I25" s="444">
        <v>5060393706182</v>
      </c>
      <c r="J25" s="66"/>
      <c r="K25" s="66"/>
      <c r="L25" s="33"/>
      <c r="M25" s="33"/>
      <c r="N25" s="33"/>
      <c r="O25" s="33"/>
      <c r="P25" s="33"/>
      <c r="Q25" s="33"/>
      <c r="R25" s="33"/>
      <c r="S25" s="33"/>
      <c r="T25" s="46"/>
      <c r="U25" s="46"/>
      <c r="V25" s="46"/>
      <c r="W25" s="46"/>
    </row>
    <row r="26" spans="1:23" ht="16.5" customHeight="1">
      <c r="A26" s="42">
        <v>102013101</v>
      </c>
      <c r="B26" s="43" t="s">
        <v>894</v>
      </c>
      <c r="C26" s="44" t="s">
        <v>83</v>
      </c>
      <c r="D26" s="170">
        <v>40</v>
      </c>
      <c r="E26" s="170">
        <f t="shared" si="2"/>
        <v>34</v>
      </c>
      <c r="F26" s="170">
        <f>D26*Sheet1!$A$8</f>
        <v>21.200000000000003</v>
      </c>
      <c r="G26" s="158"/>
      <c r="H26" s="170">
        <f t="shared" si="3"/>
        <v>0</v>
      </c>
      <c r="I26" s="444">
        <v>5060393706175</v>
      </c>
      <c r="J26" s="66"/>
      <c r="K26" s="66"/>
      <c r="L26" s="33"/>
      <c r="M26" s="33"/>
      <c r="N26" s="33"/>
      <c r="O26" s="33"/>
      <c r="P26" s="33"/>
      <c r="Q26" s="33"/>
      <c r="R26" s="33"/>
      <c r="S26" s="33"/>
      <c r="T26" s="46"/>
      <c r="U26" s="46"/>
      <c r="V26" s="46"/>
      <c r="W26" s="46"/>
    </row>
    <row r="27" spans="1:23" ht="18" customHeight="1">
      <c r="A27" s="42">
        <v>102013002</v>
      </c>
      <c r="B27" s="43" t="s">
        <v>895</v>
      </c>
      <c r="C27" s="44" t="s">
        <v>83</v>
      </c>
      <c r="D27" s="170">
        <v>40</v>
      </c>
      <c r="E27" s="170">
        <f t="shared" si="2"/>
        <v>34</v>
      </c>
      <c r="F27" s="170">
        <f>D27*Sheet1!$A$8</f>
        <v>21.200000000000003</v>
      </c>
      <c r="G27" s="158"/>
      <c r="H27" s="170">
        <f t="shared" si="3"/>
        <v>0</v>
      </c>
      <c r="I27" s="444">
        <v>5060393704959</v>
      </c>
      <c r="J27" s="66"/>
      <c r="K27" s="66"/>
      <c r="L27" s="330"/>
      <c r="M27" s="330"/>
      <c r="N27" s="330"/>
      <c r="O27" s="330"/>
      <c r="P27" s="330"/>
      <c r="Q27" s="330"/>
      <c r="R27" s="330"/>
      <c r="S27" s="330"/>
      <c r="T27" s="46"/>
      <c r="U27" s="46"/>
      <c r="V27" s="46"/>
      <c r="W27" s="46"/>
    </row>
    <row r="28" spans="1:23" ht="15.75" customHeight="1">
      <c r="A28" s="42">
        <v>102013001</v>
      </c>
      <c r="B28" s="43" t="s">
        <v>896</v>
      </c>
      <c r="C28" s="44" t="s">
        <v>83</v>
      </c>
      <c r="D28" s="170">
        <v>40</v>
      </c>
      <c r="E28" s="170">
        <f t="shared" si="2"/>
        <v>34</v>
      </c>
      <c r="F28" s="170">
        <f>D28*Sheet1!$A$8</f>
        <v>21.200000000000003</v>
      </c>
      <c r="G28" s="158"/>
      <c r="H28" s="170">
        <f t="shared" si="3"/>
        <v>0</v>
      </c>
      <c r="I28" s="444">
        <v>5060393704942</v>
      </c>
      <c r="J28" s="66"/>
      <c r="K28" s="66"/>
      <c r="L28" s="33"/>
      <c r="M28" s="33"/>
      <c r="N28" s="33"/>
      <c r="O28" s="33"/>
      <c r="P28" s="33"/>
      <c r="Q28" s="33"/>
      <c r="R28" s="33"/>
      <c r="S28" s="33"/>
      <c r="T28" s="46"/>
      <c r="U28" s="46"/>
      <c r="V28" s="46"/>
      <c r="W28" s="46"/>
    </row>
    <row r="29" spans="1:23" s="702" customFormat="1" ht="15.75" customHeight="1">
      <c r="A29" s="588" t="s">
        <v>897</v>
      </c>
      <c r="B29" s="597"/>
      <c r="C29" s="598"/>
      <c r="D29" s="599"/>
      <c r="E29" s="599"/>
      <c r="F29" s="599"/>
      <c r="G29" s="591"/>
      <c r="H29" s="599"/>
      <c r="I29" s="592"/>
      <c r="J29" s="66"/>
      <c r="K29" s="66"/>
      <c r="L29" s="33"/>
      <c r="M29" s="33"/>
      <c r="N29" s="33"/>
      <c r="O29" s="33"/>
      <c r="P29" s="33"/>
      <c r="Q29" s="33"/>
      <c r="R29" s="33"/>
      <c r="S29" s="33"/>
      <c r="T29" s="46"/>
      <c r="U29" s="46"/>
      <c r="V29" s="46"/>
      <c r="W29" s="46"/>
    </row>
    <row r="30" spans="1:23" s="702" customFormat="1" ht="15.75" customHeight="1">
      <c r="A30" s="926">
        <v>102403201</v>
      </c>
      <c r="B30" s="928" t="s">
        <v>898</v>
      </c>
      <c r="C30" s="849" t="s">
        <v>336</v>
      </c>
      <c r="D30" s="773">
        <v>38.5</v>
      </c>
      <c r="E30" s="863">
        <f t="shared" ref="E30:E34" si="4">D30*0.85</f>
        <v>32.725000000000001</v>
      </c>
      <c r="F30" s="922">
        <f>D30*Sheet1!$A$8</f>
        <v>20.405000000000001</v>
      </c>
      <c r="G30" s="738"/>
      <c r="H30" s="923">
        <f t="shared" ref="H30:H34" si="5">SUM(F30*G30)</f>
        <v>0</v>
      </c>
      <c r="I30" s="843" t="s">
        <v>72</v>
      </c>
      <c r="J30" s="66"/>
      <c r="K30" s="66"/>
      <c r="L30" s="33"/>
      <c r="M30" s="33"/>
      <c r="N30" s="33"/>
      <c r="O30" s="33"/>
      <c r="P30" s="33"/>
      <c r="Q30" s="33"/>
      <c r="R30" s="33"/>
      <c r="S30" s="33"/>
      <c r="T30" s="46"/>
      <c r="U30" s="46"/>
      <c r="V30" s="46"/>
      <c r="W30" s="46"/>
    </row>
    <row r="31" spans="1:23" s="702" customFormat="1" ht="15.75" customHeight="1">
      <c r="A31" s="926">
        <v>103013220</v>
      </c>
      <c r="B31" s="928" t="s">
        <v>899</v>
      </c>
      <c r="C31" s="843" t="s">
        <v>301</v>
      </c>
      <c r="D31" s="773">
        <v>19</v>
      </c>
      <c r="E31" s="863">
        <f t="shared" si="4"/>
        <v>16.149999999999999</v>
      </c>
      <c r="F31" s="922">
        <f>D31*Sheet1!$A$8</f>
        <v>10.07</v>
      </c>
      <c r="G31" s="738"/>
      <c r="H31" s="923">
        <f t="shared" si="5"/>
        <v>0</v>
      </c>
      <c r="I31" s="843" t="s">
        <v>72</v>
      </c>
      <c r="J31" s="66"/>
      <c r="K31" s="66"/>
      <c r="L31" s="33"/>
      <c r="M31" s="33"/>
      <c r="N31" s="33"/>
      <c r="O31" s="33"/>
      <c r="P31" s="33"/>
      <c r="Q31" s="33"/>
      <c r="R31" s="33"/>
      <c r="S31" s="33"/>
      <c r="T31" s="46"/>
      <c r="U31" s="46"/>
      <c r="V31" s="46"/>
      <c r="W31" s="46"/>
    </row>
    <row r="32" spans="1:23" s="702" customFormat="1" ht="15.75" customHeight="1">
      <c r="A32" s="926">
        <v>103013204</v>
      </c>
      <c r="B32" s="928" t="s">
        <v>900</v>
      </c>
      <c r="C32" s="843" t="s">
        <v>301</v>
      </c>
      <c r="D32" s="773">
        <v>29</v>
      </c>
      <c r="E32" s="863">
        <f t="shared" si="4"/>
        <v>24.65</v>
      </c>
      <c r="F32" s="922">
        <f>D32*Sheet1!$A$8</f>
        <v>15.370000000000001</v>
      </c>
      <c r="G32" s="738"/>
      <c r="H32" s="923">
        <f t="shared" si="5"/>
        <v>0</v>
      </c>
      <c r="I32" s="843" t="s">
        <v>72</v>
      </c>
      <c r="J32" s="66"/>
      <c r="K32" s="66"/>
      <c r="L32" s="33"/>
      <c r="M32" s="33"/>
      <c r="N32" s="33"/>
      <c r="O32" s="33"/>
      <c r="P32" s="33"/>
      <c r="Q32" s="33"/>
      <c r="R32" s="33"/>
      <c r="S32" s="33"/>
      <c r="T32" s="46"/>
      <c r="U32" s="46"/>
      <c r="V32" s="46"/>
      <c r="W32" s="46"/>
    </row>
    <row r="33" spans="1:23" s="702" customFormat="1" ht="15.75" customHeight="1">
      <c r="A33" s="926">
        <v>103013206</v>
      </c>
      <c r="B33" s="928" t="s">
        <v>901</v>
      </c>
      <c r="C33" s="843" t="s">
        <v>301</v>
      </c>
      <c r="D33" s="773">
        <v>29</v>
      </c>
      <c r="E33" s="863">
        <f t="shared" si="4"/>
        <v>24.65</v>
      </c>
      <c r="F33" s="922">
        <f>D33*Sheet1!$A$8</f>
        <v>15.370000000000001</v>
      </c>
      <c r="G33" s="738"/>
      <c r="H33" s="923">
        <f t="shared" si="5"/>
        <v>0</v>
      </c>
      <c r="I33" s="843" t="s">
        <v>72</v>
      </c>
      <c r="J33" s="66"/>
      <c r="K33" s="66"/>
      <c r="L33" s="33"/>
      <c r="M33" s="33"/>
      <c r="N33" s="33"/>
      <c r="O33" s="33"/>
      <c r="P33" s="33"/>
      <c r="Q33" s="33"/>
      <c r="R33" s="33"/>
      <c r="S33" s="33"/>
      <c r="T33" s="46"/>
      <c r="U33" s="46"/>
      <c r="V33" s="46"/>
      <c r="W33" s="46"/>
    </row>
    <row r="34" spans="1:23" ht="15.75" customHeight="1">
      <c r="A34" s="926">
        <v>103013207</v>
      </c>
      <c r="B34" s="893" t="s">
        <v>902</v>
      </c>
      <c r="C34" s="843" t="s">
        <v>301</v>
      </c>
      <c r="D34" s="773">
        <v>29</v>
      </c>
      <c r="E34" s="863">
        <f t="shared" si="4"/>
        <v>24.65</v>
      </c>
      <c r="F34" s="922">
        <f>D34*Sheet1!$A$8</f>
        <v>15.370000000000001</v>
      </c>
      <c r="G34" s="738"/>
      <c r="H34" s="923">
        <f t="shared" si="5"/>
        <v>0</v>
      </c>
      <c r="I34" s="843" t="s">
        <v>72</v>
      </c>
      <c r="J34" s="66"/>
      <c r="K34" s="66"/>
      <c r="L34" s="33"/>
      <c r="M34" s="33"/>
      <c r="N34" s="33"/>
      <c r="O34" s="33"/>
      <c r="P34" s="33"/>
      <c r="Q34" s="33"/>
      <c r="R34" s="33"/>
      <c r="S34" s="33"/>
      <c r="T34" s="46"/>
      <c r="U34" s="46"/>
      <c r="V34" s="46"/>
      <c r="W34" s="46"/>
    </row>
    <row r="35" spans="1:23" s="702" customFormat="1" ht="15.75" customHeight="1">
      <c r="A35" s="588" t="s">
        <v>903</v>
      </c>
      <c r="B35" s="589"/>
      <c r="C35" s="589"/>
      <c r="D35" s="590"/>
      <c r="E35" s="590"/>
      <c r="F35" s="590"/>
      <c r="G35" s="591"/>
      <c r="H35" s="590"/>
      <c r="I35" s="592"/>
      <c r="J35" s="66"/>
      <c r="K35" s="66"/>
      <c r="L35" s="33"/>
      <c r="M35" s="33"/>
      <c r="N35" s="33"/>
      <c r="O35" s="33"/>
      <c r="P35" s="33"/>
      <c r="Q35" s="33"/>
      <c r="R35" s="33"/>
      <c r="S35" s="33"/>
      <c r="T35" s="46"/>
      <c r="U35" s="46"/>
      <c r="V35" s="46"/>
      <c r="W35" s="46"/>
    </row>
    <row r="36" spans="1:23" ht="15.75" customHeight="1">
      <c r="A36" s="313">
        <v>101010004</v>
      </c>
      <c r="B36" s="314" t="s">
        <v>904</v>
      </c>
      <c r="C36" s="315" t="s">
        <v>81</v>
      </c>
      <c r="D36" s="316">
        <v>56</v>
      </c>
      <c r="E36" s="316">
        <f>D36*0.85</f>
        <v>47.6</v>
      </c>
      <c r="F36" s="316">
        <f>D36*Sheet1!$A$8</f>
        <v>29.68</v>
      </c>
      <c r="G36" s="317"/>
      <c r="H36" s="316">
        <f t="shared" ref="H36:H41" si="6">SUM(F36*G36)</f>
        <v>0</v>
      </c>
      <c r="I36" s="318" t="s">
        <v>905</v>
      </c>
      <c r="J36" s="66"/>
      <c r="K36" s="66"/>
      <c r="L36" s="33"/>
      <c r="M36" s="33"/>
      <c r="N36" s="33"/>
      <c r="O36" s="33"/>
      <c r="P36" s="33"/>
      <c r="Q36" s="33"/>
      <c r="R36" s="33"/>
      <c r="S36" s="33"/>
      <c r="T36" s="46"/>
      <c r="U36" s="46"/>
      <c r="V36" s="46"/>
      <c r="W36" s="46"/>
    </row>
    <row r="37" spans="1:23" ht="15.75" customHeight="1">
      <c r="A37" s="444">
        <v>101010007</v>
      </c>
      <c r="B37" s="600" t="s">
        <v>906</v>
      </c>
      <c r="C37" s="44" t="s">
        <v>81</v>
      </c>
      <c r="D37" s="497">
        <v>40</v>
      </c>
      <c r="E37" s="143">
        <v>34</v>
      </c>
      <c r="F37" s="143">
        <f>D37*Sheet1!$A$8</f>
        <v>21.200000000000003</v>
      </c>
      <c r="G37" s="601"/>
      <c r="H37" s="498">
        <f t="shared" si="6"/>
        <v>0</v>
      </c>
      <c r="I37" s="602"/>
      <c r="J37" s="66"/>
      <c r="K37" s="6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</row>
    <row r="38" spans="1:23" ht="15.75" customHeight="1">
      <c r="A38" s="42" t="s">
        <v>907</v>
      </c>
      <c r="B38" s="43" t="s">
        <v>908</v>
      </c>
      <c r="C38" s="44" t="s">
        <v>81</v>
      </c>
      <c r="D38" s="170">
        <v>29</v>
      </c>
      <c r="E38" s="170">
        <f t="shared" ref="E38:E41" si="7">D38*0.85</f>
        <v>24.65</v>
      </c>
      <c r="F38" s="170">
        <f>D38*Sheet1!$A$8</f>
        <v>15.370000000000001</v>
      </c>
      <c r="G38" s="158"/>
      <c r="H38" s="170">
        <f t="shared" si="6"/>
        <v>0</v>
      </c>
      <c r="I38" s="444">
        <v>9780956358172</v>
      </c>
      <c r="J38" s="66"/>
      <c r="K38" s="66"/>
      <c r="L38" s="33"/>
      <c r="M38" s="33"/>
      <c r="N38" s="33"/>
      <c r="O38" s="33"/>
      <c r="P38" s="33"/>
      <c r="Q38" s="33"/>
      <c r="R38" s="33"/>
      <c r="S38" s="33"/>
      <c r="T38" s="46"/>
      <c r="U38" s="46"/>
      <c r="V38" s="46"/>
      <c r="W38" s="46"/>
    </row>
    <row r="39" spans="1:23" ht="15.75" customHeight="1">
      <c r="A39" s="42" t="s">
        <v>909</v>
      </c>
      <c r="B39" s="43" t="s">
        <v>910</v>
      </c>
      <c r="C39" s="44" t="s">
        <v>81</v>
      </c>
      <c r="D39" s="170">
        <v>29</v>
      </c>
      <c r="E39" s="170">
        <f t="shared" si="7"/>
        <v>24.65</v>
      </c>
      <c r="F39" s="170">
        <f>D39*Sheet1!$A$8</f>
        <v>15.370000000000001</v>
      </c>
      <c r="G39" s="158"/>
      <c r="H39" s="170">
        <f t="shared" si="6"/>
        <v>0</v>
      </c>
      <c r="I39" s="444">
        <v>9780992661625</v>
      </c>
      <c r="J39" s="66"/>
      <c r="K39" s="66"/>
      <c r="L39" s="33"/>
      <c r="M39" s="33"/>
      <c r="N39" s="33"/>
      <c r="O39" s="33"/>
      <c r="P39" s="33"/>
      <c r="Q39" s="33"/>
      <c r="R39" s="33"/>
      <c r="S39" s="33"/>
      <c r="T39" s="46"/>
      <c r="U39" s="46"/>
      <c r="V39" s="46"/>
      <c r="W39" s="46"/>
    </row>
    <row r="40" spans="1:23" ht="15.75" customHeight="1">
      <c r="A40" s="42">
        <v>101010002</v>
      </c>
      <c r="B40" s="43" t="s">
        <v>911</v>
      </c>
      <c r="C40" s="44" t="s">
        <v>81</v>
      </c>
      <c r="D40" s="170">
        <v>38</v>
      </c>
      <c r="E40" s="170">
        <f t="shared" si="7"/>
        <v>32.299999999999997</v>
      </c>
      <c r="F40" s="170">
        <f>D40*Sheet1!$A$8</f>
        <v>20.14</v>
      </c>
      <c r="G40" s="158"/>
      <c r="H40" s="170">
        <f t="shared" si="6"/>
        <v>0</v>
      </c>
      <c r="I40" s="444">
        <v>9781911281498</v>
      </c>
      <c r="J40" s="66"/>
      <c r="K40" s="66"/>
      <c r="L40" s="33"/>
      <c r="M40" s="33"/>
      <c r="N40" s="33"/>
      <c r="O40" s="33"/>
      <c r="P40" s="33"/>
      <c r="Q40" s="33"/>
      <c r="R40" s="33"/>
      <c r="S40" s="33"/>
      <c r="T40" s="46"/>
      <c r="U40" s="46"/>
      <c r="V40" s="46"/>
      <c r="W40" s="46"/>
    </row>
    <row r="41" spans="1:23" ht="15.75" customHeight="1">
      <c r="A41" s="42">
        <v>101010003</v>
      </c>
      <c r="B41" s="43" t="s">
        <v>912</v>
      </c>
      <c r="C41" s="44" t="s">
        <v>81</v>
      </c>
      <c r="D41" s="170">
        <v>38</v>
      </c>
      <c r="E41" s="170">
        <f t="shared" si="7"/>
        <v>32.299999999999997</v>
      </c>
      <c r="F41" s="170">
        <f>D41*Sheet1!$A$8</f>
        <v>20.14</v>
      </c>
      <c r="G41" s="158"/>
      <c r="H41" s="170">
        <f t="shared" si="6"/>
        <v>0</v>
      </c>
      <c r="I41" s="444">
        <v>9781911281603</v>
      </c>
      <c r="J41" s="66"/>
      <c r="K41" s="66"/>
      <c r="L41" s="33"/>
      <c r="M41" s="33"/>
      <c r="N41" s="33"/>
      <c r="O41" s="33"/>
      <c r="P41" s="33"/>
      <c r="Q41" s="33"/>
      <c r="R41" s="33"/>
      <c r="S41" s="33"/>
      <c r="T41" s="46"/>
      <c r="U41" s="46"/>
      <c r="V41" s="46"/>
      <c r="W41" s="46"/>
    </row>
    <row r="42" spans="1:23" s="702" customFormat="1" ht="15.75" customHeight="1">
      <c r="A42" s="926">
        <v>101010009</v>
      </c>
      <c r="B42" s="927" t="s">
        <v>913</v>
      </c>
      <c r="C42" s="716" t="s">
        <v>231</v>
      </c>
      <c r="D42" s="773">
        <v>32</v>
      </c>
      <c r="E42" s="863">
        <f>D42*0.85</f>
        <v>27.2</v>
      </c>
      <c r="F42" s="922">
        <f>D42*Sheet1!$A$8</f>
        <v>16.96</v>
      </c>
      <c r="G42" s="738"/>
      <c r="H42" s="923">
        <f>SUM(F42*G42)</f>
        <v>0</v>
      </c>
      <c r="I42" s="843" t="s">
        <v>72</v>
      </c>
      <c r="J42" s="66"/>
      <c r="K42" s="66"/>
      <c r="L42" s="33"/>
      <c r="M42" s="33"/>
      <c r="N42" s="33"/>
      <c r="O42" s="33"/>
      <c r="P42" s="33"/>
      <c r="Q42" s="33"/>
      <c r="R42" s="33"/>
      <c r="S42" s="33"/>
      <c r="T42" s="46"/>
      <c r="U42" s="46"/>
      <c r="V42" s="46"/>
      <c r="W42" s="46"/>
    </row>
    <row r="43" spans="1:23" s="702" customFormat="1" ht="15.75" customHeight="1">
      <c r="A43" s="926">
        <v>101005001</v>
      </c>
      <c r="B43" s="1004" t="s">
        <v>914</v>
      </c>
      <c r="C43" s="716" t="s">
        <v>231</v>
      </c>
      <c r="D43" s="773">
        <v>40</v>
      </c>
      <c r="E43" s="863">
        <f>D43*0.85</f>
        <v>34</v>
      </c>
      <c r="F43" s="922">
        <f>D43*Sheet1!$A$8</f>
        <v>21.200000000000003</v>
      </c>
      <c r="G43" s="738"/>
      <c r="H43" s="923">
        <f>SUM(F43*G43)</f>
        <v>0</v>
      </c>
      <c r="I43" s="1005">
        <v>9781915319647</v>
      </c>
      <c r="J43" s="66"/>
      <c r="K43" s="66"/>
      <c r="L43" s="33"/>
      <c r="M43" s="33"/>
      <c r="N43" s="33"/>
      <c r="O43" s="33"/>
      <c r="P43" s="33"/>
      <c r="Q43" s="33"/>
      <c r="R43" s="33"/>
      <c r="S43" s="33"/>
      <c r="T43" s="46"/>
      <c r="U43" s="46"/>
      <c r="V43" s="46"/>
      <c r="W43" s="46"/>
    </row>
    <row r="44" spans="1:23" ht="23.25" customHeight="1">
      <c r="A44" s="582" t="s">
        <v>915</v>
      </c>
      <c r="B44" s="583"/>
      <c r="C44" s="583"/>
      <c r="D44" s="607"/>
      <c r="E44" s="607"/>
      <c r="F44" s="607"/>
      <c r="G44" s="608"/>
      <c r="H44" s="607"/>
      <c r="I44" s="609"/>
      <c r="J44" s="66"/>
      <c r="K44" s="66"/>
      <c r="L44" s="330"/>
      <c r="M44" s="330"/>
      <c r="N44" s="330"/>
      <c r="O44" s="330"/>
      <c r="P44" s="330"/>
      <c r="Q44" s="330"/>
      <c r="R44" s="330"/>
      <c r="S44" s="330"/>
      <c r="T44" s="46"/>
      <c r="U44" s="46"/>
      <c r="V44" s="46"/>
      <c r="W44" s="46"/>
    </row>
    <row r="45" spans="1:23" ht="15.75">
      <c r="A45" s="610" t="s">
        <v>916</v>
      </c>
      <c r="B45" s="489"/>
      <c r="C45" s="611"/>
      <c r="D45" s="590"/>
      <c r="E45" s="590"/>
      <c r="F45" s="590"/>
      <c r="G45" s="591"/>
      <c r="H45" s="590"/>
      <c r="I45" s="589"/>
      <c r="J45" s="66"/>
      <c r="K45" s="66"/>
      <c r="L45" s="33"/>
      <c r="M45" s="33"/>
      <c r="N45" s="33"/>
      <c r="O45" s="33"/>
      <c r="P45" s="33"/>
      <c r="Q45" s="33"/>
      <c r="R45" s="33"/>
      <c r="S45" s="33"/>
      <c r="T45" s="46"/>
      <c r="U45" s="46"/>
      <c r="V45" s="46"/>
      <c r="W45" s="46"/>
    </row>
    <row r="46" spans="1:23" ht="15.75">
      <c r="A46" s="157">
        <v>319910008</v>
      </c>
      <c r="B46" s="612" t="s">
        <v>917</v>
      </c>
      <c r="C46" s="494" t="s">
        <v>918</v>
      </c>
      <c r="D46" s="335">
        <v>33.5</v>
      </c>
      <c r="E46" s="336" t="s">
        <v>430</v>
      </c>
      <c r="F46" s="336">
        <v>32</v>
      </c>
      <c r="G46" s="337"/>
      <c r="H46" s="35">
        <f t="shared" ref="H46:H48" si="8">SUM(F46*G46)</f>
        <v>0</v>
      </c>
      <c r="I46" s="51"/>
      <c r="J46" s="66"/>
      <c r="K46" s="66"/>
      <c r="L46" s="33"/>
      <c r="M46" s="33"/>
      <c r="N46" s="33"/>
      <c r="O46" s="33"/>
      <c r="P46" s="33"/>
      <c r="Q46" s="33"/>
      <c r="R46" s="33"/>
      <c r="S46" s="33"/>
      <c r="T46" s="46"/>
      <c r="U46" s="46"/>
      <c r="V46" s="46"/>
      <c r="W46" s="46"/>
    </row>
    <row r="47" spans="1:23" ht="15.75">
      <c r="A47" s="87">
        <v>312004004</v>
      </c>
      <c r="B47" s="91" t="s">
        <v>195</v>
      </c>
      <c r="C47" s="87" t="s">
        <v>83</v>
      </c>
      <c r="D47" s="92">
        <v>142</v>
      </c>
      <c r="E47" s="82">
        <f t="shared" ref="E47:E48" si="9">D47*0.85</f>
        <v>120.7</v>
      </c>
      <c r="F47" s="82">
        <f>D47*Sheet1!$A$8</f>
        <v>75.260000000000005</v>
      </c>
      <c r="G47" s="338"/>
      <c r="H47" s="82">
        <f t="shared" si="8"/>
        <v>0</v>
      </c>
      <c r="I47" s="84">
        <v>5060917991445</v>
      </c>
      <c r="J47" s="66"/>
      <c r="K47" s="66"/>
      <c r="L47" s="33"/>
      <c r="M47" s="33"/>
      <c r="N47" s="33"/>
      <c r="O47" s="33"/>
      <c r="P47" s="33"/>
      <c r="Q47" s="33"/>
      <c r="R47" s="33"/>
      <c r="S47" s="33"/>
      <c r="T47" s="46"/>
      <c r="U47" s="46"/>
      <c r="V47" s="46"/>
      <c r="W47" s="46"/>
    </row>
    <row r="48" spans="1:23" ht="15.75">
      <c r="A48" s="339">
        <v>312004003</v>
      </c>
      <c r="B48" s="340" t="s">
        <v>919</v>
      </c>
      <c r="C48" s="315" t="s">
        <v>143</v>
      </c>
      <c r="D48" s="341">
        <v>235</v>
      </c>
      <c r="E48" s="342">
        <f t="shared" si="9"/>
        <v>199.75</v>
      </c>
      <c r="F48" s="342">
        <f>D48*Sheet1!$A$8</f>
        <v>124.55000000000001</v>
      </c>
      <c r="G48" s="317"/>
      <c r="H48" s="342">
        <f t="shared" si="8"/>
        <v>0</v>
      </c>
      <c r="I48" s="318">
        <v>5060917991438</v>
      </c>
      <c r="J48" s="66"/>
      <c r="K48" s="66"/>
      <c r="L48" s="33"/>
      <c r="M48" s="33"/>
      <c r="N48" s="33"/>
      <c r="O48" s="33"/>
      <c r="P48" s="33"/>
      <c r="Q48" s="33"/>
      <c r="R48" s="33"/>
      <c r="S48" s="33"/>
      <c r="T48" s="46"/>
      <c r="U48" s="46"/>
      <c r="V48" s="46"/>
      <c r="W48" s="46"/>
    </row>
    <row r="49" spans="1:23" ht="15.75">
      <c r="A49" s="613" t="s">
        <v>920</v>
      </c>
      <c r="B49" s="540"/>
      <c r="C49" s="614"/>
      <c r="D49" s="614"/>
      <c r="E49" s="614"/>
      <c r="F49" s="540"/>
      <c r="G49" s="541"/>
      <c r="H49" s="540"/>
      <c r="I49" s="540"/>
      <c r="J49" s="66"/>
      <c r="K49" s="66"/>
      <c r="L49" s="33"/>
      <c r="M49" s="33"/>
      <c r="N49" s="33"/>
      <c r="O49" s="33"/>
      <c r="P49" s="33"/>
      <c r="Q49" s="33"/>
      <c r="R49" s="33"/>
      <c r="S49" s="33"/>
      <c r="T49" s="46"/>
      <c r="U49" s="46"/>
      <c r="V49" s="46"/>
      <c r="W49" s="46"/>
    </row>
    <row r="50" spans="1:23" ht="15.75">
      <c r="A50" s="339">
        <v>312004001</v>
      </c>
      <c r="B50" s="340" t="s">
        <v>921</v>
      </c>
      <c r="C50" s="339" t="s">
        <v>83</v>
      </c>
      <c r="D50" s="341">
        <v>49</v>
      </c>
      <c r="E50" s="342">
        <f t="shared" ref="E50:E52" si="10">D50*0.85</f>
        <v>41.65</v>
      </c>
      <c r="F50" s="342">
        <f>D50*Sheet1!$A$8</f>
        <v>25.970000000000002</v>
      </c>
      <c r="G50" s="317"/>
      <c r="H50" s="342">
        <f>SUM(F50*G50)</f>
        <v>0</v>
      </c>
      <c r="I50" s="318">
        <v>5060917991452</v>
      </c>
      <c r="J50" s="66"/>
      <c r="K50" s="66"/>
      <c r="L50" s="33"/>
      <c r="M50" s="33"/>
      <c r="N50" s="33"/>
      <c r="O50" s="33"/>
      <c r="P50" s="33"/>
      <c r="Q50" s="33"/>
      <c r="R50" s="33"/>
      <c r="S50" s="33"/>
      <c r="T50" s="46"/>
      <c r="U50" s="46"/>
      <c r="V50" s="46"/>
      <c r="W50" s="46"/>
    </row>
    <row r="51" spans="1:23" ht="15.75">
      <c r="A51" s="313">
        <v>312414003</v>
      </c>
      <c r="B51" s="343" t="s">
        <v>922</v>
      </c>
      <c r="C51" s="339" t="s">
        <v>83</v>
      </c>
      <c r="D51" s="316">
        <v>49</v>
      </c>
      <c r="E51" s="316">
        <f t="shared" si="10"/>
        <v>41.65</v>
      </c>
      <c r="F51" s="316">
        <f>D51*Sheet1!$A$8</f>
        <v>25.970000000000002</v>
      </c>
      <c r="G51" s="317"/>
      <c r="H51" s="316">
        <f>F51*G51</f>
        <v>0</v>
      </c>
      <c r="I51" s="318">
        <v>5060572509245</v>
      </c>
      <c r="J51" s="66"/>
      <c r="K51" s="66"/>
      <c r="L51" s="33"/>
      <c r="M51" s="33"/>
      <c r="N51" s="33"/>
      <c r="O51" s="33"/>
      <c r="P51" s="33"/>
      <c r="Q51" s="33"/>
      <c r="R51" s="33"/>
      <c r="S51" s="33"/>
      <c r="T51" s="46"/>
      <c r="U51" s="46"/>
      <c r="V51" s="46"/>
      <c r="W51" s="46"/>
    </row>
    <row r="52" spans="1:23" ht="15.75">
      <c r="A52" s="615">
        <v>312414009</v>
      </c>
      <c r="B52" s="616" t="s">
        <v>923</v>
      </c>
      <c r="C52" s="617" t="s">
        <v>286</v>
      </c>
      <c r="D52" s="618">
        <v>23</v>
      </c>
      <c r="E52" s="305">
        <f t="shared" si="10"/>
        <v>19.55</v>
      </c>
      <c r="F52" s="305">
        <f>D52*Sheet1!$A$8</f>
        <v>12.190000000000001</v>
      </c>
      <c r="G52" s="306"/>
      <c r="H52" s="305">
        <f>SUM(F52*G52)</f>
        <v>0</v>
      </c>
      <c r="I52" s="619">
        <v>5060917991483</v>
      </c>
      <c r="J52" s="66"/>
      <c r="K52" s="66"/>
      <c r="L52" s="33"/>
      <c r="M52" s="33"/>
      <c r="N52" s="33"/>
      <c r="O52" s="33"/>
      <c r="P52" s="33"/>
      <c r="Q52" s="33"/>
      <c r="R52" s="33"/>
      <c r="S52" s="33"/>
      <c r="T52" s="46"/>
      <c r="U52" s="46"/>
      <c r="V52" s="46"/>
      <c r="W52" s="46"/>
    </row>
    <row r="53" spans="1:23" s="702" customFormat="1" ht="15.75">
      <c r="A53" s="847">
        <v>312414013</v>
      </c>
      <c r="B53" s="893" t="s">
        <v>924</v>
      </c>
      <c r="C53" s="849" t="s">
        <v>78</v>
      </c>
      <c r="D53" s="773">
        <v>38.5</v>
      </c>
      <c r="E53" s="863">
        <f>D53*0.85</f>
        <v>32.725000000000001</v>
      </c>
      <c r="F53" s="922">
        <f>D53*Sheet1!$A$8</f>
        <v>20.405000000000001</v>
      </c>
      <c r="G53" s="738"/>
      <c r="H53" s="923">
        <f>SUM(F53*G53)</f>
        <v>0</v>
      </c>
      <c r="I53" s="843" t="s">
        <v>72</v>
      </c>
      <c r="J53" s="66"/>
      <c r="K53" s="66"/>
      <c r="L53" s="33"/>
      <c r="M53" s="33"/>
      <c r="N53" s="33"/>
      <c r="O53" s="33"/>
      <c r="P53" s="33"/>
      <c r="Q53" s="33"/>
      <c r="R53" s="33"/>
      <c r="S53" s="33"/>
      <c r="T53" s="46"/>
      <c r="U53" s="46"/>
      <c r="V53" s="46"/>
      <c r="W53" s="46"/>
    </row>
    <row r="54" spans="1:23" ht="15.75">
      <c r="A54" s="539" t="s">
        <v>925</v>
      </c>
      <c r="B54" s="540"/>
      <c r="C54" s="614"/>
      <c r="D54" s="614"/>
      <c r="E54" s="614"/>
      <c r="F54" s="540"/>
      <c r="G54" s="541"/>
      <c r="H54" s="540"/>
      <c r="I54" s="540"/>
      <c r="J54" s="66"/>
      <c r="K54" s="66"/>
      <c r="L54" s="33"/>
      <c r="M54" s="33"/>
      <c r="N54" s="33"/>
      <c r="O54" s="33"/>
      <c r="P54" s="33"/>
      <c r="Q54" s="33"/>
      <c r="R54" s="33"/>
      <c r="S54" s="33"/>
      <c r="T54" s="46"/>
      <c r="U54" s="46"/>
      <c r="V54" s="46"/>
      <c r="W54" s="46"/>
    </row>
    <row r="55" spans="1:23" ht="15.75">
      <c r="A55" s="339">
        <v>312004002</v>
      </c>
      <c r="B55" s="340" t="s">
        <v>926</v>
      </c>
      <c r="C55" s="339" t="s">
        <v>83</v>
      </c>
      <c r="D55" s="341">
        <v>49</v>
      </c>
      <c r="E55" s="342">
        <f t="shared" ref="E55:E57" si="11">D55*0.85</f>
        <v>41.65</v>
      </c>
      <c r="F55" s="342">
        <f>D55*Sheet1!$A$8</f>
        <v>25.970000000000002</v>
      </c>
      <c r="G55" s="317"/>
      <c r="H55" s="342">
        <f t="shared" ref="H55:H57" si="12">SUM(F55*G55)</f>
        <v>0</v>
      </c>
      <c r="I55" s="318">
        <v>5060917991469</v>
      </c>
      <c r="J55" s="66"/>
      <c r="K55" s="66"/>
      <c r="L55" s="33"/>
      <c r="M55" s="33"/>
      <c r="N55" s="33"/>
      <c r="O55" s="33"/>
      <c r="P55" s="33"/>
      <c r="Q55" s="33"/>
      <c r="R55" s="33"/>
      <c r="S55" s="33"/>
      <c r="T55" s="46"/>
      <c r="U55" s="46"/>
      <c r="V55" s="46"/>
      <c r="W55" s="46"/>
    </row>
    <row r="56" spans="1:23" ht="15.75">
      <c r="A56" s="313">
        <v>312414002</v>
      </c>
      <c r="B56" s="343" t="s">
        <v>927</v>
      </c>
      <c r="C56" s="339" t="s">
        <v>83</v>
      </c>
      <c r="D56" s="316">
        <v>49</v>
      </c>
      <c r="E56" s="316">
        <f t="shared" si="11"/>
        <v>41.65</v>
      </c>
      <c r="F56" s="316">
        <f>D56*Sheet1!$A$8</f>
        <v>25.970000000000002</v>
      </c>
      <c r="G56" s="317"/>
      <c r="H56" s="342">
        <f t="shared" si="12"/>
        <v>0</v>
      </c>
      <c r="I56" s="318">
        <v>5060572509238</v>
      </c>
      <c r="J56" s="66"/>
      <c r="K56" s="66"/>
      <c r="L56" s="33"/>
      <c r="M56" s="33"/>
      <c r="N56" s="33"/>
      <c r="O56" s="33"/>
      <c r="P56" s="33"/>
      <c r="Q56" s="33"/>
      <c r="R56" s="33"/>
      <c r="S56" s="33"/>
      <c r="T56" s="46"/>
      <c r="U56" s="46"/>
      <c r="V56" s="46"/>
      <c r="W56" s="46"/>
    </row>
    <row r="57" spans="1:23" ht="15.75">
      <c r="A57" s="615">
        <v>312414010</v>
      </c>
      <c r="B57" s="616" t="s">
        <v>928</v>
      </c>
      <c r="C57" s="617" t="s">
        <v>286</v>
      </c>
      <c r="D57" s="618">
        <v>23</v>
      </c>
      <c r="E57" s="305">
        <f t="shared" si="11"/>
        <v>19.55</v>
      </c>
      <c r="F57" s="305">
        <f>D57*Sheet1!$A$8</f>
        <v>12.190000000000001</v>
      </c>
      <c r="G57" s="306"/>
      <c r="H57" s="305">
        <f t="shared" si="12"/>
        <v>0</v>
      </c>
      <c r="I57" s="619">
        <v>5060917991490</v>
      </c>
      <c r="J57" s="66"/>
      <c r="K57" s="66"/>
      <c r="L57" s="33"/>
      <c r="M57" s="33"/>
      <c r="N57" s="33"/>
      <c r="O57" s="33"/>
      <c r="P57" s="33"/>
      <c r="Q57" s="33"/>
      <c r="R57" s="33"/>
      <c r="S57" s="33"/>
      <c r="T57" s="46"/>
      <c r="U57" s="46"/>
      <c r="V57" s="46"/>
      <c r="W57" s="46"/>
    </row>
    <row r="58" spans="1:23" ht="15.75">
      <c r="A58" s="613" t="s">
        <v>929</v>
      </c>
      <c r="B58" s="540"/>
      <c r="C58" s="614"/>
      <c r="D58" s="614"/>
      <c r="E58" s="614"/>
      <c r="F58" s="540"/>
      <c r="G58" s="541"/>
      <c r="H58" s="540"/>
      <c r="I58" s="540"/>
      <c r="J58" s="66"/>
      <c r="K58" s="66"/>
      <c r="L58" s="33"/>
      <c r="M58" s="33"/>
      <c r="N58" s="33"/>
      <c r="O58" s="33"/>
      <c r="P58" s="33"/>
      <c r="Q58" s="33"/>
      <c r="R58" s="33"/>
      <c r="S58" s="33"/>
      <c r="T58" s="46"/>
      <c r="U58" s="46"/>
      <c r="V58" s="46"/>
      <c r="W58" s="46"/>
    </row>
    <row r="59" spans="1:23" ht="15.75">
      <c r="A59" s="157">
        <v>312414008</v>
      </c>
      <c r="B59" s="193" t="s">
        <v>930</v>
      </c>
      <c r="C59" s="157" t="s">
        <v>78</v>
      </c>
      <c r="D59" s="39">
        <v>31</v>
      </c>
      <c r="E59" s="35">
        <f t="shared" ref="E59:E61" si="13">D59*0.85</f>
        <v>26.349999999999998</v>
      </c>
      <c r="F59" s="35">
        <f>D59*Sheet1!$A$8</f>
        <v>16.43</v>
      </c>
      <c r="G59" s="158"/>
      <c r="H59" s="35">
        <f>SUM(F59*G59)</f>
        <v>0</v>
      </c>
      <c r="I59" s="444">
        <v>5060917991476</v>
      </c>
      <c r="J59" s="66"/>
      <c r="K59" s="66"/>
      <c r="L59" s="33"/>
      <c r="M59" s="33"/>
      <c r="N59" s="33"/>
      <c r="O59" s="33"/>
      <c r="P59" s="33"/>
      <c r="Q59" s="33"/>
      <c r="R59" s="33"/>
      <c r="S59" s="33"/>
      <c r="T59" s="46"/>
      <c r="U59" s="46"/>
      <c r="V59" s="46"/>
      <c r="W59" s="46"/>
    </row>
    <row r="60" spans="1:23" ht="15.75">
      <c r="A60" s="42">
        <v>318814001</v>
      </c>
      <c r="B60" s="185" t="s">
        <v>931</v>
      </c>
      <c r="C60" s="44" t="s">
        <v>932</v>
      </c>
      <c r="D60" s="170">
        <v>64</v>
      </c>
      <c r="E60" s="170">
        <f t="shared" si="13"/>
        <v>54.4</v>
      </c>
      <c r="F60" s="170">
        <f>D60*Sheet1!$A$8</f>
        <v>33.92</v>
      </c>
      <c r="G60" s="158"/>
      <c r="H60" s="170">
        <f t="shared" ref="H60:H61" si="14">F60*G60</f>
        <v>0</v>
      </c>
      <c r="I60" s="444">
        <v>5060572509320</v>
      </c>
      <c r="J60" s="66"/>
      <c r="K60" s="66"/>
      <c r="L60" s="33"/>
      <c r="M60" s="33"/>
      <c r="N60" s="33"/>
      <c r="O60" s="33"/>
      <c r="P60" s="33"/>
      <c r="Q60" s="33"/>
      <c r="R60" s="33"/>
      <c r="S60" s="33"/>
      <c r="T60" s="46"/>
      <c r="U60" s="46"/>
      <c r="V60" s="46"/>
      <c r="W60" s="46"/>
    </row>
    <row r="61" spans="1:23" ht="15.75">
      <c r="A61" s="42">
        <v>318814002</v>
      </c>
      <c r="B61" s="185" t="s">
        <v>933</v>
      </c>
      <c r="C61" s="44" t="s">
        <v>932</v>
      </c>
      <c r="D61" s="170">
        <v>32</v>
      </c>
      <c r="E61" s="170">
        <f t="shared" si="13"/>
        <v>27.2</v>
      </c>
      <c r="F61" s="170">
        <f>D61*Sheet1!$A$8</f>
        <v>16.96</v>
      </c>
      <c r="G61" s="158"/>
      <c r="H61" s="170">
        <f t="shared" si="14"/>
        <v>0</v>
      </c>
      <c r="I61" s="444">
        <v>5060572509344</v>
      </c>
      <c r="J61" s="66"/>
      <c r="K61" s="66"/>
      <c r="L61" s="33"/>
      <c r="M61" s="33"/>
      <c r="N61" s="33"/>
      <c r="O61" s="33"/>
      <c r="P61" s="33"/>
      <c r="Q61" s="33"/>
      <c r="R61" s="33"/>
      <c r="S61" s="33"/>
      <c r="T61" s="46"/>
      <c r="U61" s="46"/>
      <c r="V61" s="46"/>
      <c r="W61" s="46"/>
    </row>
    <row r="62" spans="1:23" ht="15.75">
      <c r="A62" s="620" t="s">
        <v>934</v>
      </c>
      <c r="B62" s="621"/>
      <c r="C62" s="622"/>
      <c r="D62" s="623"/>
      <c r="E62" s="623"/>
      <c r="F62" s="623"/>
      <c r="G62" s="624"/>
      <c r="H62" s="623"/>
      <c r="I62" s="625"/>
      <c r="J62" s="66"/>
      <c r="K62" s="66"/>
      <c r="L62" s="33"/>
      <c r="M62" s="33"/>
      <c r="N62" s="33"/>
      <c r="O62" s="33"/>
      <c r="P62" s="33"/>
      <c r="Q62" s="33"/>
      <c r="R62" s="33"/>
      <c r="S62" s="33"/>
      <c r="T62" s="46"/>
      <c r="U62" s="46"/>
      <c r="V62" s="46"/>
      <c r="W62" s="46"/>
    </row>
    <row r="63" spans="1:23" ht="15.75">
      <c r="A63" s="157">
        <v>319910004</v>
      </c>
      <c r="B63" s="185" t="s">
        <v>935</v>
      </c>
      <c r="C63" s="44" t="s">
        <v>918</v>
      </c>
      <c r="D63" s="35">
        <v>33.5</v>
      </c>
      <c r="E63" s="344" t="s">
        <v>430</v>
      </c>
      <c r="F63" s="344">
        <v>32</v>
      </c>
      <c r="G63" s="345"/>
      <c r="H63" s="344"/>
      <c r="I63" s="346"/>
      <c r="J63" s="66"/>
      <c r="K63" s="66"/>
      <c r="L63" s="33"/>
      <c r="M63" s="33"/>
      <c r="N63" s="33"/>
      <c r="O63" s="33"/>
      <c r="P63" s="33"/>
      <c r="Q63" s="33"/>
      <c r="R63" s="33"/>
      <c r="S63" s="33"/>
      <c r="T63" s="46"/>
      <c r="U63" s="46"/>
      <c r="V63" s="46"/>
      <c r="W63" s="46"/>
    </row>
    <row r="64" spans="1:23" ht="15.75">
      <c r="A64" s="80">
        <v>311511001</v>
      </c>
      <c r="B64" s="347" t="s">
        <v>193</v>
      </c>
      <c r="C64" s="87" t="s">
        <v>83</v>
      </c>
      <c r="D64" s="75">
        <v>186</v>
      </c>
      <c r="E64" s="75">
        <f t="shared" ref="E64:E67" si="15">D64*0.85</f>
        <v>158.1</v>
      </c>
      <c r="F64" s="75">
        <f>D64*Sheet1!$A$8</f>
        <v>98.58</v>
      </c>
      <c r="G64" s="338"/>
      <c r="H64" s="75">
        <f t="shared" ref="H64:H67" si="16">SUM(F64*G64)</f>
        <v>0</v>
      </c>
      <c r="I64" s="84">
        <v>5060572509863</v>
      </c>
      <c r="J64" s="66"/>
      <c r="K64" s="66"/>
      <c r="L64" s="33"/>
      <c r="M64" s="33"/>
      <c r="N64" s="33"/>
      <c r="O64" s="33"/>
      <c r="P64" s="33"/>
      <c r="Q64" s="33"/>
      <c r="R64" s="33"/>
      <c r="S64" s="33"/>
      <c r="T64" s="46"/>
      <c r="U64" s="46"/>
      <c r="V64" s="46"/>
      <c r="W64" s="46"/>
    </row>
    <row r="65" spans="1:23" ht="15.75">
      <c r="A65" s="80">
        <v>311512001</v>
      </c>
      <c r="B65" s="347" t="s">
        <v>194</v>
      </c>
      <c r="C65" s="87" t="s">
        <v>83</v>
      </c>
      <c r="D65" s="75">
        <v>186</v>
      </c>
      <c r="E65" s="75">
        <f t="shared" si="15"/>
        <v>158.1</v>
      </c>
      <c r="F65" s="75">
        <f>D65*Sheet1!$A$8</f>
        <v>98.58</v>
      </c>
      <c r="G65" s="338"/>
      <c r="H65" s="75">
        <f t="shared" si="16"/>
        <v>0</v>
      </c>
      <c r="I65" s="84">
        <v>5060572509870</v>
      </c>
      <c r="J65" s="66"/>
      <c r="K65" s="66"/>
      <c r="L65" s="33"/>
      <c r="M65" s="33"/>
      <c r="N65" s="33"/>
      <c r="O65" s="33"/>
      <c r="P65" s="33"/>
      <c r="Q65" s="33"/>
      <c r="R65" s="33"/>
      <c r="S65" s="33"/>
      <c r="T65" s="46"/>
      <c r="U65" s="46"/>
      <c r="V65" s="46"/>
      <c r="W65" s="46"/>
    </row>
    <row r="66" spans="1:23" ht="15.75">
      <c r="A66" s="313">
        <v>311514004</v>
      </c>
      <c r="B66" s="348" t="s">
        <v>936</v>
      </c>
      <c r="C66" s="339" t="s">
        <v>83</v>
      </c>
      <c r="D66" s="342">
        <v>186</v>
      </c>
      <c r="E66" s="342">
        <f t="shared" si="15"/>
        <v>158.1</v>
      </c>
      <c r="F66" s="315">
        <f>D66*Sheet1!$A$8</f>
        <v>98.58</v>
      </c>
      <c r="G66" s="349"/>
      <c r="H66" s="316">
        <f t="shared" si="16"/>
        <v>0</v>
      </c>
      <c r="I66" s="379">
        <v>5060917990592</v>
      </c>
      <c r="J66" s="66"/>
      <c r="K66" s="66"/>
      <c r="L66" s="33"/>
      <c r="M66" s="33"/>
      <c r="N66" s="33"/>
      <c r="O66" s="33"/>
      <c r="P66" s="33"/>
      <c r="Q66" s="33"/>
      <c r="R66" s="33"/>
      <c r="S66" s="33"/>
      <c r="T66" s="46"/>
      <c r="U66" s="46"/>
      <c r="V66" s="46"/>
      <c r="W66" s="46"/>
    </row>
    <row r="67" spans="1:23" ht="15.75">
      <c r="A67" s="51">
        <v>311010001</v>
      </c>
      <c r="B67" s="162" t="s">
        <v>937</v>
      </c>
      <c r="C67" s="157" t="s">
        <v>938</v>
      </c>
      <c r="D67" s="39">
        <v>32</v>
      </c>
      <c r="E67" s="138">
        <f t="shared" si="15"/>
        <v>27.2</v>
      </c>
      <c r="F67" s="44">
        <f>D67*Sheet1!$A$8</f>
        <v>16.96</v>
      </c>
      <c r="G67" s="158"/>
      <c r="H67" s="240">
        <f t="shared" si="16"/>
        <v>0</v>
      </c>
      <c r="I67" s="444">
        <v>9781915319951</v>
      </c>
      <c r="J67" s="712"/>
      <c r="K67" s="66"/>
      <c r="L67" s="33"/>
      <c r="M67" s="33"/>
      <c r="N67" s="33"/>
      <c r="O67" s="33"/>
      <c r="P67" s="33"/>
      <c r="Q67" s="33"/>
      <c r="R67" s="33"/>
      <c r="S67" s="33"/>
      <c r="T67" s="46"/>
      <c r="U67" s="46"/>
      <c r="V67" s="46"/>
      <c r="W67" s="46"/>
    </row>
    <row r="68" spans="1:23" s="702" customFormat="1" ht="15.75">
      <c r="A68" s="847">
        <v>3010000005</v>
      </c>
      <c r="B68" s="848" t="s">
        <v>939</v>
      </c>
      <c r="C68" s="157" t="s">
        <v>938</v>
      </c>
      <c r="D68" s="857">
        <v>35</v>
      </c>
      <c r="E68" s="737">
        <v>29.75</v>
      </c>
      <c r="F68" s="44">
        <f>D68*Sheet1!$A$8</f>
        <v>18.55</v>
      </c>
      <c r="G68" s="158"/>
      <c r="H68" s="240">
        <f t="shared" ref="H68" si="17">SUM(F68*G68)</f>
        <v>0</v>
      </c>
      <c r="I68" s="858" t="s">
        <v>72</v>
      </c>
      <c r="J68" s="712"/>
      <c r="K68" s="66"/>
      <c r="L68" s="33"/>
      <c r="M68" s="33"/>
      <c r="N68" s="33"/>
      <c r="O68" s="33"/>
      <c r="P68" s="33"/>
      <c r="Q68" s="33"/>
      <c r="R68" s="33"/>
      <c r="S68" s="33"/>
      <c r="T68" s="46"/>
      <c r="U68" s="46"/>
      <c r="V68" s="46"/>
      <c r="W68" s="46"/>
    </row>
    <row r="69" spans="1:23" ht="15.75">
      <c r="A69" s="488" t="s">
        <v>940</v>
      </c>
      <c r="B69" s="489"/>
      <c r="C69" s="611"/>
      <c r="D69" s="590"/>
      <c r="E69" s="590"/>
      <c r="F69" s="590"/>
      <c r="G69" s="591"/>
      <c r="H69" s="590"/>
      <c r="I69" s="589"/>
      <c r="J69" s="66"/>
      <c r="K69" s="66"/>
      <c r="L69" s="33"/>
      <c r="M69" s="33"/>
      <c r="N69" s="33"/>
      <c r="O69" s="33"/>
      <c r="P69" s="33"/>
      <c r="Q69" s="33"/>
      <c r="R69" s="33"/>
      <c r="S69" s="33"/>
      <c r="T69" s="46"/>
      <c r="U69" s="46"/>
      <c r="V69" s="46"/>
      <c r="W69" s="46"/>
    </row>
    <row r="70" spans="1:23" ht="15" customHeight="1">
      <c r="A70" s="313">
        <v>312001001</v>
      </c>
      <c r="B70" s="626" t="s">
        <v>941</v>
      </c>
      <c r="C70" s="315" t="s">
        <v>83</v>
      </c>
      <c r="D70" s="316">
        <v>49</v>
      </c>
      <c r="E70" s="316">
        <f t="shared" ref="E70:E75" si="18">D70*0.85</f>
        <v>41.65</v>
      </c>
      <c r="F70" s="316">
        <f>D70*Sheet1!$A$8</f>
        <v>25.970000000000002</v>
      </c>
      <c r="G70" s="317"/>
      <c r="H70" s="316">
        <f t="shared" ref="H70:H75" si="19">SUM(F70*G70)</f>
        <v>0</v>
      </c>
      <c r="I70" s="318">
        <v>5060572509887</v>
      </c>
      <c r="J70" s="66"/>
      <c r="K70" s="66"/>
      <c r="L70" s="33"/>
      <c r="M70" s="33"/>
      <c r="N70" s="33"/>
      <c r="O70" s="33"/>
      <c r="P70" s="33"/>
      <c r="Q70" s="33"/>
      <c r="R70" s="33"/>
      <c r="S70" s="46"/>
      <c r="T70" s="46"/>
      <c r="U70" s="46"/>
      <c r="V70" s="46"/>
      <c r="W70" s="46"/>
    </row>
    <row r="71" spans="1:23" ht="15" customHeight="1">
      <c r="A71" s="313">
        <v>312001002</v>
      </c>
      <c r="B71" s="343" t="s">
        <v>942</v>
      </c>
      <c r="C71" s="315" t="s">
        <v>83</v>
      </c>
      <c r="D71" s="316">
        <v>49</v>
      </c>
      <c r="E71" s="316">
        <f t="shared" si="18"/>
        <v>41.65</v>
      </c>
      <c r="F71" s="316">
        <f>D71*Sheet1!$A$8</f>
        <v>25.970000000000002</v>
      </c>
      <c r="G71" s="317"/>
      <c r="H71" s="316">
        <f t="shared" si="19"/>
        <v>0</v>
      </c>
      <c r="I71" s="318">
        <v>5060572509894</v>
      </c>
      <c r="J71" s="66"/>
      <c r="K71" s="66"/>
      <c r="L71" s="33"/>
      <c r="M71" s="33"/>
      <c r="N71" s="33"/>
      <c r="O71" s="33"/>
      <c r="P71" s="33"/>
      <c r="Q71" s="33"/>
      <c r="R71" s="33"/>
      <c r="S71" s="46"/>
      <c r="T71" s="46"/>
      <c r="U71" s="46"/>
      <c r="V71" s="46"/>
      <c r="W71" s="46"/>
    </row>
    <row r="72" spans="1:23" ht="15" customHeight="1">
      <c r="A72" s="313">
        <v>312001003</v>
      </c>
      <c r="B72" s="343" t="s">
        <v>943</v>
      </c>
      <c r="C72" s="315" t="s">
        <v>83</v>
      </c>
      <c r="D72" s="316">
        <v>49</v>
      </c>
      <c r="E72" s="316">
        <f t="shared" si="18"/>
        <v>41.65</v>
      </c>
      <c r="F72" s="316">
        <f>D72*Sheet1!$A$8</f>
        <v>25.970000000000002</v>
      </c>
      <c r="G72" s="317"/>
      <c r="H72" s="316">
        <f t="shared" si="19"/>
        <v>0</v>
      </c>
      <c r="I72" s="318">
        <v>5060572509900</v>
      </c>
      <c r="J72" s="66"/>
      <c r="K72" s="66"/>
      <c r="L72" s="33"/>
      <c r="M72" s="33"/>
      <c r="N72" s="33"/>
      <c r="O72" s="33"/>
      <c r="P72" s="33"/>
      <c r="Q72" s="33"/>
      <c r="R72" s="33"/>
      <c r="S72" s="46"/>
      <c r="T72" s="46"/>
      <c r="U72" s="46"/>
      <c r="V72" s="46"/>
      <c r="W72" s="46"/>
    </row>
    <row r="73" spans="1:23" ht="15.75">
      <c r="A73" s="350">
        <v>312001004</v>
      </c>
      <c r="B73" s="343" t="s">
        <v>944</v>
      </c>
      <c r="C73" s="339" t="s">
        <v>83</v>
      </c>
      <c r="D73" s="316">
        <v>49</v>
      </c>
      <c r="E73" s="342">
        <f t="shared" si="18"/>
        <v>41.65</v>
      </c>
      <c r="F73" s="316">
        <f>D73*Sheet1!$A$8</f>
        <v>25.970000000000002</v>
      </c>
      <c r="G73" s="349"/>
      <c r="H73" s="316">
        <f t="shared" si="19"/>
        <v>0</v>
      </c>
      <c r="I73" s="351">
        <v>5060572509900</v>
      </c>
      <c r="J73" s="66"/>
      <c r="K73" s="6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</row>
    <row r="74" spans="1:23" ht="15.75">
      <c r="A74" s="157">
        <v>312401001</v>
      </c>
      <c r="B74" s="162" t="s">
        <v>945</v>
      </c>
      <c r="C74" s="157" t="s">
        <v>78</v>
      </c>
      <c r="D74" s="39">
        <v>23</v>
      </c>
      <c r="E74" s="138">
        <f t="shared" si="18"/>
        <v>19.55</v>
      </c>
      <c r="F74" s="44">
        <f>D74*Sheet1!$A$8</f>
        <v>12.190000000000001</v>
      </c>
      <c r="G74" s="158"/>
      <c r="H74" s="170">
        <f t="shared" si="19"/>
        <v>0</v>
      </c>
      <c r="I74" s="444">
        <v>5060917990424</v>
      </c>
      <c r="J74" s="66"/>
      <c r="K74" s="66"/>
      <c r="L74" s="33"/>
      <c r="M74" s="33"/>
      <c r="N74" s="33"/>
      <c r="O74" s="33"/>
      <c r="P74" s="33"/>
      <c r="Q74" s="33"/>
      <c r="R74" s="33"/>
      <c r="S74" s="33"/>
      <c r="T74" s="46"/>
      <c r="U74" s="46"/>
      <c r="V74" s="46"/>
      <c r="W74" s="46"/>
    </row>
    <row r="75" spans="1:23" ht="15.75">
      <c r="A75" s="157">
        <v>312401002</v>
      </c>
      <c r="B75" s="162" t="s">
        <v>946</v>
      </c>
      <c r="C75" s="157" t="s">
        <v>78</v>
      </c>
      <c r="D75" s="39">
        <v>31</v>
      </c>
      <c r="E75" s="138">
        <f t="shared" si="18"/>
        <v>26.349999999999998</v>
      </c>
      <c r="F75" s="44">
        <f>D75*Sheet1!$A$8</f>
        <v>16.43</v>
      </c>
      <c r="G75" s="158"/>
      <c r="H75" s="170">
        <f t="shared" si="19"/>
        <v>0</v>
      </c>
      <c r="I75" s="444">
        <v>5060917990455</v>
      </c>
      <c r="J75" s="66"/>
      <c r="K75" s="66"/>
      <c r="L75" s="33"/>
      <c r="M75" s="33"/>
      <c r="N75" s="33"/>
      <c r="O75" s="33"/>
      <c r="P75" s="33"/>
      <c r="Q75" s="33"/>
      <c r="R75" s="33"/>
      <c r="S75" s="33"/>
      <c r="T75" s="46"/>
      <c r="U75" s="46"/>
      <c r="V75" s="46"/>
      <c r="W75" s="46"/>
    </row>
    <row r="76" spans="1:23" s="702" customFormat="1" ht="15.75">
      <c r="A76" s="789">
        <v>315120018</v>
      </c>
      <c r="B76" s="790" t="s">
        <v>947</v>
      </c>
      <c r="C76" s="791" t="s">
        <v>78</v>
      </c>
      <c r="D76" s="792">
        <v>22.5</v>
      </c>
      <c r="E76" s="793">
        <v>19.13</v>
      </c>
      <c r="F76" s="725">
        <f>D76*Sheet1!$A$8</f>
        <v>11.925000000000001</v>
      </c>
      <c r="G76" s="738"/>
      <c r="H76" s="723">
        <f t="shared" ref="H76:H77" si="20">F76*G76</f>
        <v>0</v>
      </c>
      <c r="I76" s="794" t="s">
        <v>72</v>
      </c>
      <c r="J76" s="66"/>
      <c r="K76" s="66"/>
      <c r="L76" s="33"/>
      <c r="M76" s="33"/>
      <c r="N76" s="33"/>
      <c r="O76" s="33"/>
      <c r="P76" s="33"/>
      <c r="Q76" s="33"/>
      <c r="R76" s="33"/>
      <c r="S76" s="33"/>
      <c r="T76" s="46"/>
      <c r="U76" s="46"/>
      <c r="V76" s="46"/>
      <c r="W76" s="46"/>
    </row>
    <row r="77" spans="1:23" s="702" customFormat="1" ht="15.75">
      <c r="A77" s="789">
        <v>315120019</v>
      </c>
      <c r="B77" s="790" t="s">
        <v>948</v>
      </c>
      <c r="C77" s="791" t="s">
        <v>78</v>
      </c>
      <c r="D77" s="792">
        <v>22.5</v>
      </c>
      <c r="E77" s="793">
        <v>19.13</v>
      </c>
      <c r="F77" s="725">
        <f>D77*Sheet1!$A$8</f>
        <v>11.925000000000001</v>
      </c>
      <c r="G77" s="738"/>
      <c r="H77" s="723">
        <f t="shared" si="20"/>
        <v>0</v>
      </c>
      <c r="I77" s="794" t="s">
        <v>72</v>
      </c>
      <c r="J77" s="66"/>
      <c r="K77" s="66"/>
      <c r="L77" s="33"/>
      <c r="M77" s="33"/>
      <c r="N77" s="33"/>
      <c r="O77" s="33"/>
      <c r="P77" s="33"/>
      <c r="Q77" s="33"/>
      <c r="R77" s="33"/>
      <c r="S77" s="33"/>
      <c r="T77" s="46"/>
      <c r="U77" s="46"/>
      <c r="V77" s="46"/>
      <c r="W77" s="46"/>
    </row>
    <row r="78" spans="1:23" s="702" customFormat="1" ht="15.75">
      <c r="A78" s="926">
        <v>312401003</v>
      </c>
      <c r="B78" s="927" t="s">
        <v>949</v>
      </c>
      <c r="C78" s="849" t="s">
        <v>336</v>
      </c>
      <c r="D78" s="773">
        <v>35</v>
      </c>
      <c r="E78" s="863">
        <f>D78*0.85</f>
        <v>29.75</v>
      </c>
      <c r="F78" s="922">
        <f>D78*Sheet1!$A$8</f>
        <v>18.55</v>
      </c>
      <c r="G78" s="738"/>
      <c r="H78" s="923">
        <f t="shared" ref="H78" si="21">SUM(F78*G78)</f>
        <v>0</v>
      </c>
      <c r="I78" s="926"/>
      <c r="J78" s="66"/>
      <c r="K78" s="66"/>
      <c r="L78" s="33"/>
      <c r="M78" s="33"/>
      <c r="N78" s="33"/>
      <c r="O78" s="33"/>
      <c r="P78" s="33"/>
      <c r="Q78" s="33"/>
      <c r="R78" s="33"/>
      <c r="S78" s="33"/>
      <c r="T78" s="46"/>
      <c r="U78" s="46"/>
      <c r="V78" s="46"/>
      <c r="W78" s="46"/>
    </row>
    <row r="79" spans="1:23" ht="15.75">
      <c r="A79" s="488" t="s">
        <v>950</v>
      </c>
      <c r="B79" s="489"/>
      <c r="C79" s="611"/>
      <c r="D79" s="590"/>
      <c r="E79" s="590"/>
      <c r="F79" s="590"/>
      <c r="G79" s="591"/>
      <c r="H79" s="590"/>
      <c r="I79" s="589"/>
      <c r="J79" s="66"/>
      <c r="K79" s="66"/>
      <c r="L79" s="33"/>
      <c r="M79" s="33"/>
      <c r="N79" s="33"/>
      <c r="O79" s="33"/>
      <c r="P79" s="33"/>
      <c r="Q79" s="33"/>
      <c r="R79" s="33"/>
      <c r="S79" s="33"/>
      <c r="T79" s="46"/>
      <c r="U79" s="46"/>
      <c r="V79" s="46"/>
      <c r="W79" s="46"/>
    </row>
    <row r="80" spans="1:23" ht="15" customHeight="1">
      <c r="A80" s="313">
        <v>312002001</v>
      </c>
      <c r="B80" s="626" t="s">
        <v>951</v>
      </c>
      <c r="C80" s="315" t="s">
        <v>83</v>
      </c>
      <c r="D80" s="316">
        <v>49</v>
      </c>
      <c r="E80" s="316">
        <f t="shared" ref="E80:E85" si="22">D80*0.85</f>
        <v>41.65</v>
      </c>
      <c r="F80" s="316">
        <f>D80*Sheet1!$A$8</f>
        <v>25.970000000000002</v>
      </c>
      <c r="G80" s="317"/>
      <c r="H80" s="316">
        <f t="shared" ref="H80:H85" si="23">SUM(F80*G80)</f>
        <v>0</v>
      </c>
      <c r="I80" s="318">
        <v>5060572509917</v>
      </c>
      <c r="J80" s="66"/>
      <c r="K80" s="66"/>
      <c r="L80" s="33"/>
      <c r="M80" s="33"/>
      <c r="N80" s="33"/>
      <c r="O80" s="33"/>
      <c r="P80" s="33"/>
      <c r="Q80" s="33"/>
      <c r="R80" s="33"/>
      <c r="S80" s="46"/>
      <c r="T80" s="46"/>
      <c r="U80" s="46"/>
      <c r="V80" s="46"/>
      <c r="W80" s="46"/>
    </row>
    <row r="81" spans="1:23" ht="15" customHeight="1">
      <c r="A81" s="313">
        <v>312002002</v>
      </c>
      <c r="B81" s="343" t="s">
        <v>952</v>
      </c>
      <c r="C81" s="315" t="s">
        <v>83</v>
      </c>
      <c r="D81" s="316">
        <v>49</v>
      </c>
      <c r="E81" s="316">
        <f t="shared" si="22"/>
        <v>41.65</v>
      </c>
      <c r="F81" s="316">
        <f>D81*Sheet1!$A$8</f>
        <v>25.970000000000002</v>
      </c>
      <c r="G81" s="317"/>
      <c r="H81" s="316">
        <f t="shared" si="23"/>
        <v>0</v>
      </c>
      <c r="I81" s="318">
        <v>5060572509924</v>
      </c>
      <c r="J81" s="66"/>
      <c r="K81" s="66"/>
      <c r="L81" s="33"/>
      <c r="M81" s="33"/>
      <c r="N81" s="33"/>
      <c r="O81" s="33"/>
      <c r="P81" s="33"/>
      <c r="Q81" s="33"/>
      <c r="R81" s="33"/>
      <c r="S81" s="46"/>
      <c r="T81" s="46"/>
      <c r="U81" s="46"/>
      <c r="V81" s="46"/>
      <c r="W81" s="46"/>
    </row>
    <row r="82" spans="1:23" ht="15" customHeight="1">
      <c r="A82" s="313">
        <v>312002003</v>
      </c>
      <c r="B82" s="343" t="s">
        <v>953</v>
      </c>
      <c r="C82" s="315" t="s">
        <v>83</v>
      </c>
      <c r="D82" s="316">
        <v>49</v>
      </c>
      <c r="E82" s="316">
        <f t="shared" si="22"/>
        <v>41.65</v>
      </c>
      <c r="F82" s="316">
        <f>D82*Sheet1!$A$8</f>
        <v>25.970000000000002</v>
      </c>
      <c r="G82" s="317"/>
      <c r="H82" s="316">
        <f t="shared" si="23"/>
        <v>0</v>
      </c>
      <c r="I82" s="318">
        <v>5060572509931</v>
      </c>
      <c r="J82" s="66"/>
      <c r="K82" s="66"/>
      <c r="L82" s="33"/>
      <c r="M82" s="33"/>
      <c r="N82" s="33"/>
      <c r="O82" s="33"/>
      <c r="P82" s="33"/>
      <c r="Q82" s="33"/>
      <c r="R82" s="33"/>
      <c r="S82" s="46"/>
      <c r="T82" s="46"/>
      <c r="U82" s="46"/>
      <c r="V82" s="46"/>
      <c r="W82" s="46"/>
    </row>
    <row r="83" spans="1:23" ht="15.75">
      <c r="A83" s="350">
        <v>312002004</v>
      </c>
      <c r="B83" s="343" t="s">
        <v>954</v>
      </c>
      <c r="C83" s="339" t="s">
        <v>83</v>
      </c>
      <c r="D83" s="316">
        <v>49</v>
      </c>
      <c r="E83" s="342">
        <f t="shared" si="22"/>
        <v>41.65</v>
      </c>
      <c r="F83" s="316">
        <f>D83*Sheet1!$A$8</f>
        <v>25.970000000000002</v>
      </c>
      <c r="G83" s="349"/>
      <c r="H83" s="316">
        <f t="shared" si="23"/>
        <v>0</v>
      </c>
      <c r="I83" s="307">
        <v>5060917990417</v>
      </c>
      <c r="J83" s="66"/>
      <c r="K83" s="6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</row>
    <row r="84" spans="1:23" ht="15.75">
      <c r="A84" s="157">
        <v>312402001</v>
      </c>
      <c r="B84" s="162" t="s">
        <v>955</v>
      </c>
      <c r="C84" s="157" t="s">
        <v>78</v>
      </c>
      <c r="D84" s="39">
        <v>23</v>
      </c>
      <c r="E84" s="138">
        <f t="shared" si="22"/>
        <v>19.55</v>
      </c>
      <c r="F84" s="44">
        <f>D84*Sheet1!$A$8</f>
        <v>12.190000000000001</v>
      </c>
      <c r="G84" s="158"/>
      <c r="H84" s="170">
        <f t="shared" si="23"/>
        <v>0</v>
      </c>
      <c r="I84" s="444">
        <v>5060917990431</v>
      </c>
      <c r="J84" s="66"/>
      <c r="K84" s="66"/>
      <c r="L84" s="33"/>
      <c r="M84" s="33"/>
      <c r="N84" s="33"/>
      <c r="O84" s="33"/>
      <c r="P84" s="33"/>
      <c r="Q84" s="33"/>
      <c r="R84" s="33"/>
      <c r="S84" s="33"/>
      <c r="T84" s="46"/>
      <c r="U84" s="46"/>
      <c r="V84" s="46"/>
      <c r="W84" s="46"/>
    </row>
    <row r="85" spans="1:23" ht="15.75">
      <c r="A85" s="157">
        <v>312402002</v>
      </c>
      <c r="B85" s="162" t="s">
        <v>956</v>
      </c>
      <c r="C85" s="157" t="s">
        <v>78</v>
      </c>
      <c r="D85" s="39">
        <v>31</v>
      </c>
      <c r="E85" s="138">
        <f t="shared" si="22"/>
        <v>26.349999999999998</v>
      </c>
      <c r="F85" s="44">
        <f>D85*Sheet1!$A$8</f>
        <v>16.43</v>
      </c>
      <c r="G85" s="158"/>
      <c r="H85" s="170">
        <f t="shared" si="23"/>
        <v>0</v>
      </c>
      <c r="I85" s="444">
        <v>5060917990448</v>
      </c>
      <c r="J85" s="66"/>
      <c r="K85" s="66"/>
      <c r="L85" s="33"/>
      <c r="M85" s="33"/>
      <c r="N85" s="33"/>
      <c r="O85" s="33"/>
      <c r="P85" s="33"/>
      <c r="Q85" s="33"/>
      <c r="R85" s="33"/>
      <c r="S85" s="33"/>
      <c r="T85" s="46"/>
      <c r="U85" s="46"/>
      <c r="V85" s="46"/>
      <c r="W85" s="46"/>
    </row>
    <row r="86" spans="1:23" s="702" customFormat="1" ht="15.75">
      <c r="A86" s="789">
        <v>315120020</v>
      </c>
      <c r="B86" s="790" t="s">
        <v>957</v>
      </c>
      <c r="C86" s="791" t="s">
        <v>78</v>
      </c>
      <c r="D86" s="792">
        <v>22.5</v>
      </c>
      <c r="E86" s="793">
        <v>19.13</v>
      </c>
      <c r="F86" s="725">
        <f>D86*Sheet1!$A$8</f>
        <v>11.925000000000001</v>
      </c>
      <c r="G86" s="738"/>
      <c r="H86" s="723">
        <f t="shared" ref="H86:H87" si="24">F86*G86</f>
        <v>0</v>
      </c>
      <c r="I86" s="794" t="s">
        <v>72</v>
      </c>
      <c r="J86" s="66"/>
      <c r="K86" s="66"/>
      <c r="L86" s="33"/>
      <c r="M86" s="33"/>
      <c r="N86" s="33"/>
      <c r="O86" s="33"/>
      <c r="P86" s="33"/>
      <c r="Q86" s="33"/>
      <c r="R86" s="33"/>
      <c r="S86" s="33"/>
      <c r="T86" s="46"/>
      <c r="U86" s="46"/>
      <c r="V86" s="46"/>
      <c r="W86" s="46"/>
    </row>
    <row r="87" spans="1:23" s="702" customFormat="1" ht="15.75">
      <c r="A87" s="789">
        <v>315120021</v>
      </c>
      <c r="B87" s="790" t="s">
        <v>958</v>
      </c>
      <c r="C87" s="791" t="s">
        <v>78</v>
      </c>
      <c r="D87" s="792">
        <v>22.5</v>
      </c>
      <c r="E87" s="793">
        <v>19.13</v>
      </c>
      <c r="F87" s="725">
        <f>D87*Sheet1!$A$8</f>
        <v>11.925000000000001</v>
      </c>
      <c r="G87" s="738"/>
      <c r="H87" s="723">
        <f t="shared" si="24"/>
        <v>0</v>
      </c>
      <c r="I87" s="794" t="s">
        <v>72</v>
      </c>
      <c r="J87" s="66"/>
      <c r="K87" s="66"/>
      <c r="L87" s="33"/>
      <c r="M87" s="33"/>
      <c r="N87" s="33"/>
      <c r="O87" s="33"/>
      <c r="P87" s="33"/>
      <c r="Q87" s="33"/>
      <c r="R87" s="33"/>
      <c r="S87" s="33"/>
      <c r="T87" s="46"/>
      <c r="U87" s="46"/>
      <c r="V87" s="46"/>
      <c r="W87" s="46"/>
    </row>
    <row r="88" spans="1:23" ht="15.75">
      <c r="A88" s="352" t="s">
        <v>959</v>
      </c>
      <c r="B88" s="489"/>
      <c r="C88" s="611"/>
      <c r="D88" s="590"/>
      <c r="E88" s="590"/>
      <c r="F88" s="590"/>
      <c r="G88" s="591"/>
      <c r="H88" s="590"/>
      <c r="I88" s="589"/>
      <c r="J88" s="66"/>
      <c r="K88" s="66"/>
      <c r="L88" s="33"/>
      <c r="M88" s="33"/>
      <c r="N88" s="33"/>
      <c r="O88" s="33"/>
      <c r="P88" s="33"/>
      <c r="Q88" s="33"/>
      <c r="R88" s="33"/>
      <c r="S88" s="33"/>
      <c r="T88" s="46"/>
      <c r="U88" s="46"/>
      <c r="V88" s="46"/>
      <c r="W88" s="46"/>
    </row>
    <row r="89" spans="1:23" ht="15.75">
      <c r="A89" s="313">
        <v>312001801</v>
      </c>
      <c r="B89" s="627" t="s">
        <v>960</v>
      </c>
      <c r="C89" s="315" t="s">
        <v>83</v>
      </c>
      <c r="D89" s="342">
        <v>49</v>
      </c>
      <c r="E89" s="342">
        <f t="shared" ref="E89:E93" si="25">D89*0.85</f>
        <v>41.65</v>
      </c>
      <c r="F89" s="315">
        <f>D89*Sheet1!$A$8</f>
        <v>25.970000000000002</v>
      </c>
      <c r="G89" s="349"/>
      <c r="H89" s="316">
        <f t="shared" ref="H89:H93" si="26">SUM(F89*G89)</f>
        <v>0</v>
      </c>
      <c r="I89" s="318">
        <v>5060917990585</v>
      </c>
      <c r="J89" s="66"/>
      <c r="K89" s="66"/>
      <c r="L89" s="33"/>
      <c r="M89" s="33"/>
      <c r="N89" s="33"/>
      <c r="O89" s="33"/>
      <c r="P89" s="33"/>
      <c r="Q89" s="33"/>
      <c r="R89" s="33"/>
      <c r="S89" s="33"/>
      <c r="T89" s="46"/>
      <c r="U89" s="46"/>
      <c r="V89" s="46"/>
      <c r="W89" s="46"/>
    </row>
    <row r="90" spans="1:23" ht="15.75">
      <c r="A90" s="313">
        <v>312001802</v>
      </c>
      <c r="B90" s="348" t="s">
        <v>961</v>
      </c>
      <c r="C90" s="315" t="s">
        <v>83</v>
      </c>
      <c r="D90" s="342">
        <v>49</v>
      </c>
      <c r="E90" s="342">
        <f t="shared" si="25"/>
        <v>41.65</v>
      </c>
      <c r="F90" s="315">
        <f>D90*Sheet1!$A$8</f>
        <v>25.970000000000002</v>
      </c>
      <c r="G90" s="349"/>
      <c r="H90" s="316">
        <f t="shared" si="26"/>
        <v>0</v>
      </c>
      <c r="I90" s="318">
        <v>5060917990578</v>
      </c>
      <c r="J90" s="66"/>
      <c r="K90" s="66"/>
      <c r="L90" s="33"/>
      <c r="M90" s="33"/>
      <c r="N90" s="33"/>
      <c r="O90" s="33"/>
      <c r="P90" s="33"/>
      <c r="Q90" s="33"/>
      <c r="R90" s="33"/>
      <c r="S90" s="33"/>
      <c r="T90" s="46"/>
      <c r="U90" s="46"/>
      <c r="V90" s="46"/>
      <c r="W90" s="46"/>
    </row>
    <row r="91" spans="1:23" ht="15.75">
      <c r="A91" s="42">
        <v>312001803</v>
      </c>
      <c r="B91" s="162" t="s">
        <v>962</v>
      </c>
      <c r="C91" s="44" t="s">
        <v>83</v>
      </c>
      <c r="D91" s="353">
        <v>49</v>
      </c>
      <c r="E91" s="35">
        <f t="shared" si="25"/>
        <v>41.65</v>
      </c>
      <c r="F91" s="44">
        <f>D91*Sheet1!$A$8</f>
        <v>25.970000000000002</v>
      </c>
      <c r="G91" s="354"/>
      <c r="H91" s="170">
        <f t="shared" si="26"/>
        <v>0</v>
      </c>
      <c r="I91" s="444">
        <v>5060917990561</v>
      </c>
      <c r="J91" s="66"/>
      <c r="K91" s="66"/>
      <c r="L91" s="33"/>
      <c r="M91" s="33"/>
      <c r="N91" s="33"/>
      <c r="O91" s="33"/>
      <c r="P91" s="33"/>
      <c r="Q91" s="33"/>
      <c r="R91" s="33"/>
      <c r="S91" s="33"/>
      <c r="T91" s="46"/>
      <c r="U91" s="46"/>
      <c r="V91" s="46"/>
      <c r="W91" s="46"/>
    </row>
    <row r="92" spans="1:23" ht="15.75">
      <c r="A92" s="157">
        <v>312401801</v>
      </c>
      <c r="B92" s="162" t="s">
        <v>963</v>
      </c>
      <c r="C92" s="157" t="s">
        <v>78</v>
      </c>
      <c r="D92" s="39">
        <v>23</v>
      </c>
      <c r="E92" s="138">
        <f t="shared" si="25"/>
        <v>19.55</v>
      </c>
      <c r="F92" s="44">
        <f>D92*Sheet1!$A$8</f>
        <v>12.190000000000001</v>
      </c>
      <c r="G92" s="158"/>
      <c r="H92" s="170">
        <f t="shared" si="26"/>
        <v>0</v>
      </c>
      <c r="I92" s="444">
        <v>5060917990530</v>
      </c>
      <c r="J92" s="66"/>
      <c r="K92" s="66"/>
      <c r="L92" s="33"/>
      <c r="M92" s="33"/>
      <c r="N92" s="33"/>
      <c r="O92" s="33"/>
      <c r="P92" s="33"/>
      <c r="Q92" s="33"/>
      <c r="R92" s="33"/>
      <c r="S92" s="33"/>
      <c r="T92" s="46"/>
      <c r="U92" s="46"/>
      <c r="V92" s="46"/>
      <c r="W92" s="46"/>
    </row>
    <row r="93" spans="1:23" ht="15.75">
      <c r="A93" s="157">
        <v>312401802</v>
      </c>
      <c r="B93" s="162" t="s">
        <v>964</v>
      </c>
      <c r="C93" s="157" t="s">
        <v>78</v>
      </c>
      <c r="D93" s="39">
        <v>31</v>
      </c>
      <c r="E93" s="138">
        <f t="shared" si="25"/>
        <v>26.349999999999998</v>
      </c>
      <c r="F93" s="44">
        <f>D93*Sheet1!$A$8</f>
        <v>16.43</v>
      </c>
      <c r="G93" s="158"/>
      <c r="H93" s="170">
        <f t="shared" si="26"/>
        <v>0</v>
      </c>
      <c r="I93" s="444">
        <v>5060917990523</v>
      </c>
      <c r="J93" s="66"/>
      <c r="K93" s="66"/>
      <c r="L93" s="33"/>
      <c r="M93" s="33"/>
      <c r="N93" s="33"/>
      <c r="O93" s="33"/>
      <c r="P93" s="33"/>
      <c r="Q93" s="33"/>
      <c r="R93" s="33"/>
      <c r="S93" s="33"/>
      <c r="T93" s="46"/>
      <c r="U93" s="46"/>
      <c r="V93" s="46"/>
      <c r="W93" s="46"/>
    </row>
    <row r="94" spans="1:23" s="702" customFormat="1" ht="15.75">
      <c r="A94" s="795">
        <v>315120022</v>
      </c>
      <c r="B94" s="790" t="s">
        <v>965</v>
      </c>
      <c r="C94" s="791" t="s">
        <v>78</v>
      </c>
      <c r="D94" s="792">
        <v>22.5</v>
      </c>
      <c r="E94" s="793">
        <v>19.13</v>
      </c>
      <c r="F94" s="725">
        <f>D94*Sheet1!$A$8</f>
        <v>11.925000000000001</v>
      </c>
      <c r="G94" s="738"/>
      <c r="H94" s="723">
        <f t="shared" ref="H94:H95" si="27">F94*G94</f>
        <v>0</v>
      </c>
      <c r="I94" s="794" t="s">
        <v>72</v>
      </c>
      <c r="J94" s="66"/>
      <c r="K94" s="66"/>
      <c r="L94" s="33"/>
      <c r="M94" s="33"/>
      <c r="N94" s="33"/>
      <c r="O94" s="33"/>
      <c r="P94" s="33"/>
      <c r="Q94" s="33"/>
      <c r="R94" s="33"/>
      <c r="S94" s="33"/>
      <c r="T94" s="46"/>
      <c r="U94" s="46"/>
      <c r="V94" s="46"/>
      <c r="W94" s="46"/>
    </row>
    <row r="95" spans="1:23" s="702" customFormat="1" ht="15.75">
      <c r="A95" s="795">
        <v>315120023</v>
      </c>
      <c r="B95" s="790" t="s">
        <v>966</v>
      </c>
      <c r="C95" s="791" t="s">
        <v>78</v>
      </c>
      <c r="D95" s="792">
        <v>22.5</v>
      </c>
      <c r="E95" s="793">
        <v>19.13</v>
      </c>
      <c r="F95" s="725">
        <f>D95*Sheet1!$A$8</f>
        <v>11.925000000000001</v>
      </c>
      <c r="G95" s="738"/>
      <c r="H95" s="723">
        <f t="shared" si="27"/>
        <v>0</v>
      </c>
      <c r="I95" s="794" t="s">
        <v>72</v>
      </c>
      <c r="J95" s="66"/>
      <c r="K95" s="66"/>
      <c r="L95" s="33"/>
      <c r="M95" s="33"/>
      <c r="N95" s="33"/>
      <c r="O95" s="33"/>
      <c r="P95" s="33"/>
      <c r="Q95" s="33"/>
      <c r="R95" s="33"/>
      <c r="S95" s="33"/>
      <c r="T95" s="46"/>
      <c r="U95" s="46"/>
      <c r="V95" s="46"/>
      <c r="W95" s="46"/>
    </row>
    <row r="96" spans="1:23" ht="15.75">
      <c r="A96" s="488" t="s">
        <v>967</v>
      </c>
      <c r="B96" s="489"/>
      <c r="C96" s="611"/>
      <c r="D96" s="590"/>
      <c r="E96" s="590"/>
      <c r="F96" s="590"/>
      <c r="G96" s="591"/>
      <c r="H96" s="590"/>
      <c r="I96" s="589"/>
      <c r="J96" s="66"/>
      <c r="K96" s="66"/>
      <c r="L96" s="33"/>
      <c r="M96" s="33"/>
      <c r="N96" s="33"/>
      <c r="O96" s="33"/>
      <c r="P96" s="33"/>
      <c r="Q96" s="33"/>
      <c r="R96" s="33"/>
      <c r="S96" s="33"/>
      <c r="T96" s="46"/>
      <c r="U96" s="46"/>
      <c r="V96" s="46"/>
      <c r="W96" s="46"/>
    </row>
    <row r="97" spans="1:23" ht="15" customHeight="1">
      <c r="A97" s="42">
        <v>318810003</v>
      </c>
      <c r="B97" s="355" t="s">
        <v>968</v>
      </c>
      <c r="C97" s="44" t="s">
        <v>932</v>
      </c>
      <c r="D97" s="35">
        <v>44</v>
      </c>
      <c r="E97" s="35">
        <f t="shared" ref="E97:E102" si="28">D97*0.85</f>
        <v>37.4</v>
      </c>
      <c r="F97" s="44">
        <f>D97*Sheet1!$A$8</f>
        <v>23.32</v>
      </c>
      <c r="G97" s="354"/>
      <c r="H97" s="170">
        <f t="shared" ref="H97:H102" si="29">SUM(F97*G97)</f>
        <v>0</v>
      </c>
      <c r="I97" s="444">
        <v>5060917990554</v>
      </c>
      <c r="J97" s="66"/>
      <c r="K97" s="66"/>
      <c r="L97" s="33"/>
      <c r="M97" s="33"/>
      <c r="N97" s="33"/>
      <c r="O97" s="33"/>
      <c r="P97" s="33"/>
      <c r="Q97" s="33"/>
      <c r="R97" s="33"/>
      <c r="S97" s="46"/>
      <c r="T97" s="46"/>
      <c r="U97" s="46"/>
      <c r="V97" s="46"/>
      <c r="W97" s="46"/>
    </row>
    <row r="98" spans="1:23" ht="15" customHeight="1">
      <c r="A98" s="42">
        <v>318810006</v>
      </c>
      <c r="B98" s="162" t="s">
        <v>969</v>
      </c>
      <c r="C98" s="44" t="s">
        <v>932</v>
      </c>
      <c r="D98" s="35">
        <v>64</v>
      </c>
      <c r="E98" s="35">
        <f t="shared" si="28"/>
        <v>54.4</v>
      </c>
      <c r="F98" s="44">
        <f>D98*Sheet1!$A$8</f>
        <v>33.92</v>
      </c>
      <c r="G98" s="354"/>
      <c r="H98" s="170">
        <f t="shared" si="29"/>
        <v>0</v>
      </c>
      <c r="I98" s="444">
        <v>5060917990547</v>
      </c>
      <c r="J98" s="66"/>
      <c r="K98" s="66"/>
      <c r="L98" s="33"/>
      <c r="M98" s="33"/>
      <c r="N98" s="33"/>
      <c r="O98" s="33"/>
      <c r="P98" s="33"/>
      <c r="Q98" s="33"/>
      <c r="R98" s="33"/>
      <c r="S98" s="46"/>
      <c r="T98" s="46"/>
      <c r="U98" s="46"/>
      <c r="V98" s="46"/>
      <c r="W98" s="46"/>
    </row>
    <row r="99" spans="1:23" ht="15" customHeight="1">
      <c r="A99" s="42">
        <v>318810001</v>
      </c>
      <c r="B99" s="185" t="s">
        <v>970</v>
      </c>
      <c r="C99" s="44" t="s">
        <v>932</v>
      </c>
      <c r="D99" s="170">
        <v>56</v>
      </c>
      <c r="E99" s="170">
        <f t="shared" si="28"/>
        <v>47.6</v>
      </c>
      <c r="F99" s="170">
        <f>D99*Sheet1!$A$8</f>
        <v>29.68</v>
      </c>
      <c r="G99" s="158"/>
      <c r="H99" s="170">
        <f t="shared" si="29"/>
        <v>0</v>
      </c>
      <c r="I99" s="444">
        <v>5060917990127</v>
      </c>
      <c r="J99" s="66"/>
      <c r="K99" s="66"/>
      <c r="L99" s="33"/>
      <c r="M99" s="33"/>
      <c r="N99" s="33"/>
      <c r="O99" s="33"/>
      <c r="P99" s="33"/>
      <c r="Q99" s="33"/>
      <c r="R99" s="33"/>
      <c r="S99" s="46"/>
      <c r="T99" s="46"/>
      <c r="U99" s="46"/>
      <c r="V99" s="46"/>
      <c r="W99" s="46"/>
    </row>
    <row r="100" spans="1:23" ht="15" customHeight="1">
      <c r="A100" s="42">
        <v>318810002</v>
      </c>
      <c r="B100" s="185" t="s">
        <v>971</v>
      </c>
      <c r="C100" s="44" t="s">
        <v>932</v>
      </c>
      <c r="D100" s="170">
        <v>120</v>
      </c>
      <c r="E100" s="170">
        <f t="shared" si="28"/>
        <v>102</v>
      </c>
      <c r="F100" s="170">
        <f>D100*Sheet1!$A$8</f>
        <v>63.6</v>
      </c>
      <c r="G100" s="158"/>
      <c r="H100" s="170">
        <f t="shared" si="29"/>
        <v>0</v>
      </c>
      <c r="I100" s="444">
        <v>5060917990110</v>
      </c>
      <c r="J100" s="66"/>
      <c r="K100" s="66"/>
      <c r="L100" s="33"/>
      <c r="M100" s="33"/>
      <c r="N100" s="33"/>
      <c r="O100" s="33"/>
      <c r="P100" s="33"/>
      <c r="Q100" s="33"/>
      <c r="R100" s="33"/>
      <c r="S100" s="46"/>
      <c r="T100" s="46"/>
      <c r="U100" s="46"/>
      <c r="V100" s="46"/>
      <c r="W100" s="46"/>
    </row>
    <row r="101" spans="1:23" ht="15" customHeight="1">
      <c r="A101" s="42">
        <v>318810004</v>
      </c>
      <c r="B101" s="185" t="s">
        <v>972</v>
      </c>
      <c r="C101" s="44" t="s">
        <v>932</v>
      </c>
      <c r="D101" s="170">
        <v>35.200000000000003</v>
      </c>
      <c r="E101" s="170">
        <f t="shared" si="28"/>
        <v>29.92</v>
      </c>
      <c r="F101" s="170">
        <f>D101*Sheet1!$A$8</f>
        <v>18.656000000000002</v>
      </c>
      <c r="G101" s="158"/>
      <c r="H101" s="170">
        <f t="shared" si="29"/>
        <v>0</v>
      </c>
      <c r="I101" s="444">
        <v>5060917990134</v>
      </c>
      <c r="J101" s="66"/>
      <c r="K101" s="66"/>
      <c r="L101" s="33"/>
      <c r="M101" s="33"/>
      <c r="N101" s="33"/>
      <c r="O101" s="33"/>
      <c r="P101" s="33"/>
      <c r="Q101" s="33"/>
      <c r="R101" s="33"/>
      <c r="S101" s="46"/>
      <c r="T101" s="46"/>
      <c r="U101" s="46"/>
      <c r="V101" s="46"/>
      <c r="W101" s="46"/>
    </row>
    <row r="102" spans="1:23" ht="15" customHeight="1">
      <c r="A102" s="42">
        <v>318810005</v>
      </c>
      <c r="B102" s="185" t="s">
        <v>973</v>
      </c>
      <c r="C102" s="44" t="s">
        <v>932</v>
      </c>
      <c r="D102" s="170">
        <v>35.200000000000003</v>
      </c>
      <c r="E102" s="170">
        <f t="shared" si="28"/>
        <v>29.92</v>
      </c>
      <c r="F102" s="170">
        <f>D102*Sheet1!$A$8</f>
        <v>18.656000000000002</v>
      </c>
      <c r="G102" s="158"/>
      <c r="H102" s="170">
        <f t="shared" si="29"/>
        <v>0</v>
      </c>
      <c r="I102" s="444">
        <v>5060917990141</v>
      </c>
      <c r="J102" s="66"/>
      <c r="K102" s="66"/>
      <c r="L102" s="33"/>
      <c r="M102" s="33"/>
      <c r="N102" s="33"/>
      <c r="O102" s="33"/>
      <c r="P102" s="33"/>
      <c r="Q102" s="33"/>
      <c r="R102" s="33"/>
      <c r="S102" s="46"/>
      <c r="T102" s="46"/>
      <c r="U102" s="46"/>
      <c r="V102" s="46"/>
      <c r="W102" s="46"/>
    </row>
    <row r="103" spans="1:23" ht="15.75" customHeight="1">
      <c r="A103" s="613" t="s">
        <v>974</v>
      </c>
      <c r="B103" s="628" t="s">
        <v>975</v>
      </c>
      <c r="C103" s="611"/>
      <c r="D103" s="590"/>
      <c r="E103" s="590"/>
      <c r="F103" s="590"/>
      <c r="G103" s="591"/>
      <c r="H103" s="590"/>
      <c r="I103" s="589"/>
      <c r="J103" s="66"/>
      <c r="K103" s="66"/>
      <c r="L103" s="330"/>
      <c r="M103" s="330"/>
      <c r="N103" s="330"/>
      <c r="O103" s="330"/>
      <c r="P103" s="330"/>
      <c r="Q103" s="330"/>
      <c r="R103" s="330"/>
      <c r="S103" s="330"/>
      <c r="T103" s="46"/>
      <c r="U103" s="46"/>
      <c r="V103" s="46"/>
      <c r="W103" s="46"/>
    </row>
    <row r="104" spans="1:23" ht="15.75" customHeight="1">
      <c r="A104" s="42" t="s">
        <v>976</v>
      </c>
      <c r="B104" s="185" t="s">
        <v>977</v>
      </c>
      <c r="C104" s="44" t="s">
        <v>143</v>
      </c>
      <c r="D104" s="170">
        <v>160</v>
      </c>
      <c r="E104" s="170">
        <f t="shared" ref="E104:E106" si="30">D104*0.85</f>
        <v>136</v>
      </c>
      <c r="F104" s="170">
        <f>D104*Sheet1!$A$8</f>
        <v>84.800000000000011</v>
      </c>
      <c r="G104" s="158"/>
      <c r="H104" s="170">
        <f t="shared" ref="H104:H106" si="31">SUM(F104*G104)</f>
        <v>0</v>
      </c>
      <c r="I104" s="444"/>
      <c r="J104" s="66"/>
      <c r="K104" s="66"/>
      <c r="L104" s="330"/>
      <c r="M104" s="330"/>
      <c r="N104" s="330"/>
      <c r="O104" s="330"/>
      <c r="P104" s="330"/>
      <c r="Q104" s="330"/>
      <c r="R104" s="330"/>
      <c r="S104" s="330"/>
      <c r="T104" s="46"/>
      <c r="U104" s="46"/>
      <c r="V104" s="46"/>
      <c r="W104" s="46"/>
    </row>
    <row r="105" spans="1:23" ht="15.75" customHeight="1">
      <c r="A105" s="42" t="s">
        <v>978</v>
      </c>
      <c r="B105" s="185" t="s">
        <v>979</v>
      </c>
      <c r="C105" s="44" t="s">
        <v>143</v>
      </c>
      <c r="D105" s="170">
        <v>160</v>
      </c>
      <c r="E105" s="170">
        <f t="shared" si="30"/>
        <v>136</v>
      </c>
      <c r="F105" s="170">
        <f>D105*Sheet1!$A$8</f>
        <v>84.800000000000011</v>
      </c>
      <c r="G105" s="158"/>
      <c r="H105" s="170">
        <f t="shared" si="31"/>
        <v>0</v>
      </c>
      <c r="I105" s="444"/>
      <c r="J105" s="66"/>
      <c r="K105" s="66"/>
      <c r="L105" s="330"/>
      <c r="M105" s="330"/>
      <c r="N105" s="330"/>
      <c r="O105" s="330"/>
      <c r="P105" s="330"/>
      <c r="Q105" s="330"/>
      <c r="R105" s="330"/>
      <c r="S105" s="330"/>
      <c r="T105" s="46"/>
      <c r="U105" s="46"/>
      <c r="V105" s="46"/>
      <c r="W105" s="46"/>
    </row>
    <row r="106" spans="1:23" ht="15.75" customHeight="1">
      <c r="A106" s="42" t="s">
        <v>980</v>
      </c>
      <c r="B106" s="162" t="s">
        <v>981</v>
      </c>
      <c r="C106" s="44" t="s">
        <v>143</v>
      </c>
      <c r="D106" s="35">
        <v>160</v>
      </c>
      <c r="E106" s="35">
        <f t="shared" si="30"/>
        <v>136</v>
      </c>
      <c r="F106" s="44">
        <f>D106*Sheet1!$A$8</f>
        <v>84.800000000000011</v>
      </c>
      <c r="G106" s="354"/>
      <c r="H106" s="170">
        <f t="shared" si="31"/>
        <v>0</v>
      </c>
      <c r="I106" s="444"/>
      <c r="J106" s="66"/>
      <c r="K106" s="66"/>
      <c r="L106" s="330"/>
      <c r="M106" s="330"/>
      <c r="N106" s="330"/>
      <c r="O106" s="330"/>
      <c r="P106" s="330"/>
      <c r="Q106" s="330"/>
      <c r="R106" s="330"/>
      <c r="S106" s="330"/>
      <c r="T106" s="46"/>
      <c r="U106" s="46"/>
      <c r="V106" s="46"/>
      <c r="W106" s="46"/>
    </row>
    <row r="107" spans="1:23" ht="15.75" customHeight="1">
      <c r="A107" s="629" t="s">
        <v>982</v>
      </c>
      <c r="B107" s="356"/>
      <c r="C107" s="357"/>
      <c r="D107" s="358"/>
      <c r="E107" s="358"/>
      <c r="F107" s="359"/>
      <c r="G107" s="360"/>
      <c r="H107" s="358"/>
      <c r="I107" s="357"/>
      <c r="J107" s="66"/>
      <c r="K107" s="66"/>
      <c r="L107" s="330"/>
      <c r="M107" s="330"/>
      <c r="N107" s="330"/>
      <c r="O107" s="330"/>
      <c r="P107" s="330"/>
      <c r="Q107" s="330"/>
      <c r="R107" s="330"/>
      <c r="S107" s="330"/>
      <c r="T107" s="46"/>
      <c r="U107" s="46"/>
      <c r="V107" s="46"/>
      <c r="W107" s="46"/>
    </row>
    <row r="108" spans="1:23" ht="15.75" customHeight="1">
      <c r="A108" s="94">
        <v>212010002</v>
      </c>
      <c r="B108" s="95" t="s">
        <v>196</v>
      </c>
      <c r="C108" s="96" t="s">
        <v>83</v>
      </c>
      <c r="D108" s="97">
        <v>235</v>
      </c>
      <c r="E108" s="98">
        <f t="shared" ref="E108:E129" si="32">D108*0.85</f>
        <v>199.75</v>
      </c>
      <c r="F108" s="98">
        <f>D108*Sheet1!$A$8</f>
        <v>124.55000000000001</v>
      </c>
      <c r="G108" s="116"/>
      <c r="H108" s="98">
        <f t="shared" ref="H108:H131" si="33">SUM(F108*G108)</f>
        <v>0</v>
      </c>
      <c r="I108" s="77">
        <v>5060917991636</v>
      </c>
      <c r="J108" s="66"/>
      <c r="K108" s="66"/>
      <c r="L108" s="330"/>
      <c r="M108" s="330"/>
      <c r="N108" s="330"/>
      <c r="O108" s="330"/>
      <c r="P108" s="330"/>
      <c r="Q108" s="330"/>
      <c r="R108" s="330"/>
      <c r="S108" s="330"/>
      <c r="T108" s="46"/>
      <c r="U108" s="46"/>
      <c r="V108" s="46"/>
      <c r="W108" s="46"/>
    </row>
    <row r="109" spans="1:23" ht="15.75" customHeight="1">
      <c r="A109" s="194">
        <v>212410002</v>
      </c>
      <c r="B109" s="195" t="s">
        <v>983</v>
      </c>
      <c r="C109" s="164" t="s">
        <v>286</v>
      </c>
      <c r="D109" s="168">
        <v>31</v>
      </c>
      <c r="E109" s="433">
        <f t="shared" si="32"/>
        <v>26.349999999999998</v>
      </c>
      <c r="F109" s="433">
        <f>D109*Sheet1!$A$8</f>
        <v>16.43</v>
      </c>
      <c r="G109" s="171"/>
      <c r="H109" s="433">
        <f t="shared" si="33"/>
        <v>0</v>
      </c>
      <c r="I109" s="434">
        <v>5060917991698</v>
      </c>
      <c r="J109" s="66"/>
      <c r="K109" s="66"/>
      <c r="L109" s="330"/>
      <c r="M109" s="330"/>
      <c r="N109" s="330"/>
      <c r="O109" s="330"/>
      <c r="P109" s="330"/>
      <c r="Q109" s="330"/>
      <c r="R109" s="330"/>
      <c r="S109" s="330"/>
      <c r="T109" s="46"/>
      <c r="U109" s="46"/>
      <c r="V109" s="46"/>
      <c r="W109" s="46"/>
    </row>
    <row r="110" spans="1:23" ht="15.75" customHeight="1">
      <c r="A110" s="302">
        <v>212013001</v>
      </c>
      <c r="B110" s="303" t="s">
        <v>984</v>
      </c>
      <c r="C110" s="304" t="s">
        <v>83</v>
      </c>
      <c r="D110" s="361">
        <v>49</v>
      </c>
      <c r="E110" s="305">
        <f t="shared" si="32"/>
        <v>41.65</v>
      </c>
      <c r="F110" s="305">
        <f>D110*Sheet1!$A$8</f>
        <v>25.970000000000002</v>
      </c>
      <c r="G110" s="306"/>
      <c r="H110" s="305">
        <f t="shared" si="33"/>
        <v>0</v>
      </c>
      <c r="I110" s="307">
        <v>5060917991667</v>
      </c>
      <c r="J110" s="66"/>
      <c r="K110" s="66"/>
      <c r="L110" s="330"/>
      <c r="M110" s="330"/>
      <c r="N110" s="330"/>
      <c r="O110" s="330"/>
      <c r="P110" s="330"/>
      <c r="Q110" s="330"/>
      <c r="R110" s="330"/>
      <c r="S110" s="330"/>
      <c r="T110" s="46"/>
      <c r="U110" s="46"/>
      <c r="V110" s="46"/>
      <c r="W110" s="46"/>
    </row>
    <row r="111" spans="1:23" ht="15.75" customHeight="1">
      <c r="A111" s="302">
        <v>212013002</v>
      </c>
      <c r="B111" s="303" t="s">
        <v>985</v>
      </c>
      <c r="C111" s="304" t="s">
        <v>83</v>
      </c>
      <c r="D111" s="361">
        <v>49</v>
      </c>
      <c r="E111" s="305">
        <f t="shared" si="32"/>
        <v>41.65</v>
      </c>
      <c r="F111" s="305">
        <f>D111*Sheet1!$A$8</f>
        <v>25.970000000000002</v>
      </c>
      <c r="G111" s="306"/>
      <c r="H111" s="305">
        <f t="shared" si="33"/>
        <v>0</v>
      </c>
      <c r="I111" s="307">
        <v>5060917991674</v>
      </c>
      <c r="J111" s="66"/>
      <c r="K111" s="66"/>
      <c r="L111" s="330"/>
      <c r="M111" s="330"/>
      <c r="N111" s="330"/>
      <c r="O111" s="330"/>
      <c r="P111" s="330"/>
      <c r="Q111" s="330"/>
      <c r="R111" s="330"/>
      <c r="S111" s="330"/>
      <c r="T111" s="46"/>
      <c r="U111" s="46"/>
      <c r="V111" s="46"/>
      <c r="W111" s="46"/>
    </row>
    <row r="112" spans="1:23" ht="15.75" customHeight="1">
      <c r="A112" s="235">
        <v>212413001</v>
      </c>
      <c r="B112" s="362" t="s">
        <v>986</v>
      </c>
      <c r="C112" s="277" t="s">
        <v>286</v>
      </c>
      <c r="D112" s="363">
        <v>23</v>
      </c>
      <c r="E112" s="433">
        <f t="shared" si="32"/>
        <v>19.55</v>
      </c>
      <c r="F112" s="433">
        <f>D112*Sheet1!$A$8</f>
        <v>12.190000000000001</v>
      </c>
      <c r="G112" s="158"/>
      <c r="H112" s="35">
        <f t="shared" si="33"/>
        <v>0</v>
      </c>
      <c r="I112" s="159">
        <v>5060917991728</v>
      </c>
      <c r="J112" s="66"/>
      <c r="K112" s="66"/>
      <c r="L112" s="330"/>
      <c r="M112" s="330"/>
      <c r="N112" s="330"/>
      <c r="O112" s="330"/>
      <c r="P112" s="330"/>
      <c r="Q112" s="330"/>
      <c r="R112" s="330"/>
      <c r="S112" s="330"/>
      <c r="T112" s="46"/>
      <c r="U112" s="46"/>
      <c r="V112" s="46"/>
      <c r="W112" s="46"/>
    </row>
    <row r="113" spans="1:23" ht="15.75" customHeight="1">
      <c r="A113" s="235">
        <v>212413002</v>
      </c>
      <c r="B113" s="362" t="s">
        <v>987</v>
      </c>
      <c r="C113" s="277" t="s">
        <v>286</v>
      </c>
      <c r="D113" s="363">
        <v>23</v>
      </c>
      <c r="E113" s="433">
        <f t="shared" si="32"/>
        <v>19.55</v>
      </c>
      <c r="F113" s="433">
        <f>D113*Sheet1!$A$8</f>
        <v>12.190000000000001</v>
      </c>
      <c r="G113" s="158"/>
      <c r="H113" s="35">
        <f t="shared" si="33"/>
        <v>0</v>
      </c>
      <c r="I113" s="159">
        <v>5060917991735</v>
      </c>
      <c r="J113" s="66"/>
      <c r="K113" s="66"/>
      <c r="L113" s="330"/>
      <c r="M113" s="330"/>
      <c r="N113" s="330"/>
      <c r="O113" s="330"/>
      <c r="P113" s="330"/>
      <c r="Q113" s="330"/>
      <c r="R113" s="330"/>
      <c r="S113" s="330"/>
      <c r="T113" s="46"/>
      <c r="U113" s="46"/>
      <c r="V113" s="46"/>
      <c r="W113" s="46"/>
    </row>
    <row r="114" spans="1:23" ht="15.75" customHeight="1">
      <c r="A114" s="302">
        <v>212012001</v>
      </c>
      <c r="B114" s="364" t="s">
        <v>988</v>
      </c>
      <c r="C114" s="304" t="s">
        <v>83</v>
      </c>
      <c r="D114" s="361">
        <v>49</v>
      </c>
      <c r="E114" s="305">
        <f t="shared" si="32"/>
        <v>41.65</v>
      </c>
      <c r="F114" s="305">
        <f>D114*Sheet1!$A$8</f>
        <v>25.970000000000002</v>
      </c>
      <c r="G114" s="306"/>
      <c r="H114" s="305">
        <f t="shared" si="33"/>
        <v>0</v>
      </c>
      <c r="I114" s="307">
        <v>5060917991643</v>
      </c>
      <c r="J114" s="66"/>
      <c r="K114" s="66"/>
      <c r="L114" s="330"/>
      <c r="M114" s="330"/>
      <c r="N114" s="330"/>
      <c r="O114" s="330"/>
      <c r="P114" s="330"/>
      <c r="Q114" s="330"/>
      <c r="R114" s="330"/>
      <c r="S114" s="330"/>
      <c r="T114" s="46"/>
      <c r="U114" s="46"/>
      <c r="V114" s="46"/>
      <c r="W114" s="46"/>
    </row>
    <row r="115" spans="1:23" ht="15.75" customHeight="1">
      <c r="A115" s="302">
        <v>212012002</v>
      </c>
      <c r="B115" s="364" t="s">
        <v>989</v>
      </c>
      <c r="C115" s="304" t="s">
        <v>83</v>
      </c>
      <c r="D115" s="361">
        <v>49</v>
      </c>
      <c r="E115" s="305">
        <f t="shared" si="32"/>
        <v>41.65</v>
      </c>
      <c r="F115" s="305">
        <f>D115*Sheet1!$A$8</f>
        <v>25.970000000000002</v>
      </c>
      <c r="G115" s="306"/>
      <c r="H115" s="305">
        <f t="shared" si="33"/>
        <v>0</v>
      </c>
      <c r="I115" s="307">
        <v>5060917991650</v>
      </c>
      <c r="J115" s="66"/>
      <c r="K115" s="66"/>
      <c r="L115" s="330"/>
      <c r="M115" s="330"/>
      <c r="N115" s="330"/>
      <c r="O115" s="330"/>
      <c r="P115" s="330"/>
      <c r="Q115" s="330"/>
      <c r="R115" s="330"/>
      <c r="S115" s="330"/>
      <c r="T115" s="46"/>
      <c r="U115" s="46"/>
      <c r="V115" s="46"/>
      <c r="W115" s="46"/>
    </row>
    <row r="116" spans="1:23" ht="15.75" customHeight="1">
      <c r="A116" s="235">
        <v>212412001</v>
      </c>
      <c r="B116" s="362" t="s">
        <v>990</v>
      </c>
      <c r="C116" s="277" t="s">
        <v>286</v>
      </c>
      <c r="D116" s="363">
        <v>23</v>
      </c>
      <c r="E116" s="433">
        <f t="shared" si="32"/>
        <v>19.55</v>
      </c>
      <c r="F116" s="433">
        <f>D116*Sheet1!$A$8</f>
        <v>12.190000000000001</v>
      </c>
      <c r="G116" s="158"/>
      <c r="H116" s="35">
        <f t="shared" si="33"/>
        <v>0</v>
      </c>
      <c r="I116" s="159">
        <v>5060917991704</v>
      </c>
      <c r="J116" s="66"/>
      <c r="K116" s="66"/>
      <c r="L116" s="330"/>
      <c r="M116" s="330"/>
      <c r="N116" s="330"/>
      <c r="O116" s="330"/>
      <c r="P116" s="330"/>
      <c r="Q116" s="330"/>
      <c r="R116" s="330"/>
      <c r="S116" s="330"/>
      <c r="T116" s="46"/>
      <c r="U116" s="46"/>
      <c r="V116" s="46"/>
      <c r="W116" s="46"/>
    </row>
    <row r="117" spans="1:23" ht="15.75" customHeight="1">
      <c r="A117" s="235">
        <v>212412002</v>
      </c>
      <c r="B117" s="362" t="s">
        <v>991</v>
      </c>
      <c r="C117" s="277" t="s">
        <v>286</v>
      </c>
      <c r="D117" s="363">
        <v>23</v>
      </c>
      <c r="E117" s="433">
        <f t="shared" si="32"/>
        <v>19.55</v>
      </c>
      <c r="F117" s="433">
        <f>D117*Sheet1!$A$8</f>
        <v>12.190000000000001</v>
      </c>
      <c r="G117" s="158"/>
      <c r="H117" s="35">
        <f t="shared" si="33"/>
        <v>0</v>
      </c>
      <c r="I117" s="159">
        <v>5060917991711</v>
      </c>
      <c r="J117" s="66"/>
      <c r="K117" s="66"/>
      <c r="L117" s="330"/>
      <c r="M117" s="330"/>
      <c r="N117" s="330"/>
      <c r="O117" s="330"/>
      <c r="P117" s="330"/>
      <c r="Q117" s="330"/>
      <c r="R117" s="330"/>
      <c r="S117" s="330"/>
      <c r="T117" s="46"/>
      <c r="U117" s="46"/>
      <c r="V117" s="46"/>
      <c r="W117" s="46"/>
    </row>
    <row r="118" spans="1:23" ht="15.75" customHeight="1">
      <c r="A118" s="194">
        <v>218810001</v>
      </c>
      <c r="B118" s="365" t="s">
        <v>992</v>
      </c>
      <c r="C118" s="194" t="s">
        <v>993</v>
      </c>
      <c r="D118" s="168">
        <v>61.6</v>
      </c>
      <c r="E118" s="433">
        <f t="shared" si="32"/>
        <v>52.36</v>
      </c>
      <c r="F118" s="433">
        <f>D118*Sheet1!$A$8</f>
        <v>32.648000000000003</v>
      </c>
      <c r="G118" s="171"/>
      <c r="H118" s="433">
        <f t="shared" si="33"/>
        <v>0</v>
      </c>
      <c r="I118" s="434">
        <v>5060917991759</v>
      </c>
      <c r="J118" s="66"/>
      <c r="K118" s="66"/>
      <c r="L118" s="330"/>
      <c r="M118" s="330"/>
      <c r="N118" s="330"/>
      <c r="O118" s="330"/>
      <c r="P118" s="330"/>
      <c r="Q118" s="330"/>
      <c r="R118" s="330"/>
      <c r="S118" s="330"/>
      <c r="T118" s="46"/>
      <c r="U118" s="46"/>
      <c r="V118" s="46"/>
      <c r="W118" s="46"/>
    </row>
    <row r="119" spans="1:23" ht="15.75" customHeight="1">
      <c r="A119" s="194">
        <v>218810002</v>
      </c>
      <c r="B119" s="365" t="s">
        <v>994</v>
      </c>
      <c r="C119" s="194" t="s">
        <v>993</v>
      </c>
      <c r="D119" s="168">
        <v>61.6</v>
      </c>
      <c r="E119" s="433">
        <f t="shared" si="32"/>
        <v>52.36</v>
      </c>
      <c r="F119" s="433">
        <f>D119*Sheet1!$A$8</f>
        <v>32.648000000000003</v>
      </c>
      <c r="G119" s="171"/>
      <c r="H119" s="433">
        <f t="shared" si="33"/>
        <v>0</v>
      </c>
      <c r="I119" s="434">
        <v>5060917991766</v>
      </c>
      <c r="J119" s="66"/>
      <c r="K119" s="66"/>
      <c r="L119" s="330"/>
      <c r="M119" s="330"/>
      <c r="N119" s="330"/>
      <c r="O119" s="330"/>
      <c r="P119" s="330"/>
      <c r="Q119" s="330"/>
      <c r="R119" s="330"/>
      <c r="S119" s="330"/>
      <c r="T119" s="46"/>
      <c r="U119" s="46"/>
      <c r="V119" s="46"/>
      <c r="W119" s="46"/>
    </row>
    <row r="120" spans="1:23" ht="15.75" customHeight="1">
      <c r="A120" s="235">
        <v>218810005</v>
      </c>
      <c r="B120" s="362" t="s">
        <v>995</v>
      </c>
      <c r="C120" s="277" t="s">
        <v>993</v>
      </c>
      <c r="D120" s="168">
        <v>61.6</v>
      </c>
      <c r="E120" s="433">
        <f t="shared" si="32"/>
        <v>52.36</v>
      </c>
      <c r="F120" s="433">
        <f>D120*Sheet1!$A$8</f>
        <v>32.648000000000003</v>
      </c>
      <c r="G120" s="158"/>
      <c r="H120" s="35">
        <f t="shared" si="33"/>
        <v>0</v>
      </c>
      <c r="I120" s="159">
        <v>5060917991964</v>
      </c>
      <c r="J120" s="66"/>
      <c r="K120" s="66"/>
      <c r="L120" s="330"/>
      <c r="M120" s="330"/>
      <c r="N120" s="330"/>
      <c r="O120" s="330"/>
      <c r="P120" s="330"/>
      <c r="Q120" s="330"/>
      <c r="R120" s="330"/>
      <c r="S120" s="330"/>
      <c r="T120" s="46"/>
      <c r="U120" s="46"/>
      <c r="V120" s="46"/>
      <c r="W120" s="46"/>
    </row>
    <row r="121" spans="1:23" ht="15.75" customHeight="1">
      <c r="A121" s="235">
        <v>218810004</v>
      </c>
      <c r="B121" s="362" t="s">
        <v>996</v>
      </c>
      <c r="C121" s="277" t="s">
        <v>993</v>
      </c>
      <c r="D121" s="196">
        <v>80</v>
      </c>
      <c r="E121" s="433">
        <f t="shared" si="32"/>
        <v>68</v>
      </c>
      <c r="F121" s="433">
        <f>D121*Sheet1!$A$8</f>
        <v>42.400000000000006</v>
      </c>
      <c r="G121" s="158"/>
      <c r="H121" s="35">
        <f t="shared" si="33"/>
        <v>0</v>
      </c>
      <c r="I121" s="159">
        <v>5060917991957</v>
      </c>
      <c r="J121" s="66"/>
      <c r="K121" s="66"/>
      <c r="L121" s="330"/>
      <c r="M121" s="330"/>
      <c r="N121" s="330"/>
      <c r="O121" s="330"/>
      <c r="P121" s="330"/>
      <c r="Q121" s="330"/>
      <c r="R121" s="330"/>
      <c r="S121" s="330"/>
      <c r="T121" s="46"/>
      <c r="U121" s="46"/>
      <c r="V121" s="46"/>
      <c r="W121" s="46"/>
    </row>
    <row r="122" spans="1:23" s="702" customFormat="1" ht="15.75" customHeight="1">
      <c r="A122" s="824">
        <v>212410001</v>
      </c>
      <c r="B122" s="821" t="s">
        <v>997</v>
      </c>
      <c r="C122" s="822" t="s">
        <v>301</v>
      </c>
      <c r="D122" s="196">
        <v>30.5</v>
      </c>
      <c r="E122" s="433">
        <f t="shared" ref="E122:E123" si="34">D122*0.85</f>
        <v>25.925000000000001</v>
      </c>
      <c r="F122" s="433">
        <f>D122*Sheet1!$A$8</f>
        <v>16.164999999999999</v>
      </c>
      <c r="G122" s="158"/>
      <c r="H122" s="35">
        <f t="shared" ref="H122:H123" si="35">SUM(F122*G122)</f>
        <v>0</v>
      </c>
      <c r="I122" s="159">
        <v>5060917991681</v>
      </c>
      <c r="J122" s="66"/>
      <c r="K122" s="66"/>
      <c r="L122" s="330"/>
      <c r="M122" s="330"/>
      <c r="N122" s="330"/>
      <c r="O122" s="330"/>
      <c r="P122" s="330"/>
      <c r="Q122" s="330"/>
      <c r="R122" s="330"/>
      <c r="S122" s="330"/>
      <c r="T122" s="46"/>
      <c r="U122" s="46"/>
      <c r="V122" s="46"/>
      <c r="W122" s="46"/>
    </row>
    <row r="123" spans="1:23" s="702" customFormat="1" ht="15.75" customHeight="1">
      <c r="A123" s="825">
        <v>218810003</v>
      </c>
      <c r="B123" s="823" t="s">
        <v>998</v>
      </c>
      <c r="C123" s="813" t="s">
        <v>301</v>
      </c>
      <c r="D123" s="196">
        <v>51</v>
      </c>
      <c r="E123" s="433">
        <f t="shared" si="34"/>
        <v>43.35</v>
      </c>
      <c r="F123" s="433">
        <f>D123*Sheet1!$A$8</f>
        <v>27.03</v>
      </c>
      <c r="G123" s="158"/>
      <c r="H123" s="35">
        <f t="shared" si="35"/>
        <v>0</v>
      </c>
      <c r="I123" s="159">
        <v>5060917992558</v>
      </c>
      <c r="J123" s="66"/>
      <c r="K123" s="66"/>
      <c r="L123" s="330"/>
      <c r="M123" s="330"/>
      <c r="N123" s="330"/>
      <c r="O123" s="330"/>
      <c r="P123" s="330"/>
      <c r="Q123" s="330"/>
      <c r="R123" s="330"/>
      <c r="S123" s="330"/>
      <c r="T123" s="46"/>
      <c r="U123" s="46"/>
      <c r="V123" s="46"/>
      <c r="W123" s="46"/>
    </row>
    <row r="124" spans="1:23" ht="15.75" customHeight="1">
      <c r="A124" s="434">
        <v>212013003</v>
      </c>
      <c r="B124" s="366" t="s">
        <v>999</v>
      </c>
      <c r="C124" s="164" t="s">
        <v>83</v>
      </c>
      <c r="D124" s="164">
        <v>49</v>
      </c>
      <c r="E124" s="433">
        <f t="shared" si="32"/>
        <v>41.65</v>
      </c>
      <c r="F124" s="164">
        <f>D124*Sheet1!$A$8</f>
        <v>25.970000000000002</v>
      </c>
      <c r="G124" s="212"/>
      <c r="H124" s="433">
        <f t="shared" si="33"/>
        <v>0</v>
      </c>
      <c r="I124" s="322">
        <v>5060917992046</v>
      </c>
      <c r="J124" s="66"/>
      <c r="K124" s="6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</row>
    <row r="125" spans="1:23" ht="15.75" customHeight="1">
      <c r="A125" s="434">
        <v>212013004</v>
      </c>
      <c r="B125" s="366" t="s">
        <v>1000</v>
      </c>
      <c r="C125" s="164" t="s">
        <v>1001</v>
      </c>
      <c r="D125" s="164">
        <v>186</v>
      </c>
      <c r="E125" s="433">
        <f t="shared" si="32"/>
        <v>158.1</v>
      </c>
      <c r="F125" s="164">
        <f>D125*Sheet1!$A$8</f>
        <v>98.58</v>
      </c>
      <c r="G125" s="212"/>
      <c r="H125" s="433">
        <f t="shared" si="33"/>
        <v>0</v>
      </c>
      <c r="I125" s="322">
        <v>5060917992053</v>
      </c>
      <c r="J125" s="66"/>
      <c r="K125" s="6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</row>
    <row r="126" spans="1:23" ht="15.75" customHeight="1">
      <c r="A126" s="434">
        <v>212013005</v>
      </c>
      <c r="B126" s="366" t="s">
        <v>1002</v>
      </c>
      <c r="C126" s="164" t="s">
        <v>1001</v>
      </c>
      <c r="D126" s="164">
        <v>135</v>
      </c>
      <c r="E126" s="433">
        <f t="shared" si="32"/>
        <v>114.75</v>
      </c>
      <c r="F126" s="164">
        <f>D126*Sheet1!$A$8</f>
        <v>71.55</v>
      </c>
      <c r="G126" s="212"/>
      <c r="H126" s="433">
        <f t="shared" si="33"/>
        <v>0</v>
      </c>
      <c r="I126" s="322">
        <v>5060917992060</v>
      </c>
      <c r="J126" s="66"/>
      <c r="K126" s="6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</row>
    <row r="127" spans="1:23" ht="15.75" customHeight="1">
      <c r="A127" s="434">
        <v>212413003</v>
      </c>
      <c r="B127" s="366" t="s">
        <v>1003</v>
      </c>
      <c r="C127" s="164" t="s">
        <v>286</v>
      </c>
      <c r="D127" s="164">
        <v>31</v>
      </c>
      <c r="E127" s="433">
        <f t="shared" si="32"/>
        <v>26.349999999999998</v>
      </c>
      <c r="F127" s="164">
        <f>D127*Sheet1!$A$8</f>
        <v>16.43</v>
      </c>
      <c r="G127" s="212"/>
      <c r="H127" s="433">
        <f t="shared" si="33"/>
        <v>0</v>
      </c>
      <c r="I127" s="322">
        <v>5060917992329</v>
      </c>
      <c r="J127" s="66"/>
      <c r="K127" s="6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</row>
    <row r="128" spans="1:23" ht="15.75" customHeight="1">
      <c r="A128" s="434">
        <v>212413004</v>
      </c>
      <c r="B128" s="366" t="s">
        <v>1004</v>
      </c>
      <c r="C128" s="164" t="s">
        <v>286</v>
      </c>
      <c r="D128" s="164">
        <v>31</v>
      </c>
      <c r="E128" s="433">
        <f t="shared" si="32"/>
        <v>26.349999999999998</v>
      </c>
      <c r="F128" s="164">
        <f>D128*Sheet1!$A$8</f>
        <v>16.43</v>
      </c>
      <c r="G128" s="212"/>
      <c r="H128" s="433">
        <f t="shared" si="33"/>
        <v>0</v>
      </c>
      <c r="I128" s="322">
        <v>5060917992312</v>
      </c>
      <c r="J128" s="66"/>
      <c r="K128" s="6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</row>
    <row r="129" spans="1:23" s="702" customFormat="1" ht="15.75" customHeight="1">
      <c r="A129" s="851">
        <v>215110007</v>
      </c>
      <c r="B129" s="860" t="s">
        <v>1005</v>
      </c>
      <c r="C129" s="853" t="s">
        <v>1006</v>
      </c>
      <c r="D129" s="856">
        <v>6.75</v>
      </c>
      <c r="E129" s="737">
        <f t="shared" si="32"/>
        <v>5.7374999999999998</v>
      </c>
      <c r="F129" s="725">
        <f>D129*Sheet1!$A$8</f>
        <v>3.5775000000000001</v>
      </c>
      <c r="G129" s="738"/>
      <c r="H129" s="723">
        <f t="shared" ref="H129:H130" si="36">F129*G129</f>
        <v>0</v>
      </c>
      <c r="I129" s="808"/>
      <c r="J129" s="66"/>
      <c r="K129" s="6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</row>
    <row r="130" spans="1:23" s="702" customFormat="1" ht="15.75" customHeight="1">
      <c r="A130" s="851">
        <v>215110006</v>
      </c>
      <c r="B130" s="860" t="s">
        <v>1007</v>
      </c>
      <c r="C130" s="853" t="s">
        <v>1006</v>
      </c>
      <c r="D130" s="856">
        <v>23</v>
      </c>
      <c r="E130" s="737">
        <v>17.43</v>
      </c>
      <c r="F130" s="725">
        <f>D130*Sheet1!$A$8</f>
        <v>12.190000000000001</v>
      </c>
      <c r="G130" s="738"/>
      <c r="H130" s="723">
        <f t="shared" si="36"/>
        <v>0</v>
      </c>
      <c r="I130" s="861" t="s">
        <v>72</v>
      </c>
      <c r="J130" s="66"/>
      <c r="K130" s="6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</row>
    <row r="131" spans="1:23" ht="33">
      <c r="A131" s="367">
        <v>219910005</v>
      </c>
      <c r="B131" s="368" t="s">
        <v>1008</v>
      </c>
      <c r="C131" s="369" t="s">
        <v>1009</v>
      </c>
      <c r="D131" s="370">
        <v>33.5</v>
      </c>
      <c r="E131" s="370" t="s">
        <v>1010</v>
      </c>
      <c r="F131" s="164">
        <v>32</v>
      </c>
      <c r="G131" s="171"/>
      <c r="H131" s="242">
        <f t="shared" si="33"/>
        <v>0</v>
      </c>
      <c r="I131" s="164"/>
      <c r="J131" s="712"/>
      <c r="K131" s="66"/>
      <c r="L131" s="330"/>
      <c r="M131" s="330"/>
      <c r="N131" s="330"/>
      <c r="O131" s="330"/>
      <c r="P131" s="330"/>
      <c r="Q131" s="330"/>
      <c r="R131" s="330"/>
      <c r="S131" s="330"/>
      <c r="T131" s="46"/>
      <c r="U131" s="46"/>
      <c r="V131" s="46"/>
      <c r="W131" s="46"/>
    </row>
    <row r="132" spans="1:23" s="702" customFormat="1" ht="15.75" customHeight="1">
      <c r="A132" s="780" t="s">
        <v>108</v>
      </c>
      <c r="B132" s="781"/>
      <c r="C132" s="760" t="s">
        <v>72</v>
      </c>
      <c r="D132" s="782" t="s">
        <v>72</v>
      </c>
      <c r="E132" s="728" t="s">
        <v>72</v>
      </c>
      <c r="F132" s="728" t="s">
        <v>72</v>
      </c>
      <c r="G132" s="728"/>
      <c r="H132" s="728" t="s">
        <v>72</v>
      </c>
      <c r="I132" s="728" t="s">
        <v>72</v>
      </c>
      <c r="J132" s="729" t="s">
        <v>72</v>
      </c>
      <c r="K132" s="729" t="s">
        <v>72</v>
      </c>
      <c r="L132" s="729" t="s">
        <v>72</v>
      </c>
      <c r="M132" s="729" t="s">
        <v>72</v>
      </c>
      <c r="N132" s="729" t="s">
        <v>72</v>
      </c>
      <c r="O132" s="729" t="s">
        <v>72</v>
      </c>
      <c r="P132" s="729" t="s">
        <v>72</v>
      </c>
      <c r="Q132" s="729" t="s">
        <v>72</v>
      </c>
      <c r="R132" s="729" t="s">
        <v>72</v>
      </c>
      <c r="S132" s="729" t="s">
        <v>72</v>
      </c>
      <c r="T132" s="729" t="s">
        <v>72</v>
      </c>
      <c r="U132" s="729" t="s">
        <v>72</v>
      </c>
      <c r="V132" s="729" t="s">
        <v>72</v>
      </c>
      <c r="W132" s="729" t="s">
        <v>72</v>
      </c>
    </row>
    <row r="133" spans="1:23" s="702" customFormat="1" ht="15.75" customHeight="1">
      <c r="A133" s="847">
        <v>112010001</v>
      </c>
      <c r="B133" s="893" t="s">
        <v>1011</v>
      </c>
      <c r="C133" s="853" t="s">
        <v>143</v>
      </c>
      <c r="D133" s="856">
        <v>384</v>
      </c>
      <c r="E133" s="737">
        <f>D133*0.85</f>
        <v>326.39999999999998</v>
      </c>
      <c r="F133" s="725">
        <f>D133*Sheet1!$A$8</f>
        <v>203.52</v>
      </c>
      <c r="G133" s="738"/>
      <c r="H133" s="892">
        <f t="shared" ref="H133:H144" si="37">SUM(F133*G133)</f>
        <v>0</v>
      </c>
      <c r="I133" s="808"/>
      <c r="J133" s="729"/>
      <c r="K133" s="729"/>
      <c r="L133" s="729"/>
      <c r="M133" s="729"/>
      <c r="N133" s="729"/>
      <c r="O133" s="729"/>
      <c r="P133" s="729"/>
      <c r="Q133" s="729"/>
      <c r="R133" s="729"/>
      <c r="S133" s="729"/>
      <c r="T133" s="729"/>
      <c r="U133" s="729"/>
      <c r="V133" s="729"/>
      <c r="W133" s="729"/>
    </row>
    <row r="134" spans="1:23" s="702" customFormat="1" ht="15.75" customHeight="1">
      <c r="A134" s="847">
        <v>1110000001</v>
      </c>
      <c r="B134" s="894" t="s">
        <v>1012</v>
      </c>
      <c r="C134" s="853" t="s">
        <v>1013</v>
      </c>
      <c r="D134" s="856">
        <v>35</v>
      </c>
      <c r="E134" s="737">
        <f t="shared" ref="E134:E144" si="38">D134*0.85</f>
        <v>29.75</v>
      </c>
      <c r="F134" s="725">
        <f>D134*Sheet1!$A$8</f>
        <v>18.55</v>
      </c>
      <c r="G134" s="738"/>
      <c r="H134" s="892">
        <f t="shared" si="37"/>
        <v>0</v>
      </c>
      <c r="I134" s="808"/>
      <c r="J134" s="729"/>
      <c r="K134" s="729"/>
      <c r="L134" s="729"/>
      <c r="M134" s="729"/>
      <c r="N134" s="729"/>
      <c r="O134" s="729"/>
      <c r="P134" s="729"/>
      <c r="Q134" s="729"/>
      <c r="R134" s="729"/>
      <c r="S134" s="729"/>
      <c r="T134" s="729"/>
      <c r="U134" s="729"/>
      <c r="V134" s="729"/>
      <c r="W134" s="729"/>
    </row>
    <row r="135" spans="1:23" s="702" customFormat="1" ht="15.75" customHeight="1">
      <c r="A135" s="847">
        <v>112010002</v>
      </c>
      <c r="B135" s="848" t="s">
        <v>1014</v>
      </c>
      <c r="C135" s="853" t="s">
        <v>143</v>
      </c>
      <c r="D135" s="856">
        <v>152</v>
      </c>
      <c r="E135" s="737">
        <f>D135*0.85</f>
        <v>129.19999999999999</v>
      </c>
      <c r="F135" s="725">
        <f>D135*Sheet1!$A$8</f>
        <v>80.56</v>
      </c>
      <c r="G135" s="738"/>
      <c r="H135" s="892">
        <f t="shared" si="37"/>
        <v>0</v>
      </c>
      <c r="I135" s="808"/>
      <c r="J135" s="729"/>
      <c r="K135" s="729"/>
      <c r="L135" s="729"/>
      <c r="M135" s="729"/>
      <c r="N135" s="729"/>
      <c r="O135" s="729"/>
      <c r="P135" s="729"/>
      <c r="Q135" s="729"/>
      <c r="R135" s="729"/>
      <c r="S135" s="729"/>
      <c r="T135" s="729"/>
      <c r="U135" s="729"/>
      <c r="V135" s="729"/>
      <c r="W135" s="729"/>
    </row>
    <row r="136" spans="1:23" s="702" customFormat="1" ht="15.75" customHeight="1">
      <c r="A136" s="851">
        <v>112010003</v>
      </c>
      <c r="B136" s="854" t="s">
        <v>1015</v>
      </c>
      <c r="C136" s="853" t="s">
        <v>143</v>
      </c>
      <c r="D136" s="856">
        <v>152</v>
      </c>
      <c r="E136" s="737">
        <f t="shared" si="38"/>
        <v>129.19999999999999</v>
      </c>
      <c r="F136" s="725">
        <f>D136*Sheet1!$A$8</f>
        <v>80.56</v>
      </c>
      <c r="G136" s="738"/>
      <c r="H136" s="892">
        <f t="shared" si="37"/>
        <v>0</v>
      </c>
      <c r="I136" s="808"/>
      <c r="J136" s="729"/>
      <c r="K136" s="729"/>
      <c r="L136" s="729"/>
      <c r="M136" s="729"/>
      <c r="N136" s="729"/>
      <c r="O136" s="729"/>
      <c r="P136" s="729"/>
      <c r="Q136" s="729"/>
      <c r="R136" s="729"/>
      <c r="S136" s="729"/>
      <c r="T136" s="729"/>
      <c r="U136" s="729"/>
      <c r="V136" s="729"/>
      <c r="W136" s="729"/>
    </row>
    <row r="137" spans="1:23" s="702" customFormat="1" ht="15.75" customHeight="1">
      <c r="A137" s="851">
        <v>112010004</v>
      </c>
      <c r="B137" s="854" t="s">
        <v>1016</v>
      </c>
      <c r="C137" s="843" t="s">
        <v>155</v>
      </c>
      <c r="D137" s="856">
        <v>50</v>
      </c>
      <c r="E137" s="737">
        <f t="shared" si="38"/>
        <v>42.5</v>
      </c>
      <c r="F137" s="725">
        <f>D137*Sheet1!$A$8</f>
        <v>26.5</v>
      </c>
      <c r="G137" s="738"/>
      <c r="H137" s="892">
        <f t="shared" si="37"/>
        <v>0</v>
      </c>
      <c r="I137" s="808"/>
      <c r="J137" s="729"/>
      <c r="K137" s="729"/>
      <c r="L137" s="729"/>
      <c r="M137" s="729"/>
      <c r="N137" s="729"/>
      <c r="O137" s="729"/>
      <c r="P137" s="729"/>
      <c r="Q137" s="729"/>
      <c r="R137" s="729"/>
      <c r="S137" s="729"/>
      <c r="T137" s="729"/>
      <c r="U137" s="729"/>
      <c r="V137" s="729"/>
      <c r="W137" s="729"/>
    </row>
    <row r="138" spans="1:23" s="702" customFormat="1" ht="15.75" customHeight="1">
      <c r="A138" s="851">
        <v>112010005</v>
      </c>
      <c r="B138" s="854" t="s">
        <v>1017</v>
      </c>
      <c r="C138" s="843" t="s">
        <v>155</v>
      </c>
      <c r="D138" s="856">
        <v>50</v>
      </c>
      <c r="E138" s="737">
        <f t="shared" si="38"/>
        <v>42.5</v>
      </c>
      <c r="F138" s="725">
        <f>D138*Sheet1!$A$8</f>
        <v>26.5</v>
      </c>
      <c r="G138" s="738"/>
      <c r="H138" s="892">
        <f t="shared" si="37"/>
        <v>0</v>
      </c>
      <c r="I138" s="808"/>
      <c r="J138" s="729"/>
      <c r="K138" s="729"/>
      <c r="L138" s="729"/>
      <c r="M138" s="729"/>
      <c r="N138" s="729"/>
      <c r="O138" s="729"/>
      <c r="P138" s="729"/>
      <c r="Q138" s="729"/>
      <c r="R138" s="729"/>
      <c r="S138" s="729"/>
      <c r="T138" s="729"/>
      <c r="U138" s="729"/>
      <c r="V138" s="729"/>
      <c r="W138" s="729"/>
    </row>
    <row r="139" spans="1:23" s="702" customFormat="1" ht="15.75" customHeight="1">
      <c r="A139" s="851">
        <v>112010006</v>
      </c>
      <c r="B139" s="854" t="s">
        <v>1018</v>
      </c>
      <c r="C139" s="843" t="s">
        <v>155</v>
      </c>
      <c r="D139" s="856">
        <v>33.5</v>
      </c>
      <c r="E139" s="737">
        <f t="shared" si="38"/>
        <v>28.474999999999998</v>
      </c>
      <c r="F139" s="725">
        <f>D139*Sheet1!$A$8</f>
        <v>17.755000000000003</v>
      </c>
      <c r="G139" s="738"/>
      <c r="H139" s="892">
        <f t="shared" si="37"/>
        <v>0</v>
      </c>
      <c r="I139" s="808"/>
      <c r="J139" s="729"/>
      <c r="K139" s="729"/>
      <c r="L139" s="729"/>
      <c r="M139" s="729"/>
      <c r="N139" s="729"/>
      <c r="O139" s="729"/>
      <c r="P139" s="729"/>
      <c r="Q139" s="729"/>
      <c r="R139" s="729"/>
      <c r="S139" s="729"/>
      <c r="T139" s="729"/>
      <c r="U139" s="729"/>
      <c r="V139" s="729"/>
      <c r="W139" s="729"/>
    </row>
    <row r="140" spans="1:23" s="702" customFormat="1" ht="15.75" customHeight="1">
      <c r="A140" s="851">
        <v>112010007</v>
      </c>
      <c r="B140" s="854" t="s">
        <v>1019</v>
      </c>
      <c r="C140" s="843" t="s">
        <v>155</v>
      </c>
      <c r="D140" s="856">
        <v>50</v>
      </c>
      <c r="E140" s="737">
        <f t="shared" si="38"/>
        <v>42.5</v>
      </c>
      <c r="F140" s="725">
        <f>D140*Sheet1!$A$8</f>
        <v>26.5</v>
      </c>
      <c r="G140" s="738"/>
      <c r="H140" s="892">
        <f t="shared" si="37"/>
        <v>0</v>
      </c>
      <c r="I140" s="808"/>
      <c r="J140" s="729"/>
      <c r="K140" s="729"/>
      <c r="L140" s="729"/>
      <c r="M140" s="729"/>
      <c r="N140" s="729"/>
      <c r="O140" s="729"/>
      <c r="P140" s="729"/>
      <c r="Q140" s="729"/>
      <c r="R140" s="729"/>
      <c r="S140" s="729"/>
      <c r="T140" s="729"/>
      <c r="U140" s="729"/>
      <c r="V140" s="729"/>
      <c r="W140" s="729"/>
    </row>
    <row r="141" spans="1:23" s="702" customFormat="1" ht="15.75" customHeight="1">
      <c r="A141" s="851">
        <v>112411401</v>
      </c>
      <c r="B141" s="854" t="s">
        <v>1020</v>
      </c>
      <c r="C141" s="849" t="s">
        <v>78</v>
      </c>
      <c r="D141" s="856">
        <v>32</v>
      </c>
      <c r="E141" s="737">
        <f t="shared" si="38"/>
        <v>27.2</v>
      </c>
      <c r="F141" s="725">
        <f>D141*Sheet1!$A$8</f>
        <v>16.96</v>
      </c>
      <c r="G141" s="738"/>
      <c r="H141" s="892">
        <f t="shared" si="37"/>
        <v>0</v>
      </c>
      <c r="I141" s="808"/>
      <c r="J141" s="729"/>
      <c r="K141" s="729"/>
      <c r="L141" s="729"/>
      <c r="M141" s="729"/>
      <c r="N141" s="729"/>
      <c r="O141" s="729"/>
      <c r="P141" s="729"/>
      <c r="Q141" s="729"/>
      <c r="R141" s="729"/>
      <c r="S141" s="729"/>
      <c r="T141" s="729"/>
      <c r="U141" s="729"/>
      <c r="V141" s="729"/>
      <c r="W141" s="729"/>
    </row>
    <row r="142" spans="1:23" s="702" customFormat="1" ht="15.75" customHeight="1">
      <c r="A142" s="851">
        <v>112411402</v>
      </c>
      <c r="B142" s="854" t="s">
        <v>1021</v>
      </c>
      <c r="C142" s="849" t="s">
        <v>78</v>
      </c>
      <c r="D142" s="803">
        <v>32</v>
      </c>
      <c r="E142" s="737">
        <f t="shared" si="38"/>
        <v>27.2</v>
      </c>
      <c r="F142" s="725">
        <f>D142*Sheet1!$A$8</f>
        <v>16.96</v>
      </c>
      <c r="G142" s="738"/>
      <c r="H142" s="892">
        <f t="shared" si="37"/>
        <v>0</v>
      </c>
      <c r="I142" s="809"/>
      <c r="J142" s="729"/>
      <c r="K142" s="729"/>
      <c r="L142" s="729"/>
      <c r="M142" s="729"/>
      <c r="N142" s="729"/>
      <c r="O142" s="729"/>
      <c r="P142" s="729"/>
      <c r="Q142" s="729"/>
      <c r="R142" s="729"/>
      <c r="S142" s="729"/>
      <c r="T142" s="729"/>
      <c r="U142" s="729"/>
      <c r="V142" s="729"/>
      <c r="W142" s="729"/>
    </row>
    <row r="143" spans="1:23" s="702" customFormat="1" ht="15.75" customHeight="1">
      <c r="A143" s="851">
        <v>112412201</v>
      </c>
      <c r="B143" s="854" t="s">
        <v>1022</v>
      </c>
      <c r="C143" s="849" t="s">
        <v>78</v>
      </c>
      <c r="D143" s="803">
        <v>32</v>
      </c>
      <c r="E143" s="737">
        <f t="shared" si="38"/>
        <v>27.2</v>
      </c>
      <c r="F143" s="725">
        <f>D143*Sheet1!$A$8</f>
        <v>16.96</v>
      </c>
      <c r="G143" s="738"/>
      <c r="H143" s="892">
        <f t="shared" si="37"/>
        <v>0</v>
      </c>
      <c r="I143" s="809" t="s">
        <v>72</v>
      </c>
      <c r="J143" s="729" t="s">
        <v>72</v>
      </c>
      <c r="K143" s="729" t="s">
        <v>72</v>
      </c>
      <c r="L143" s="729" t="s">
        <v>72</v>
      </c>
      <c r="M143" s="729" t="s">
        <v>72</v>
      </c>
      <c r="N143" s="729" t="s">
        <v>72</v>
      </c>
      <c r="O143" s="729" t="s">
        <v>72</v>
      </c>
      <c r="P143" s="729" t="s">
        <v>72</v>
      </c>
      <c r="Q143" s="729" t="s">
        <v>72</v>
      </c>
      <c r="R143" s="729" t="s">
        <v>72</v>
      </c>
      <c r="S143" s="729" t="s">
        <v>72</v>
      </c>
      <c r="T143" s="729" t="s">
        <v>72</v>
      </c>
      <c r="U143" s="729" t="s">
        <v>72</v>
      </c>
      <c r="V143" s="729" t="s">
        <v>72</v>
      </c>
      <c r="W143" s="729" t="s">
        <v>72</v>
      </c>
    </row>
    <row r="144" spans="1:23" s="702" customFormat="1" ht="15.75" customHeight="1">
      <c r="A144" s="851">
        <v>112412202</v>
      </c>
      <c r="B144" s="854" t="s">
        <v>1023</v>
      </c>
      <c r="C144" s="849" t="s">
        <v>78</v>
      </c>
      <c r="D144" s="803">
        <v>32</v>
      </c>
      <c r="E144" s="737">
        <f t="shared" si="38"/>
        <v>27.2</v>
      </c>
      <c r="F144" s="725">
        <f>D144*Sheet1!$A$8</f>
        <v>16.96</v>
      </c>
      <c r="G144" s="895"/>
      <c r="H144" s="896">
        <f t="shared" si="37"/>
        <v>0</v>
      </c>
      <c r="I144" s="809" t="s">
        <v>72</v>
      </c>
      <c r="J144" s="729" t="s">
        <v>72</v>
      </c>
      <c r="K144" s="729" t="s">
        <v>72</v>
      </c>
      <c r="L144" s="729" t="s">
        <v>72</v>
      </c>
      <c r="M144" s="729" t="s">
        <v>72</v>
      </c>
      <c r="N144" s="729" t="s">
        <v>72</v>
      </c>
      <c r="O144" s="729" t="s">
        <v>72</v>
      </c>
      <c r="P144" s="729" t="s">
        <v>72</v>
      </c>
      <c r="Q144" s="729" t="s">
        <v>72</v>
      </c>
      <c r="R144" s="729" t="s">
        <v>72</v>
      </c>
      <c r="S144" s="729" t="s">
        <v>72</v>
      </c>
      <c r="T144" s="729" t="s">
        <v>72</v>
      </c>
      <c r="U144" s="729" t="s">
        <v>72</v>
      </c>
      <c r="V144" s="729" t="s">
        <v>72</v>
      </c>
      <c r="W144" s="729" t="s">
        <v>72</v>
      </c>
    </row>
    <row r="145" spans="1:23" s="702" customFormat="1" ht="15.75" customHeight="1">
      <c r="A145" s="846">
        <v>113212208</v>
      </c>
      <c r="B145" s="842" t="s">
        <v>1024</v>
      </c>
      <c r="C145" s="849" t="s">
        <v>78</v>
      </c>
      <c r="D145" s="773">
        <v>38.5</v>
      </c>
      <c r="E145" s="773">
        <v>50.15</v>
      </c>
      <c r="F145" s="725">
        <f>D145*Sheet1!$A$8</f>
        <v>20.405000000000001</v>
      </c>
      <c r="G145" s="738"/>
      <c r="H145" s="723">
        <f>F145*G145</f>
        <v>0</v>
      </c>
      <c r="I145" s="843" t="s">
        <v>72</v>
      </c>
      <c r="J145" s="729"/>
      <c r="K145" s="729"/>
      <c r="L145" s="729"/>
      <c r="M145" s="729"/>
      <c r="N145" s="729"/>
      <c r="O145" s="729"/>
      <c r="P145" s="729"/>
      <c r="Q145" s="729"/>
      <c r="R145" s="729"/>
      <c r="S145" s="729"/>
      <c r="T145" s="729"/>
      <c r="U145" s="729"/>
      <c r="V145" s="729"/>
      <c r="W145" s="729"/>
    </row>
    <row r="146" spans="1:23" s="702" customFormat="1" ht="15.75" customHeight="1">
      <c r="A146" s="847">
        <v>112411403</v>
      </c>
      <c r="B146" s="893" t="s">
        <v>1025</v>
      </c>
      <c r="C146" s="849" t="s">
        <v>78</v>
      </c>
      <c r="D146" s="773">
        <v>48</v>
      </c>
      <c r="E146" s="863">
        <f>D146*0.85</f>
        <v>40.799999999999997</v>
      </c>
      <c r="F146" s="922">
        <f>D146*Sheet1!$A$8</f>
        <v>25.44</v>
      </c>
      <c r="G146" s="738"/>
      <c r="H146" s="923">
        <f>SUM(F146*G146)</f>
        <v>0</v>
      </c>
      <c r="I146" s="843"/>
      <c r="J146" s="729"/>
      <c r="K146" s="729"/>
      <c r="L146" s="729"/>
      <c r="M146" s="729"/>
      <c r="N146" s="729"/>
      <c r="O146" s="729"/>
      <c r="P146" s="729"/>
      <c r="Q146" s="729"/>
      <c r="R146" s="729"/>
      <c r="S146" s="729"/>
      <c r="T146" s="729"/>
      <c r="U146" s="729"/>
      <c r="V146" s="729"/>
      <c r="W146" s="729"/>
    </row>
    <row r="147" spans="1:23" s="702" customFormat="1" ht="15.75" customHeight="1">
      <c r="A147" s="851">
        <v>113212205</v>
      </c>
      <c r="B147" s="925" t="s">
        <v>1026</v>
      </c>
      <c r="C147" s="849" t="s">
        <v>78</v>
      </c>
      <c r="D147" s="773">
        <v>24</v>
      </c>
      <c r="E147" s="863">
        <f>D147*0.85</f>
        <v>20.399999999999999</v>
      </c>
      <c r="F147" s="922">
        <f>D147*Sheet1!$A$8</f>
        <v>12.72</v>
      </c>
      <c r="G147" s="738"/>
      <c r="H147" s="923">
        <f>SUM(F147*G147)</f>
        <v>0</v>
      </c>
      <c r="I147" s="843"/>
      <c r="J147" s="729"/>
      <c r="K147" s="729"/>
      <c r="L147" s="729"/>
      <c r="M147" s="729"/>
      <c r="N147" s="729"/>
      <c r="O147" s="729"/>
      <c r="P147" s="729"/>
      <c r="Q147" s="729"/>
      <c r="R147" s="729"/>
      <c r="S147" s="729"/>
      <c r="T147" s="729"/>
      <c r="U147" s="729"/>
      <c r="V147" s="729"/>
      <c r="W147" s="729"/>
    </row>
    <row r="148" spans="1:23" ht="23.25">
      <c r="A148" s="582" t="s">
        <v>1027</v>
      </c>
      <c r="B148" s="583"/>
      <c r="C148" s="583"/>
      <c r="D148" s="607"/>
      <c r="E148" s="607"/>
      <c r="F148" s="607"/>
      <c r="G148" s="608"/>
      <c r="H148" s="607"/>
      <c r="I148" s="609"/>
      <c r="J148" s="66"/>
      <c r="K148" s="66"/>
      <c r="L148" s="330"/>
      <c r="M148" s="330"/>
      <c r="N148" s="330"/>
      <c r="O148" s="330"/>
      <c r="P148" s="330"/>
      <c r="Q148" s="330"/>
      <c r="R148" s="330"/>
      <c r="S148" s="330"/>
      <c r="T148" s="46"/>
      <c r="U148" s="46"/>
      <c r="V148" s="46"/>
      <c r="W148" s="46"/>
    </row>
    <row r="149" spans="1:23" ht="15.75">
      <c r="A149" s="588" t="s">
        <v>738</v>
      </c>
      <c r="B149" s="589"/>
      <c r="C149" s="589"/>
      <c r="D149" s="590"/>
      <c r="E149" s="590"/>
      <c r="F149" s="590"/>
      <c r="G149" s="591"/>
      <c r="H149" s="590"/>
      <c r="I149" s="592"/>
      <c r="J149" s="66"/>
      <c r="K149" s="66"/>
      <c r="L149" s="33"/>
      <c r="M149" s="33"/>
      <c r="N149" s="33"/>
      <c r="O149" s="33"/>
      <c r="P149" s="33"/>
      <c r="Q149" s="33"/>
      <c r="R149" s="33"/>
      <c r="S149" s="33"/>
      <c r="T149" s="46"/>
      <c r="U149" s="46"/>
      <c r="V149" s="46"/>
      <c r="W149" s="46"/>
    </row>
    <row r="150" spans="1:23" ht="15.75">
      <c r="A150" s="313">
        <v>301510002</v>
      </c>
      <c r="B150" s="314" t="s">
        <v>1028</v>
      </c>
      <c r="C150" s="315" t="s">
        <v>83</v>
      </c>
      <c r="D150" s="316">
        <v>139</v>
      </c>
      <c r="E150" s="316">
        <f t="shared" ref="E150:E152" si="39">D150*0.85</f>
        <v>118.14999999999999</v>
      </c>
      <c r="F150" s="316">
        <f>D150*Sheet1!$A$8</f>
        <v>73.67</v>
      </c>
      <c r="G150" s="317"/>
      <c r="H150" s="316">
        <f t="shared" ref="H150:H152" si="40">SUM(F150*G150)</f>
        <v>0</v>
      </c>
      <c r="I150" s="318">
        <v>5060572501461</v>
      </c>
      <c r="J150" s="66"/>
      <c r="K150" s="66"/>
      <c r="L150" s="33"/>
      <c r="M150" s="33"/>
      <c r="N150" s="33"/>
      <c r="O150" s="33"/>
      <c r="P150" s="33"/>
      <c r="Q150" s="33"/>
      <c r="R150" s="33"/>
      <c r="S150" s="33"/>
      <c r="T150" s="46"/>
      <c r="U150" s="46"/>
      <c r="V150" s="46"/>
      <c r="W150" s="46"/>
    </row>
    <row r="151" spans="1:23" ht="15.75">
      <c r="A151" s="313">
        <v>301010003</v>
      </c>
      <c r="B151" s="314" t="s">
        <v>1029</v>
      </c>
      <c r="C151" s="315" t="s">
        <v>81</v>
      </c>
      <c r="D151" s="316">
        <v>56</v>
      </c>
      <c r="E151" s="316">
        <f t="shared" si="39"/>
        <v>47.6</v>
      </c>
      <c r="F151" s="316">
        <f>D151*Sheet1!$A$8</f>
        <v>29.68</v>
      </c>
      <c r="G151" s="317"/>
      <c r="H151" s="316">
        <f t="shared" si="40"/>
        <v>0</v>
      </c>
      <c r="I151" s="371">
        <v>9781911281429</v>
      </c>
      <c r="J151" s="66"/>
      <c r="K151" s="66"/>
      <c r="L151" s="33"/>
      <c r="M151" s="33"/>
      <c r="N151" s="33"/>
      <c r="O151" s="33"/>
      <c r="P151" s="33"/>
      <c r="Q151" s="33"/>
      <c r="R151" s="33"/>
      <c r="S151" s="33"/>
      <c r="T151" s="46"/>
      <c r="U151" s="46"/>
      <c r="V151" s="46"/>
      <c r="W151" s="46"/>
    </row>
    <row r="152" spans="1:23" ht="15.75">
      <c r="A152" s="202" t="s">
        <v>1030</v>
      </c>
      <c r="B152" s="185" t="s">
        <v>1031</v>
      </c>
      <c r="C152" s="202" t="s">
        <v>726</v>
      </c>
      <c r="D152" s="372">
        <v>442</v>
      </c>
      <c r="E152" s="35">
        <f t="shared" si="39"/>
        <v>375.7</v>
      </c>
      <c r="F152" s="44">
        <f>D152*Sheet1!$A$8</f>
        <v>234.26000000000002</v>
      </c>
      <c r="G152" s="158"/>
      <c r="H152" s="170">
        <f t="shared" si="40"/>
        <v>0</v>
      </c>
      <c r="I152" s="444">
        <v>5060200845967</v>
      </c>
      <c r="J152" s="66"/>
      <c r="K152" s="66"/>
      <c r="L152" s="33"/>
      <c r="M152" s="33"/>
      <c r="N152" s="33"/>
      <c r="O152" s="33"/>
      <c r="P152" s="33"/>
      <c r="Q152" s="33"/>
      <c r="R152" s="33"/>
      <c r="S152" s="33"/>
      <c r="T152" s="46"/>
      <c r="U152" s="46"/>
      <c r="V152" s="46"/>
      <c r="W152" s="46"/>
    </row>
    <row r="153" spans="1:23" ht="15.75">
      <c r="A153" s="588" t="s">
        <v>950</v>
      </c>
      <c r="B153" s="589"/>
      <c r="C153" s="589"/>
      <c r="D153" s="590"/>
      <c r="E153" s="590"/>
      <c r="F153" s="590"/>
      <c r="G153" s="591"/>
      <c r="H153" s="590"/>
      <c r="I153" s="592"/>
      <c r="J153" s="66"/>
      <c r="K153" s="66"/>
      <c r="L153" s="33"/>
      <c r="M153" s="33"/>
      <c r="N153" s="33"/>
      <c r="O153" s="33"/>
      <c r="P153" s="33"/>
      <c r="Q153" s="33"/>
      <c r="R153" s="33"/>
      <c r="S153" s="33"/>
      <c r="T153" s="46"/>
      <c r="U153" s="46"/>
      <c r="V153" s="46"/>
      <c r="W153" s="46"/>
    </row>
    <row r="154" spans="1:23" ht="15.75">
      <c r="A154" s="323">
        <v>309912006</v>
      </c>
      <c r="B154" s="324" t="s">
        <v>1032</v>
      </c>
      <c r="C154" s="325" t="s">
        <v>234</v>
      </c>
      <c r="D154" s="326">
        <v>171</v>
      </c>
      <c r="E154" s="326">
        <f t="shared" ref="E154:E161" si="41">D154*0.85</f>
        <v>145.35</v>
      </c>
      <c r="F154" s="326">
        <f>D154*Sheet1!$A$8</f>
        <v>90.63000000000001</v>
      </c>
      <c r="G154" s="332"/>
      <c r="H154" s="326">
        <f t="shared" ref="H154:H162" si="42">SUM(F154*G154)</f>
        <v>0</v>
      </c>
      <c r="I154" s="328">
        <v>5060393708452</v>
      </c>
      <c r="J154" s="66"/>
      <c r="K154" s="66"/>
      <c r="L154" s="33"/>
      <c r="M154" s="33"/>
      <c r="N154" s="33"/>
      <c r="O154" s="33"/>
      <c r="P154" s="33"/>
      <c r="Q154" s="33"/>
      <c r="R154" s="33"/>
      <c r="S154" s="33"/>
      <c r="T154" s="46"/>
      <c r="U154" s="46"/>
      <c r="V154" s="46"/>
      <c r="W154" s="46"/>
    </row>
    <row r="155" spans="1:23" ht="15.75" customHeight="1">
      <c r="A155" s="323">
        <v>309912005</v>
      </c>
      <c r="B155" s="324" t="s">
        <v>1033</v>
      </c>
      <c r="C155" s="325" t="s">
        <v>234</v>
      </c>
      <c r="D155" s="326">
        <v>171</v>
      </c>
      <c r="E155" s="326">
        <f t="shared" si="41"/>
        <v>145.35</v>
      </c>
      <c r="F155" s="326">
        <f>D155*Sheet1!$A$8</f>
        <v>90.63000000000001</v>
      </c>
      <c r="G155" s="332"/>
      <c r="H155" s="326">
        <f t="shared" si="42"/>
        <v>0</v>
      </c>
      <c r="I155" s="328">
        <v>5060393708216</v>
      </c>
      <c r="J155" s="66"/>
      <c r="K155" s="66"/>
      <c r="L155" s="33"/>
      <c r="M155" s="33"/>
      <c r="N155" s="33"/>
      <c r="O155" s="33"/>
      <c r="P155" s="33"/>
      <c r="Q155" s="33"/>
      <c r="R155" s="33"/>
      <c r="S155" s="33"/>
      <c r="T155" s="46"/>
      <c r="U155" s="46"/>
      <c r="V155" s="46"/>
      <c r="W155" s="46"/>
    </row>
    <row r="156" spans="1:23" ht="15.75" customHeight="1">
      <c r="A156" s="313">
        <v>302012001</v>
      </c>
      <c r="B156" s="314" t="s">
        <v>1034</v>
      </c>
      <c r="C156" s="315" t="s">
        <v>83</v>
      </c>
      <c r="D156" s="316">
        <v>44</v>
      </c>
      <c r="E156" s="316">
        <f t="shared" si="41"/>
        <v>37.4</v>
      </c>
      <c r="F156" s="316">
        <f>D156*Sheet1!$A$8</f>
        <v>23.32</v>
      </c>
      <c r="G156" s="317"/>
      <c r="H156" s="316">
        <f t="shared" si="42"/>
        <v>0</v>
      </c>
      <c r="I156" s="318">
        <v>5060393700371</v>
      </c>
      <c r="J156" s="66"/>
      <c r="K156" s="66"/>
      <c r="L156" s="33"/>
      <c r="M156" s="33"/>
      <c r="N156" s="33"/>
      <c r="O156" s="33"/>
      <c r="P156" s="33"/>
      <c r="Q156" s="33"/>
      <c r="R156" s="33"/>
      <c r="S156" s="33"/>
      <c r="T156" s="46"/>
      <c r="U156" s="46"/>
      <c r="V156" s="46"/>
      <c r="W156" s="46"/>
    </row>
    <row r="157" spans="1:23" ht="15.75" customHeight="1">
      <c r="A157" s="42">
        <v>302012002</v>
      </c>
      <c r="B157" s="43" t="s">
        <v>1035</v>
      </c>
      <c r="C157" s="44" t="s">
        <v>83</v>
      </c>
      <c r="D157" s="170">
        <v>44</v>
      </c>
      <c r="E157" s="170">
        <f t="shared" si="41"/>
        <v>37.4</v>
      </c>
      <c r="F157" s="170">
        <f>D157*Sheet1!$A$8</f>
        <v>23.32</v>
      </c>
      <c r="G157" s="158"/>
      <c r="H157" s="170">
        <f t="shared" si="42"/>
        <v>0</v>
      </c>
      <c r="I157" s="444"/>
      <c r="J157" s="66"/>
      <c r="K157" s="66"/>
      <c r="L157" s="33"/>
      <c r="M157" s="33"/>
      <c r="N157" s="33"/>
      <c r="O157" s="33"/>
      <c r="P157" s="33"/>
      <c r="Q157" s="33"/>
      <c r="R157" s="33"/>
      <c r="S157" s="33"/>
      <c r="T157" s="46"/>
      <c r="U157" s="46"/>
      <c r="V157" s="46"/>
      <c r="W157" s="46"/>
    </row>
    <row r="158" spans="1:23" ht="15.75" customHeight="1">
      <c r="A158" s="313" t="s">
        <v>1036</v>
      </c>
      <c r="B158" s="314" t="s">
        <v>1037</v>
      </c>
      <c r="C158" s="315" t="s">
        <v>83</v>
      </c>
      <c r="D158" s="316">
        <v>44</v>
      </c>
      <c r="E158" s="316">
        <f t="shared" si="41"/>
        <v>37.4</v>
      </c>
      <c r="F158" s="316">
        <f>D158*Sheet1!$A$8</f>
        <v>23.32</v>
      </c>
      <c r="G158" s="317"/>
      <c r="H158" s="316">
        <f t="shared" si="42"/>
        <v>0</v>
      </c>
      <c r="I158" s="318">
        <v>5060393700432</v>
      </c>
      <c r="J158" s="66"/>
      <c r="K158" s="66"/>
      <c r="L158" s="33"/>
      <c r="M158" s="33"/>
      <c r="N158" s="33"/>
      <c r="O158" s="33"/>
      <c r="P158" s="33"/>
      <c r="Q158" s="33"/>
      <c r="R158" s="33"/>
      <c r="S158" s="33"/>
      <c r="T158" s="46"/>
      <c r="U158" s="46"/>
      <c r="V158" s="46"/>
      <c r="W158" s="46"/>
    </row>
    <row r="159" spans="1:23" ht="15.75" customHeight="1">
      <c r="A159" s="495" t="s">
        <v>1038</v>
      </c>
      <c r="B159" s="595" t="s">
        <v>1039</v>
      </c>
      <c r="C159" s="497" t="s">
        <v>83</v>
      </c>
      <c r="D159" s="596">
        <v>44</v>
      </c>
      <c r="E159" s="596">
        <f t="shared" si="41"/>
        <v>37.4</v>
      </c>
      <c r="F159" s="596">
        <f>D159*Sheet1!$A$8</f>
        <v>23.32</v>
      </c>
      <c r="G159" s="531"/>
      <c r="H159" s="596">
        <f t="shared" si="42"/>
        <v>0</v>
      </c>
      <c r="I159" s="499">
        <v>5060393703570</v>
      </c>
      <c r="J159" s="66"/>
      <c r="K159" s="66"/>
      <c r="L159" s="33"/>
      <c r="M159" s="33"/>
      <c r="N159" s="33"/>
      <c r="O159" s="33"/>
      <c r="P159" s="33"/>
      <c r="Q159" s="33"/>
      <c r="R159" s="33"/>
      <c r="S159" s="33"/>
      <c r="T159" s="46"/>
      <c r="U159" s="46"/>
      <c r="V159" s="46"/>
      <c r="W159" s="46"/>
    </row>
    <row r="160" spans="1:23" ht="15.75" customHeight="1">
      <c r="A160" s="313" t="s">
        <v>1040</v>
      </c>
      <c r="B160" s="314" t="s">
        <v>1041</v>
      </c>
      <c r="C160" s="315" t="s">
        <v>83</v>
      </c>
      <c r="D160" s="316">
        <v>44</v>
      </c>
      <c r="E160" s="316">
        <f t="shared" si="41"/>
        <v>37.4</v>
      </c>
      <c r="F160" s="316">
        <f>D160*Sheet1!$A$8</f>
        <v>23.32</v>
      </c>
      <c r="G160" s="317"/>
      <c r="H160" s="316">
        <f t="shared" si="42"/>
        <v>0</v>
      </c>
      <c r="I160" s="318">
        <v>5060393701927</v>
      </c>
      <c r="J160" s="66"/>
      <c r="K160" s="66"/>
      <c r="L160" s="33"/>
      <c r="M160" s="33"/>
      <c r="N160" s="33"/>
      <c r="O160" s="33"/>
      <c r="P160" s="33"/>
      <c r="Q160" s="33"/>
      <c r="R160" s="33"/>
      <c r="S160" s="33"/>
      <c r="T160" s="46"/>
      <c r="U160" s="46"/>
      <c r="V160" s="46"/>
      <c r="W160" s="46"/>
    </row>
    <row r="161" spans="1:23" ht="15.75" customHeight="1">
      <c r="A161" s="313" t="s">
        <v>1042</v>
      </c>
      <c r="B161" s="314" t="s">
        <v>1043</v>
      </c>
      <c r="C161" s="315" t="s">
        <v>83</v>
      </c>
      <c r="D161" s="316">
        <v>44</v>
      </c>
      <c r="E161" s="316">
        <f t="shared" si="41"/>
        <v>37.4</v>
      </c>
      <c r="F161" s="316">
        <f>D161*Sheet1!$A$8</f>
        <v>23.32</v>
      </c>
      <c r="G161" s="378"/>
      <c r="H161" s="316">
        <f t="shared" si="42"/>
        <v>0</v>
      </c>
      <c r="I161" s="318">
        <v>5060393702559</v>
      </c>
      <c r="J161" s="66"/>
      <c r="K161" s="66"/>
      <c r="L161" s="33"/>
      <c r="M161" s="33"/>
      <c r="N161" s="33"/>
      <c r="O161" s="33"/>
      <c r="P161" s="33"/>
      <c r="Q161" s="33"/>
      <c r="R161" s="33"/>
      <c r="S161" s="33"/>
      <c r="T161" s="46"/>
      <c r="U161" s="46"/>
      <c r="V161" s="46"/>
      <c r="W161" s="46"/>
    </row>
    <row r="162" spans="1:23" ht="15" customHeight="1">
      <c r="A162" s="434">
        <v>302412007</v>
      </c>
      <c r="B162" s="524" t="s">
        <v>1044</v>
      </c>
      <c r="C162" s="520" t="s">
        <v>78</v>
      </c>
      <c r="D162" s="526">
        <v>47</v>
      </c>
      <c r="E162" s="526">
        <v>24.38</v>
      </c>
      <c r="F162" s="280">
        <v>23.85</v>
      </c>
      <c r="G162" s="158"/>
      <c r="H162" s="908">
        <f t="shared" si="42"/>
        <v>0</v>
      </c>
      <c r="I162" s="558">
        <v>5060917992008</v>
      </c>
      <c r="J162" s="66"/>
      <c r="K162" s="6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</row>
    <row r="163" spans="1:23" s="702" customFormat="1" ht="15" customHeight="1">
      <c r="A163" s="851">
        <v>303012055</v>
      </c>
      <c r="B163" s="865" t="s">
        <v>1045</v>
      </c>
      <c r="C163" s="902" t="s">
        <v>306</v>
      </c>
      <c r="D163" s="903">
        <v>14.5</v>
      </c>
      <c r="E163" s="863">
        <f t="shared" ref="E163:E164" si="43">D163*0.85</f>
        <v>12.324999999999999</v>
      </c>
      <c r="F163" s="907">
        <f>D163*Sheet1!$A$8</f>
        <v>7.6850000000000005</v>
      </c>
      <c r="G163" s="906"/>
      <c r="H163" s="909">
        <f t="shared" ref="H163:H164" si="44">F163*G163</f>
        <v>0</v>
      </c>
      <c r="I163" s="905"/>
      <c r="J163" s="66"/>
      <c r="K163" s="6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</row>
    <row r="164" spans="1:23" s="702" customFormat="1" ht="15" customHeight="1">
      <c r="A164" s="851">
        <v>303012056</v>
      </c>
      <c r="B164" s="865" t="s">
        <v>1046</v>
      </c>
      <c r="C164" s="902" t="s">
        <v>306</v>
      </c>
      <c r="D164" s="903">
        <v>29</v>
      </c>
      <c r="E164" s="863">
        <f t="shared" si="43"/>
        <v>24.65</v>
      </c>
      <c r="F164" s="907">
        <f>D164*Sheet1!$A$8</f>
        <v>15.370000000000001</v>
      </c>
      <c r="G164" s="906"/>
      <c r="H164" s="909">
        <f t="shared" si="44"/>
        <v>0</v>
      </c>
      <c r="I164" s="905"/>
      <c r="J164" s="66"/>
      <c r="K164" s="6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</row>
    <row r="165" spans="1:23" ht="15.75" customHeight="1">
      <c r="A165" s="588" t="s">
        <v>940</v>
      </c>
      <c r="B165" s="589"/>
      <c r="C165" s="589"/>
      <c r="D165" s="590"/>
      <c r="E165" s="590"/>
      <c r="F165" s="590"/>
      <c r="G165" s="591"/>
      <c r="H165" s="590"/>
      <c r="I165" s="592"/>
      <c r="J165" s="66"/>
      <c r="K165" s="66"/>
      <c r="L165" s="33"/>
      <c r="M165" s="33"/>
      <c r="N165" s="33"/>
      <c r="O165" s="33"/>
      <c r="P165" s="33"/>
      <c r="Q165" s="33"/>
      <c r="R165" s="33"/>
      <c r="S165" s="33"/>
      <c r="T165" s="46"/>
      <c r="U165" s="46"/>
      <c r="V165" s="46"/>
      <c r="W165" s="46"/>
    </row>
    <row r="166" spans="1:23" ht="15.75" customHeight="1">
      <c r="A166" s="323">
        <v>309911005</v>
      </c>
      <c r="B166" s="324" t="s">
        <v>1047</v>
      </c>
      <c r="C166" s="325" t="s">
        <v>234</v>
      </c>
      <c r="D166" s="326">
        <v>171</v>
      </c>
      <c r="E166" s="326">
        <f t="shared" ref="E166:E173" si="45">D166*0.85</f>
        <v>145.35</v>
      </c>
      <c r="F166" s="326">
        <f>D166*Sheet1!$A$8</f>
        <v>90.63000000000001</v>
      </c>
      <c r="G166" s="332"/>
      <c r="H166" s="326">
        <f t="shared" ref="H166:H174" si="46">SUM(F166*G166)</f>
        <v>0</v>
      </c>
      <c r="I166" s="328">
        <v>5060393708223</v>
      </c>
      <c r="J166" s="66"/>
      <c r="K166" s="66"/>
      <c r="L166" s="33"/>
      <c r="M166" s="33"/>
      <c r="N166" s="33"/>
      <c r="O166" s="33"/>
      <c r="P166" s="33"/>
      <c r="Q166" s="33"/>
      <c r="R166" s="33"/>
      <c r="S166" s="33"/>
      <c r="T166" s="46"/>
      <c r="U166" s="46"/>
      <c r="V166" s="46"/>
      <c r="W166" s="46"/>
    </row>
    <row r="167" spans="1:23" ht="15.75" customHeight="1">
      <c r="A167" s="323">
        <v>309911006</v>
      </c>
      <c r="B167" s="324" t="s">
        <v>1048</v>
      </c>
      <c r="C167" s="325" t="s">
        <v>234</v>
      </c>
      <c r="D167" s="326">
        <v>171</v>
      </c>
      <c r="E167" s="326">
        <f t="shared" si="45"/>
        <v>145.35</v>
      </c>
      <c r="F167" s="326">
        <f>D167*Sheet1!$A$8</f>
        <v>90.63000000000001</v>
      </c>
      <c r="G167" s="332"/>
      <c r="H167" s="326">
        <f t="shared" si="46"/>
        <v>0</v>
      </c>
      <c r="I167" s="328">
        <v>5060393708469</v>
      </c>
      <c r="J167" s="66"/>
      <c r="K167" s="66"/>
      <c r="L167" s="33"/>
      <c r="M167" s="33"/>
      <c r="N167" s="33"/>
      <c r="O167" s="33"/>
      <c r="P167" s="33"/>
      <c r="Q167" s="33"/>
      <c r="R167" s="33"/>
      <c r="S167" s="33"/>
      <c r="T167" s="46"/>
      <c r="U167" s="46"/>
      <c r="V167" s="46"/>
      <c r="W167" s="46"/>
    </row>
    <row r="168" spans="1:23" ht="15.75" customHeight="1">
      <c r="A168" s="630">
        <v>302011001</v>
      </c>
      <c r="B168" s="631" t="s">
        <v>1049</v>
      </c>
      <c r="C168" s="632" t="s">
        <v>83</v>
      </c>
      <c r="D168" s="633">
        <v>44</v>
      </c>
      <c r="E168" s="633">
        <f t="shared" si="45"/>
        <v>37.4</v>
      </c>
      <c r="F168" s="633">
        <f>D168*Sheet1!$A$8</f>
        <v>23.32</v>
      </c>
      <c r="G168" s="634"/>
      <c r="H168" s="633">
        <f t="shared" si="46"/>
        <v>0</v>
      </c>
      <c r="I168" s="635">
        <v>5060393706250</v>
      </c>
      <c r="J168" s="66"/>
      <c r="K168" s="66"/>
      <c r="L168" s="33"/>
      <c r="M168" s="33"/>
      <c r="N168" s="33"/>
      <c r="O168" s="33"/>
      <c r="P168" s="33"/>
      <c r="Q168" s="33"/>
      <c r="R168" s="33"/>
      <c r="S168" s="33"/>
      <c r="T168" s="46"/>
      <c r="U168" s="46"/>
      <c r="V168" s="46"/>
      <c r="W168" s="46"/>
    </row>
    <row r="169" spans="1:23" ht="15.75" customHeight="1">
      <c r="A169" s="42">
        <v>302011002</v>
      </c>
      <c r="B169" s="43" t="s">
        <v>1050</v>
      </c>
      <c r="C169" s="44" t="s">
        <v>83</v>
      </c>
      <c r="D169" s="170">
        <v>44</v>
      </c>
      <c r="E169" s="170">
        <f t="shared" si="45"/>
        <v>37.4</v>
      </c>
      <c r="F169" s="170">
        <f>D169*Sheet1!$A$8</f>
        <v>23.32</v>
      </c>
      <c r="G169" s="158"/>
      <c r="H169" s="170">
        <f t="shared" si="46"/>
        <v>0</v>
      </c>
      <c r="I169" s="444">
        <v>5060393706267</v>
      </c>
      <c r="J169" s="66"/>
      <c r="K169" s="66"/>
      <c r="L169" s="33"/>
      <c r="M169" s="33"/>
      <c r="N169" s="33"/>
      <c r="O169" s="33"/>
      <c r="P169" s="33"/>
      <c r="Q169" s="33"/>
      <c r="R169" s="33"/>
      <c r="S169" s="33"/>
      <c r="T169" s="46"/>
      <c r="U169" s="46"/>
      <c r="V169" s="46"/>
      <c r="W169" s="46"/>
    </row>
    <row r="170" spans="1:23" ht="15.75" customHeight="1">
      <c r="A170" s="313">
        <v>302011003</v>
      </c>
      <c r="B170" s="314" t="s">
        <v>1051</v>
      </c>
      <c r="C170" s="315" t="s">
        <v>83</v>
      </c>
      <c r="D170" s="316">
        <v>44</v>
      </c>
      <c r="E170" s="316">
        <f t="shared" si="45"/>
        <v>37.4</v>
      </c>
      <c r="F170" s="316">
        <f>D170*Sheet1!$A$8</f>
        <v>23.32</v>
      </c>
      <c r="G170" s="317"/>
      <c r="H170" s="316">
        <f t="shared" si="46"/>
        <v>0</v>
      </c>
      <c r="I170" s="318">
        <v>5060200845950</v>
      </c>
      <c r="J170" s="66"/>
      <c r="K170" s="66"/>
      <c r="L170" s="33"/>
      <c r="M170" s="33"/>
      <c r="N170" s="33"/>
      <c r="O170" s="33"/>
      <c r="P170" s="33"/>
      <c r="Q170" s="33"/>
      <c r="R170" s="33"/>
      <c r="S170" s="33"/>
      <c r="T170" s="46"/>
      <c r="U170" s="46"/>
      <c r="V170" s="46"/>
      <c r="W170" s="46"/>
    </row>
    <row r="171" spans="1:23" ht="15.75" customHeight="1">
      <c r="A171" s="42" t="s">
        <v>1052</v>
      </c>
      <c r="B171" s="43" t="s">
        <v>1053</v>
      </c>
      <c r="C171" s="44" t="s">
        <v>263</v>
      </c>
      <c r="D171" s="170">
        <v>59</v>
      </c>
      <c r="E171" s="170">
        <f t="shared" si="45"/>
        <v>50.15</v>
      </c>
      <c r="F171" s="170">
        <f>D171*Sheet1!$A$8</f>
        <v>31.270000000000003</v>
      </c>
      <c r="G171" s="329"/>
      <c r="H171" s="170">
        <f t="shared" si="46"/>
        <v>0</v>
      </c>
      <c r="I171" s="444">
        <v>5060200848487</v>
      </c>
      <c r="J171" s="66"/>
      <c r="K171" s="66"/>
      <c r="L171" s="33"/>
      <c r="M171" s="33"/>
      <c r="N171" s="33"/>
      <c r="O171" s="33"/>
      <c r="P171" s="33"/>
      <c r="Q171" s="33"/>
      <c r="R171" s="33"/>
      <c r="S171" s="33"/>
      <c r="T171" s="46"/>
      <c r="U171" s="46"/>
      <c r="V171" s="46"/>
      <c r="W171" s="46"/>
    </row>
    <row r="172" spans="1:23" ht="15.75" customHeight="1">
      <c r="A172" s="42" t="s">
        <v>1054</v>
      </c>
      <c r="B172" s="43" t="s">
        <v>1055</v>
      </c>
      <c r="C172" s="44" t="s">
        <v>83</v>
      </c>
      <c r="D172" s="170">
        <v>44</v>
      </c>
      <c r="E172" s="170">
        <f t="shared" si="45"/>
        <v>37.4</v>
      </c>
      <c r="F172" s="170">
        <f>D172*Sheet1!$A$8</f>
        <v>23.32</v>
      </c>
      <c r="G172" s="158"/>
      <c r="H172" s="170">
        <f t="shared" si="46"/>
        <v>0</v>
      </c>
      <c r="I172" s="444">
        <v>5060393701910</v>
      </c>
      <c r="J172" s="66"/>
      <c r="K172" s="66"/>
      <c r="L172" s="33"/>
      <c r="M172" s="33"/>
      <c r="N172" s="33"/>
      <c r="O172" s="33"/>
      <c r="P172" s="33"/>
      <c r="Q172" s="33"/>
      <c r="R172" s="33"/>
      <c r="S172" s="33"/>
      <c r="T172" s="46"/>
      <c r="U172" s="46"/>
      <c r="V172" s="46"/>
      <c r="W172" s="46"/>
    </row>
    <row r="173" spans="1:23" ht="15.75" customHeight="1">
      <c r="A173" s="313" t="s">
        <v>1056</v>
      </c>
      <c r="B173" s="314" t="s">
        <v>1057</v>
      </c>
      <c r="C173" s="315" t="s">
        <v>83</v>
      </c>
      <c r="D173" s="316">
        <v>44</v>
      </c>
      <c r="E173" s="316">
        <f t="shared" si="45"/>
        <v>37.4</v>
      </c>
      <c r="F173" s="316">
        <f>D173*Sheet1!$A$8</f>
        <v>23.32</v>
      </c>
      <c r="G173" s="317"/>
      <c r="H173" s="316">
        <f t="shared" si="46"/>
        <v>0</v>
      </c>
      <c r="I173" s="318">
        <v>5060393702153</v>
      </c>
      <c r="J173" s="66"/>
      <c r="K173" s="66"/>
      <c r="L173" s="33"/>
      <c r="M173" s="33"/>
      <c r="N173" s="33"/>
      <c r="O173" s="33"/>
      <c r="P173" s="33"/>
      <c r="Q173" s="33"/>
      <c r="R173" s="33"/>
      <c r="S173" s="33"/>
      <c r="T173" s="46"/>
      <c r="U173" s="46"/>
      <c r="V173" s="46"/>
      <c r="W173" s="46"/>
    </row>
    <row r="174" spans="1:23" ht="15" customHeight="1">
      <c r="A174" s="160">
        <v>302411004</v>
      </c>
      <c r="B174" s="161" t="s">
        <v>1058</v>
      </c>
      <c r="C174" s="169" t="s">
        <v>78</v>
      </c>
      <c r="D174" s="143">
        <v>47</v>
      </c>
      <c r="E174" s="143">
        <v>24.38</v>
      </c>
      <c r="F174" s="143">
        <v>23.85</v>
      </c>
      <c r="G174" s="531"/>
      <c r="H174" s="498">
        <f t="shared" si="46"/>
        <v>0</v>
      </c>
      <c r="I174" s="145">
        <v>5060917992015</v>
      </c>
      <c r="J174" s="66"/>
      <c r="K174" s="6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</row>
    <row r="175" spans="1:23" s="702" customFormat="1" ht="15" customHeight="1">
      <c r="A175" s="851">
        <v>305001003</v>
      </c>
      <c r="B175" s="865" t="s">
        <v>1059</v>
      </c>
      <c r="C175" s="902" t="s">
        <v>306</v>
      </c>
      <c r="D175" s="903">
        <v>36</v>
      </c>
      <c r="E175" s="863">
        <f t="shared" ref="E175" si="47">D175*0.85</f>
        <v>30.599999999999998</v>
      </c>
      <c r="F175" s="907">
        <f>D175*Sheet1!$A$8</f>
        <v>19.080000000000002</v>
      </c>
      <c r="G175" s="906"/>
      <c r="H175" s="909">
        <f t="shared" ref="H175" si="48">F175*G175</f>
        <v>0</v>
      </c>
      <c r="I175" s="905"/>
      <c r="J175" s="66"/>
      <c r="K175" s="6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</row>
    <row r="176" spans="1:23" ht="15.75" customHeight="1">
      <c r="A176" s="588" t="s">
        <v>1060</v>
      </c>
      <c r="B176" s="589"/>
      <c r="C176" s="589"/>
      <c r="D176" s="590"/>
      <c r="E176" s="590"/>
      <c r="F176" s="590"/>
      <c r="G176" s="591"/>
      <c r="H176" s="590"/>
      <c r="I176" s="592"/>
      <c r="J176" s="66"/>
      <c r="K176" s="66"/>
      <c r="L176" s="33"/>
      <c r="M176" s="33"/>
      <c r="N176" s="33"/>
      <c r="O176" s="33"/>
      <c r="P176" s="33"/>
      <c r="Q176" s="33"/>
      <c r="R176" s="33"/>
      <c r="S176" s="33"/>
      <c r="T176" s="46"/>
      <c r="U176" s="46"/>
      <c r="V176" s="46"/>
      <c r="W176" s="46"/>
    </row>
    <row r="177" spans="1:23" ht="15.75" customHeight="1">
      <c r="A177" s="313">
        <v>302012501</v>
      </c>
      <c r="B177" s="314" t="s">
        <v>1061</v>
      </c>
      <c r="C177" s="315" t="s">
        <v>155</v>
      </c>
      <c r="D177" s="316">
        <v>44</v>
      </c>
      <c r="E177" s="316">
        <f t="shared" ref="E177:E181" si="49">D177*0.85</f>
        <v>37.4</v>
      </c>
      <c r="F177" s="316">
        <f>D177*Sheet1!$A$8</f>
        <v>23.32</v>
      </c>
      <c r="G177" s="373"/>
      <c r="H177" s="316">
        <f t="shared" ref="H177:H181" si="50">SUM(F177*G177)</f>
        <v>0</v>
      </c>
      <c r="I177" s="318">
        <v>5060393707929</v>
      </c>
      <c r="J177" s="66"/>
      <c r="K177" s="66"/>
      <c r="L177" s="33"/>
      <c r="M177" s="33"/>
      <c r="N177" s="33"/>
      <c r="O177" s="33"/>
      <c r="P177" s="33"/>
      <c r="Q177" s="33"/>
      <c r="R177" s="33"/>
      <c r="S177" s="33"/>
      <c r="T177" s="46"/>
      <c r="U177" s="46"/>
      <c r="V177" s="46"/>
      <c r="W177" s="46"/>
    </row>
    <row r="178" spans="1:23" ht="15.75" customHeight="1">
      <c r="A178" s="42">
        <v>302011803</v>
      </c>
      <c r="B178" s="43" t="s">
        <v>1062</v>
      </c>
      <c r="C178" s="44" t="s">
        <v>286</v>
      </c>
      <c r="D178" s="170">
        <v>54</v>
      </c>
      <c r="E178" s="170">
        <f t="shared" si="49"/>
        <v>45.9</v>
      </c>
      <c r="F178" s="170">
        <f>D178*Sheet1!$A$8</f>
        <v>28.62</v>
      </c>
      <c r="G178" s="158"/>
      <c r="H178" s="170">
        <f t="shared" si="50"/>
        <v>0</v>
      </c>
      <c r="I178" s="444">
        <v>5060572505858</v>
      </c>
      <c r="J178" s="66"/>
      <c r="K178" s="66"/>
      <c r="L178" s="33"/>
      <c r="M178" s="33"/>
      <c r="N178" s="33"/>
      <c r="O178" s="33"/>
      <c r="P178" s="33"/>
      <c r="Q178" s="33"/>
      <c r="R178" s="33"/>
      <c r="S178" s="33"/>
      <c r="T178" s="46"/>
      <c r="U178" s="46"/>
      <c r="V178" s="46"/>
      <c r="W178" s="46"/>
    </row>
    <row r="179" spans="1:23" ht="15.75" customHeight="1">
      <c r="A179" s="42">
        <v>302011802</v>
      </c>
      <c r="B179" s="43" t="s">
        <v>1063</v>
      </c>
      <c r="C179" s="44" t="s">
        <v>286</v>
      </c>
      <c r="D179" s="170">
        <v>54</v>
      </c>
      <c r="E179" s="170">
        <f t="shared" si="49"/>
        <v>45.9</v>
      </c>
      <c r="F179" s="170">
        <f>D179*Sheet1!$A$8</f>
        <v>28.62</v>
      </c>
      <c r="G179" s="158"/>
      <c r="H179" s="170">
        <f t="shared" si="50"/>
        <v>0</v>
      </c>
      <c r="I179" s="444">
        <v>5060572505841</v>
      </c>
      <c r="J179" s="66"/>
      <c r="K179" s="66"/>
      <c r="L179" s="33"/>
      <c r="M179" s="33"/>
      <c r="N179" s="33"/>
      <c r="O179" s="33"/>
      <c r="P179" s="33"/>
      <c r="Q179" s="33"/>
      <c r="R179" s="33"/>
      <c r="S179" s="33"/>
      <c r="T179" s="46"/>
      <c r="U179" s="46"/>
      <c r="V179" s="46"/>
      <c r="W179" s="46"/>
    </row>
    <row r="180" spans="1:23" ht="15.75" customHeight="1">
      <c r="A180" s="42">
        <v>302411803</v>
      </c>
      <c r="B180" s="43" t="s">
        <v>1064</v>
      </c>
      <c r="C180" s="44" t="s">
        <v>286</v>
      </c>
      <c r="D180" s="170">
        <v>54</v>
      </c>
      <c r="E180" s="170">
        <f t="shared" si="49"/>
        <v>45.9</v>
      </c>
      <c r="F180" s="170">
        <f>D180*Sheet1!$A$8</f>
        <v>28.62</v>
      </c>
      <c r="G180" s="158"/>
      <c r="H180" s="170">
        <f t="shared" si="50"/>
        <v>0</v>
      </c>
      <c r="I180" s="444">
        <v>5060572505865</v>
      </c>
      <c r="J180" s="66"/>
      <c r="K180" s="66"/>
      <c r="L180" s="33"/>
      <c r="M180" s="33"/>
      <c r="N180" s="33"/>
      <c r="O180" s="33"/>
      <c r="P180" s="33"/>
      <c r="Q180" s="33"/>
      <c r="R180" s="33"/>
      <c r="S180" s="33"/>
      <c r="T180" s="46"/>
      <c r="U180" s="46"/>
      <c r="V180" s="46"/>
      <c r="W180" s="46"/>
    </row>
    <row r="181" spans="1:23" ht="15.75" customHeight="1">
      <c r="A181" s="42">
        <v>302411801</v>
      </c>
      <c r="B181" s="43" t="s">
        <v>1065</v>
      </c>
      <c r="C181" s="44" t="s">
        <v>286</v>
      </c>
      <c r="D181" s="170">
        <v>54</v>
      </c>
      <c r="E181" s="170">
        <f t="shared" si="49"/>
        <v>45.9</v>
      </c>
      <c r="F181" s="170">
        <f>D181*Sheet1!$A$8</f>
        <v>28.62</v>
      </c>
      <c r="G181" s="158"/>
      <c r="H181" s="170">
        <f t="shared" si="50"/>
        <v>0</v>
      </c>
      <c r="I181" s="444">
        <v>5060572505834</v>
      </c>
      <c r="J181" s="66"/>
      <c r="K181" s="66"/>
      <c r="L181" s="33"/>
      <c r="M181" s="33"/>
      <c r="N181" s="33"/>
      <c r="O181" s="33"/>
      <c r="P181" s="33"/>
      <c r="Q181" s="33"/>
      <c r="R181" s="33"/>
      <c r="S181" s="33"/>
      <c r="T181" s="46"/>
      <c r="U181" s="46"/>
      <c r="V181" s="46"/>
      <c r="W181" s="46"/>
    </row>
    <row r="182" spans="1:23" s="702" customFormat="1" ht="15.75" customHeight="1">
      <c r="A182" s="847">
        <v>305001830</v>
      </c>
      <c r="B182" s="862" t="s">
        <v>1066</v>
      </c>
      <c r="C182" s="902" t="s">
        <v>306</v>
      </c>
      <c r="D182" s="916">
        <v>29</v>
      </c>
      <c r="E182" s="863">
        <f>D182*0.85</f>
        <v>24.65</v>
      </c>
      <c r="F182" s="901">
        <f>D182*Sheet1!$A$8</f>
        <v>15.370000000000001</v>
      </c>
      <c r="G182" s="738"/>
      <c r="H182" s="904">
        <f>F182*G182</f>
        <v>0</v>
      </c>
      <c r="I182" s="905"/>
      <c r="J182" s="66"/>
      <c r="K182" s="66"/>
      <c r="L182" s="33"/>
      <c r="M182" s="33"/>
      <c r="N182" s="33"/>
      <c r="O182" s="33"/>
      <c r="P182" s="33"/>
      <c r="Q182" s="33"/>
      <c r="R182" s="33"/>
      <c r="S182" s="33"/>
      <c r="T182" s="46"/>
      <c r="U182" s="46"/>
      <c r="V182" s="46"/>
      <c r="W182" s="46"/>
    </row>
    <row r="183" spans="1:23" s="702" customFormat="1" ht="15.75" customHeight="1">
      <c r="A183" s="851">
        <v>305001831</v>
      </c>
      <c r="B183" s="865" t="s">
        <v>1067</v>
      </c>
      <c r="C183" s="902" t="s">
        <v>306</v>
      </c>
      <c r="D183" s="903">
        <v>29</v>
      </c>
      <c r="E183" s="863">
        <f t="shared" ref="E183:E184" si="51">D183*0.85</f>
        <v>24.65</v>
      </c>
      <c r="F183" s="901">
        <f>D183*Sheet1!$A$8</f>
        <v>15.370000000000001</v>
      </c>
      <c r="G183" s="738"/>
      <c r="H183" s="904">
        <f>F183*G183</f>
        <v>0</v>
      </c>
      <c r="I183" s="905"/>
      <c r="J183" s="66"/>
      <c r="K183" s="66"/>
      <c r="L183" s="33"/>
      <c r="M183" s="33"/>
      <c r="N183" s="33"/>
      <c r="O183" s="33"/>
      <c r="P183" s="33"/>
      <c r="Q183" s="33"/>
      <c r="R183" s="33"/>
      <c r="S183" s="33"/>
      <c r="T183" s="46"/>
      <c r="U183" s="46"/>
      <c r="V183" s="46"/>
      <c r="W183" s="46"/>
    </row>
    <row r="184" spans="1:23" s="702" customFormat="1" ht="15.75" customHeight="1">
      <c r="A184" s="851">
        <v>305001832</v>
      </c>
      <c r="B184" s="865" t="s">
        <v>1068</v>
      </c>
      <c r="C184" s="902" t="s">
        <v>306</v>
      </c>
      <c r="D184" s="903">
        <v>29</v>
      </c>
      <c r="E184" s="863">
        <f t="shared" si="51"/>
        <v>24.65</v>
      </c>
      <c r="F184" s="901">
        <f>D184*Sheet1!$A$8</f>
        <v>15.370000000000001</v>
      </c>
      <c r="G184" s="738"/>
      <c r="H184" s="904">
        <f>F184*G184</f>
        <v>0</v>
      </c>
      <c r="I184" s="905"/>
      <c r="J184" s="66"/>
      <c r="K184" s="66"/>
      <c r="L184" s="33"/>
      <c r="M184" s="33"/>
      <c r="N184" s="33"/>
      <c r="O184" s="33"/>
      <c r="P184" s="33"/>
      <c r="Q184" s="33"/>
      <c r="R184" s="33"/>
      <c r="S184" s="33"/>
      <c r="T184" s="46"/>
      <c r="U184" s="46"/>
      <c r="V184" s="46"/>
      <c r="W184" s="46"/>
    </row>
    <row r="185" spans="1:23" ht="15.75" customHeight="1">
      <c r="A185" s="588" t="s">
        <v>1069</v>
      </c>
      <c r="B185" s="589"/>
      <c r="C185" s="589"/>
      <c r="D185" s="590"/>
      <c r="E185" s="590"/>
      <c r="F185" s="590"/>
      <c r="G185" s="591"/>
      <c r="H185" s="590"/>
      <c r="I185" s="592"/>
      <c r="J185" s="66"/>
      <c r="K185" s="66"/>
      <c r="L185" s="33"/>
      <c r="M185" s="33"/>
      <c r="N185" s="33"/>
      <c r="O185" s="33"/>
      <c r="P185" s="33"/>
      <c r="Q185" s="33"/>
      <c r="R185" s="33"/>
      <c r="S185" s="33"/>
      <c r="T185" s="46"/>
      <c r="U185" s="46"/>
      <c r="V185" s="46"/>
      <c r="W185" s="46"/>
    </row>
    <row r="186" spans="1:23" ht="15.75" customHeight="1">
      <c r="A186" s="42" t="s">
        <v>1070</v>
      </c>
      <c r="B186" s="43" t="s">
        <v>1071</v>
      </c>
      <c r="C186" s="44" t="s">
        <v>83</v>
      </c>
      <c r="D186" s="170">
        <v>150</v>
      </c>
      <c r="E186" s="170">
        <f t="shared" ref="E186:E188" si="52">D186*0.85</f>
        <v>127.5</v>
      </c>
      <c r="F186" s="170">
        <f>D186*Sheet1!$A$8</f>
        <v>79.5</v>
      </c>
      <c r="G186" s="158"/>
      <c r="H186" s="170">
        <f t="shared" ref="H186:H188" si="53">SUM(F186*G186)</f>
        <v>0</v>
      </c>
      <c r="I186" s="444"/>
      <c r="J186" s="66"/>
      <c r="K186" s="66"/>
      <c r="L186" s="33"/>
      <c r="M186" s="33"/>
      <c r="N186" s="33"/>
      <c r="O186" s="33"/>
      <c r="P186" s="33"/>
      <c r="Q186" s="33"/>
      <c r="R186" s="33"/>
      <c r="S186" s="33"/>
      <c r="T186" s="46"/>
      <c r="U186" s="46"/>
      <c r="V186" s="46"/>
      <c r="W186" s="46"/>
    </row>
    <row r="187" spans="1:23" ht="15.75" customHeight="1">
      <c r="A187" s="42">
        <v>302012201</v>
      </c>
      <c r="B187" s="43" t="s">
        <v>1072</v>
      </c>
      <c r="C187" s="44" t="s">
        <v>83</v>
      </c>
      <c r="D187" s="170">
        <v>47</v>
      </c>
      <c r="E187" s="170">
        <f t="shared" si="52"/>
        <v>39.949999999999996</v>
      </c>
      <c r="F187" s="170">
        <f>D187*Sheet1!$A$8</f>
        <v>24.91</v>
      </c>
      <c r="G187" s="158"/>
      <c r="H187" s="170">
        <f t="shared" si="53"/>
        <v>0</v>
      </c>
      <c r="I187" s="444">
        <v>5060393708742</v>
      </c>
      <c r="J187" s="66"/>
      <c r="K187" s="66"/>
      <c r="L187" s="33"/>
      <c r="M187" s="33"/>
      <c r="N187" s="33"/>
      <c r="O187" s="33"/>
      <c r="P187" s="33"/>
      <c r="Q187" s="33"/>
      <c r="R187" s="33"/>
      <c r="S187" s="33"/>
      <c r="T187" s="46"/>
      <c r="U187" s="46"/>
      <c r="V187" s="46"/>
      <c r="W187" s="46"/>
    </row>
    <row r="188" spans="1:23" ht="15.75" customHeight="1">
      <c r="A188" s="42">
        <v>302012202</v>
      </c>
      <c r="B188" s="43" t="s">
        <v>1073</v>
      </c>
      <c r="C188" s="44" t="s">
        <v>83</v>
      </c>
      <c r="D188" s="170">
        <v>44</v>
      </c>
      <c r="E188" s="170">
        <f t="shared" si="52"/>
        <v>37.4</v>
      </c>
      <c r="F188" s="170">
        <f>D188*Sheet1!$A$8</f>
        <v>23.32</v>
      </c>
      <c r="G188" s="158"/>
      <c r="H188" s="170">
        <f t="shared" si="53"/>
        <v>0</v>
      </c>
      <c r="I188" s="444">
        <v>5060200842867</v>
      </c>
      <c r="J188" s="66"/>
      <c r="K188" s="66"/>
      <c r="L188" s="33"/>
      <c r="M188" s="33"/>
      <c r="N188" s="33"/>
      <c r="O188" s="33"/>
      <c r="P188" s="33"/>
      <c r="Q188" s="33"/>
      <c r="R188" s="33"/>
      <c r="S188" s="33"/>
      <c r="T188" s="46"/>
      <c r="U188" s="46"/>
      <c r="V188" s="46"/>
      <c r="W188" s="46"/>
    </row>
    <row r="189" spans="1:23" ht="15.75" customHeight="1">
      <c r="A189" s="588" t="s">
        <v>1074</v>
      </c>
      <c r="B189" s="589"/>
      <c r="C189" s="589"/>
      <c r="D189" s="590"/>
      <c r="E189" s="590"/>
      <c r="F189" s="590"/>
      <c r="G189" s="591"/>
      <c r="H189" s="590"/>
      <c r="I189" s="592"/>
      <c r="J189" s="66"/>
      <c r="K189" s="66"/>
      <c r="L189" s="33"/>
      <c r="M189" s="33"/>
      <c r="N189" s="33"/>
      <c r="O189" s="33"/>
      <c r="P189" s="33"/>
      <c r="Q189" s="33"/>
      <c r="R189" s="33"/>
      <c r="S189" s="33"/>
      <c r="T189" s="46"/>
      <c r="U189" s="46"/>
      <c r="V189" s="46"/>
      <c r="W189" s="46"/>
    </row>
    <row r="190" spans="1:23" ht="15.75" customHeight="1">
      <c r="A190" s="313">
        <v>302212001</v>
      </c>
      <c r="B190" s="314" t="s">
        <v>1075</v>
      </c>
      <c r="C190" s="315" t="s">
        <v>83</v>
      </c>
      <c r="D190" s="316">
        <v>48</v>
      </c>
      <c r="E190" s="316">
        <f t="shared" ref="E190:E198" si="54">D190*0.85</f>
        <v>40.799999999999997</v>
      </c>
      <c r="F190" s="316">
        <f>D190*Sheet1!$A$8</f>
        <v>25.44</v>
      </c>
      <c r="G190" s="373"/>
      <c r="H190" s="316">
        <f t="shared" ref="H190:H200" si="55">SUM(F190*G190)</f>
        <v>0</v>
      </c>
      <c r="I190" s="318"/>
      <c r="J190" s="66"/>
      <c r="K190" s="66"/>
      <c r="L190" s="33"/>
      <c r="M190" s="33"/>
      <c r="N190" s="33"/>
      <c r="O190" s="33"/>
      <c r="P190" s="33"/>
      <c r="Q190" s="33"/>
      <c r="R190" s="33"/>
      <c r="S190" s="33"/>
      <c r="T190" s="46"/>
      <c r="U190" s="46"/>
      <c r="V190" s="46"/>
      <c r="W190" s="46"/>
    </row>
    <row r="191" spans="1:23" ht="15.75" customHeight="1">
      <c r="A191" s="42">
        <v>302411501</v>
      </c>
      <c r="B191" s="43" t="s">
        <v>1076</v>
      </c>
      <c r="C191" s="44" t="s">
        <v>286</v>
      </c>
      <c r="D191" s="170">
        <v>47</v>
      </c>
      <c r="E191" s="170">
        <f t="shared" si="54"/>
        <v>39.949999999999996</v>
      </c>
      <c r="F191" s="170">
        <f>D191*Sheet1!$A$8</f>
        <v>24.91</v>
      </c>
      <c r="G191" s="158"/>
      <c r="H191" s="170">
        <f t="shared" si="55"/>
        <v>0</v>
      </c>
      <c r="I191" s="444">
        <v>5060572508002</v>
      </c>
      <c r="J191" s="66"/>
      <c r="K191" s="66"/>
      <c r="L191" s="33"/>
      <c r="M191" s="33"/>
      <c r="N191" s="33"/>
      <c r="O191" s="33"/>
      <c r="P191" s="33"/>
      <c r="Q191" s="33"/>
      <c r="R191" s="33"/>
      <c r="S191" s="33"/>
      <c r="T191" s="46"/>
      <c r="U191" s="46"/>
      <c r="V191" s="46"/>
      <c r="W191" s="46"/>
    </row>
    <row r="192" spans="1:23" ht="15.75" customHeight="1">
      <c r="A192" s="42">
        <v>302411502</v>
      </c>
      <c r="B192" s="43" t="s">
        <v>1077</v>
      </c>
      <c r="C192" s="44" t="s">
        <v>286</v>
      </c>
      <c r="D192" s="170">
        <v>47</v>
      </c>
      <c r="E192" s="170">
        <f t="shared" si="54"/>
        <v>39.949999999999996</v>
      </c>
      <c r="F192" s="170">
        <f>D192*Sheet1!$A$8</f>
        <v>24.91</v>
      </c>
      <c r="G192" s="158"/>
      <c r="H192" s="170">
        <f t="shared" si="55"/>
        <v>0</v>
      </c>
      <c r="I192" s="444">
        <v>5060572508019</v>
      </c>
      <c r="J192" s="66"/>
      <c r="K192" s="66"/>
      <c r="L192" s="33"/>
      <c r="M192" s="33"/>
      <c r="N192" s="33"/>
      <c r="O192" s="33"/>
      <c r="P192" s="33"/>
      <c r="Q192" s="33"/>
      <c r="R192" s="33"/>
      <c r="S192" s="33"/>
      <c r="T192" s="46"/>
      <c r="U192" s="46"/>
      <c r="V192" s="46"/>
      <c r="W192" s="46"/>
    </row>
    <row r="193" spans="1:23" s="702" customFormat="1" ht="15.75" customHeight="1">
      <c r="A193" s="851">
        <v>305111504</v>
      </c>
      <c r="B193" s="865" t="s">
        <v>1078</v>
      </c>
      <c r="C193" s="902" t="s">
        <v>306</v>
      </c>
      <c r="D193" s="903">
        <v>29</v>
      </c>
      <c r="E193" s="863">
        <f>D193*0.85</f>
        <v>24.65</v>
      </c>
      <c r="F193" s="901">
        <f>D193*Sheet1!$A$8</f>
        <v>15.370000000000001</v>
      </c>
      <c r="G193" s="738"/>
      <c r="H193" s="904">
        <f t="shared" ref="H193:H194" si="56">F193*G193</f>
        <v>0</v>
      </c>
      <c r="I193" s="905"/>
      <c r="J193" s="66"/>
      <c r="K193" s="66"/>
      <c r="L193" s="33"/>
      <c r="M193" s="33"/>
      <c r="N193" s="33"/>
      <c r="O193" s="33"/>
      <c r="P193" s="33"/>
      <c r="Q193" s="33"/>
      <c r="R193" s="33"/>
      <c r="S193" s="33"/>
      <c r="T193" s="46"/>
      <c r="U193" s="46"/>
      <c r="V193" s="46"/>
      <c r="W193" s="46"/>
    </row>
    <row r="194" spans="1:23" s="702" customFormat="1" ht="15.75" customHeight="1">
      <c r="A194" s="851">
        <v>305111505</v>
      </c>
      <c r="B194" s="865" t="s">
        <v>1079</v>
      </c>
      <c r="C194" s="902" t="s">
        <v>306</v>
      </c>
      <c r="D194" s="903">
        <v>29</v>
      </c>
      <c r="E194" s="863">
        <f t="shared" ref="E194" si="57">D194*0.85</f>
        <v>24.65</v>
      </c>
      <c r="F194" s="901">
        <f>D194*Sheet1!$A$8</f>
        <v>15.370000000000001</v>
      </c>
      <c r="G194" s="738"/>
      <c r="H194" s="904">
        <f t="shared" si="56"/>
        <v>0</v>
      </c>
      <c r="I194" s="905"/>
      <c r="J194" s="66"/>
      <c r="K194" s="66"/>
      <c r="L194" s="33"/>
      <c r="M194" s="33"/>
      <c r="N194" s="33"/>
      <c r="O194" s="33"/>
      <c r="P194" s="33"/>
      <c r="Q194" s="33"/>
      <c r="R194" s="33"/>
      <c r="S194" s="33"/>
      <c r="T194" s="46"/>
      <c r="U194" s="46"/>
      <c r="V194" s="46"/>
      <c r="W194" s="46"/>
    </row>
    <row r="195" spans="1:23" ht="15.75" customHeight="1">
      <c r="A195" s="495" t="s">
        <v>1080</v>
      </c>
      <c r="B195" s="595" t="s">
        <v>1081</v>
      </c>
      <c r="C195" s="497" t="s">
        <v>83</v>
      </c>
      <c r="D195" s="596">
        <v>44</v>
      </c>
      <c r="E195" s="596">
        <f t="shared" si="54"/>
        <v>37.4</v>
      </c>
      <c r="F195" s="596">
        <f>D195*Sheet1!$A$8</f>
        <v>23.32</v>
      </c>
      <c r="G195" s="636"/>
      <c r="H195" s="596">
        <f t="shared" si="55"/>
        <v>0</v>
      </c>
      <c r="I195" s="499">
        <v>5060393700876</v>
      </c>
      <c r="J195" s="66"/>
      <c r="K195" s="66"/>
      <c r="L195" s="33"/>
      <c r="M195" s="33"/>
      <c r="N195" s="33"/>
      <c r="O195" s="33"/>
      <c r="P195" s="33"/>
      <c r="Q195" s="33"/>
      <c r="R195" s="33"/>
      <c r="S195" s="33"/>
      <c r="T195" s="46"/>
      <c r="U195" s="46"/>
      <c r="V195" s="46"/>
      <c r="W195" s="46"/>
    </row>
    <row r="196" spans="1:23" s="702" customFormat="1" ht="15.75" customHeight="1">
      <c r="A196" s="911">
        <v>303011202</v>
      </c>
      <c r="B196" s="910" t="s">
        <v>1082</v>
      </c>
      <c r="C196" s="902" t="s">
        <v>306</v>
      </c>
      <c r="D196" s="850">
        <v>24</v>
      </c>
      <c r="E196" s="863">
        <f t="shared" si="54"/>
        <v>20.399999999999999</v>
      </c>
      <c r="F196" s="725">
        <f>D196*Sheet1!$A$8</f>
        <v>12.72</v>
      </c>
      <c r="G196" s="906"/>
      <c r="H196" s="909">
        <f t="shared" ref="H196:H197" si="58">F196*G196</f>
        <v>0</v>
      </c>
      <c r="I196" s="905"/>
      <c r="J196" s="66"/>
      <c r="K196" s="66"/>
      <c r="L196" s="33"/>
      <c r="M196" s="33"/>
      <c r="N196" s="33"/>
      <c r="O196" s="33"/>
      <c r="P196" s="33"/>
      <c r="Q196" s="33"/>
      <c r="R196" s="33"/>
      <c r="S196" s="33"/>
      <c r="T196" s="46"/>
      <c r="U196" s="46"/>
      <c r="V196" s="46"/>
      <c r="W196" s="46"/>
    </row>
    <row r="197" spans="1:23" s="702" customFormat="1" ht="15.75" customHeight="1">
      <c r="A197" s="851">
        <v>303011203</v>
      </c>
      <c r="B197" s="912" t="s">
        <v>1083</v>
      </c>
      <c r="C197" s="913" t="s">
        <v>306</v>
      </c>
      <c r="D197" s="914">
        <v>24</v>
      </c>
      <c r="E197" s="798">
        <f t="shared" si="54"/>
        <v>20.399999999999999</v>
      </c>
      <c r="F197" s="915">
        <f>D197*Sheet1!$A$8</f>
        <v>12.72</v>
      </c>
      <c r="G197" s="738"/>
      <c r="H197" s="904">
        <f t="shared" si="58"/>
        <v>0</v>
      </c>
      <c r="I197" s="905"/>
      <c r="J197" s="66"/>
      <c r="K197" s="66"/>
      <c r="L197" s="33"/>
      <c r="M197" s="33"/>
      <c r="N197" s="33"/>
      <c r="O197" s="33"/>
      <c r="P197" s="33"/>
      <c r="Q197" s="33"/>
      <c r="R197" s="33"/>
      <c r="S197" s="33"/>
      <c r="T197" s="46"/>
      <c r="U197" s="46"/>
      <c r="V197" s="46"/>
      <c r="W197" s="46"/>
    </row>
    <row r="198" spans="1:23" ht="15.75" customHeight="1">
      <c r="A198" s="157">
        <v>302412409</v>
      </c>
      <c r="B198" s="187" t="s">
        <v>1084</v>
      </c>
      <c r="C198" s="44" t="s">
        <v>1085</v>
      </c>
      <c r="D198" s="35">
        <v>47</v>
      </c>
      <c r="E198" s="35">
        <f t="shared" si="54"/>
        <v>39.949999999999996</v>
      </c>
      <c r="F198" s="35">
        <f>D198*Sheet1!$A$8</f>
        <v>24.91</v>
      </c>
      <c r="G198" s="158"/>
      <c r="H198" s="35">
        <f t="shared" si="55"/>
        <v>0</v>
      </c>
      <c r="I198" s="444">
        <v>5060917990394</v>
      </c>
      <c r="J198" s="66"/>
      <c r="K198" s="66"/>
      <c r="L198" s="33"/>
      <c r="M198" s="33"/>
      <c r="N198" s="33"/>
      <c r="O198" s="33"/>
      <c r="P198" s="33"/>
      <c r="Q198" s="33"/>
      <c r="R198" s="33"/>
      <c r="S198" s="33"/>
      <c r="T198" s="46"/>
      <c r="U198" s="46"/>
      <c r="V198" s="46"/>
      <c r="W198" s="46"/>
    </row>
    <row r="199" spans="1:23" ht="15.75" customHeight="1">
      <c r="A199" s="160">
        <v>302412504</v>
      </c>
      <c r="B199" s="161" t="s">
        <v>1086</v>
      </c>
      <c r="C199" s="169" t="s">
        <v>78</v>
      </c>
      <c r="D199" s="143">
        <v>54</v>
      </c>
      <c r="E199" s="143">
        <v>26.81</v>
      </c>
      <c r="F199" s="143">
        <v>26.24</v>
      </c>
      <c r="G199" s="531"/>
      <c r="H199" s="498">
        <f t="shared" si="55"/>
        <v>0</v>
      </c>
      <c r="I199" s="145">
        <v>5060917990387</v>
      </c>
      <c r="J199" s="66"/>
      <c r="K199" s="66"/>
      <c r="L199" s="33"/>
      <c r="M199" s="33"/>
      <c r="N199" s="33"/>
      <c r="O199" s="33"/>
      <c r="P199" s="33"/>
      <c r="Q199" s="33"/>
      <c r="R199" s="33"/>
      <c r="S199" s="33"/>
      <c r="T199" s="46"/>
      <c r="U199" s="46"/>
      <c r="V199" s="46"/>
      <c r="W199" s="46"/>
    </row>
    <row r="200" spans="1:23" ht="15.75" customHeight="1">
      <c r="A200" s="160">
        <v>302412410</v>
      </c>
      <c r="B200" s="161" t="s">
        <v>1087</v>
      </c>
      <c r="C200" s="169" t="s">
        <v>78</v>
      </c>
      <c r="D200" s="143">
        <v>47</v>
      </c>
      <c r="E200" s="143">
        <v>24.38</v>
      </c>
      <c r="F200" s="143">
        <v>23.85</v>
      </c>
      <c r="G200" s="531"/>
      <c r="H200" s="498">
        <f t="shared" si="55"/>
        <v>0</v>
      </c>
      <c r="I200" s="145">
        <v>5060917991032</v>
      </c>
      <c r="J200" s="66"/>
      <c r="K200" s="66"/>
      <c r="L200" s="33"/>
      <c r="M200" s="33"/>
      <c r="N200" s="33"/>
      <c r="O200" s="33"/>
      <c r="P200" s="33"/>
      <c r="Q200" s="33"/>
      <c r="R200" s="33"/>
      <c r="S200" s="33"/>
      <c r="T200" s="46"/>
      <c r="U200" s="46"/>
      <c r="V200" s="46"/>
      <c r="W200" s="46"/>
    </row>
    <row r="201" spans="1:23" ht="15.75" customHeight="1">
      <c r="A201" s="588" t="s">
        <v>1088</v>
      </c>
      <c r="B201" s="589"/>
      <c r="C201" s="589"/>
      <c r="D201" s="590"/>
      <c r="E201" s="590"/>
      <c r="F201" s="590"/>
      <c r="G201" s="591"/>
      <c r="H201" s="590"/>
      <c r="I201" s="592"/>
      <c r="J201" s="66"/>
      <c r="K201" s="66"/>
      <c r="L201" s="33"/>
      <c r="M201" s="33"/>
      <c r="N201" s="33"/>
      <c r="O201" s="33"/>
      <c r="P201" s="33"/>
      <c r="Q201" s="33"/>
      <c r="R201" s="33"/>
      <c r="S201" s="33"/>
      <c r="T201" s="46"/>
      <c r="U201" s="46"/>
      <c r="V201" s="46"/>
      <c r="W201" s="46"/>
    </row>
    <row r="202" spans="1:23" ht="15.75" customHeight="1">
      <c r="A202" s="42">
        <v>302013801</v>
      </c>
      <c r="B202" s="43" t="s">
        <v>1089</v>
      </c>
      <c r="C202" s="44" t="s">
        <v>83</v>
      </c>
      <c r="D202" s="170">
        <v>44</v>
      </c>
      <c r="E202" s="170">
        <f>D202*0.85</f>
        <v>37.4</v>
      </c>
      <c r="F202" s="170">
        <f>D202*Sheet1!$A$8</f>
        <v>23.32</v>
      </c>
      <c r="G202" s="158"/>
      <c r="H202" s="170">
        <f>SUM(F202*G202)</f>
        <v>0</v>
      </c>
      <c r="I202" s="444">
        <v>5060572504349</v>
      </c>
      <c r="J202" s="66"/>
      <c r="K202" s="66"/>
      <c r="L202" s="33"/>
      <c r="M202" s="33"/>
      <c r="N202" s="33"/>
      <c r="O202" s="33"/>
      <c r="P202" s="33"/>
      <c r="Q202" s="33"/>
      <c r="R202" s="33"/>
      <c r="S202" s="33"/>
      <c r="T202" s="46"/>
      <c r="U202" s="46"/>
      <c r="V202" s="46"/>
      <c r="W202" s="46"/>
    </row>
    <row r="203" spans="1:23" ht="15.75" customHeight="1">
      <c r="A203" s="488" t="s">
        <v>1090</v>
      </c>
      <c r="B203" s="589"/>
      <c r="C203" s="589"/>
      <c r="D203" s="590"/>
      <c r="E203" s="590"/>
      <c r="F203" s="590"/>
      <c r="G203" s="591"/>
      <c r="H203" s="590"/>
      <c r="I203" s="592"/>
      <c r="J203" s="66"/>
      <c r="K203" s="66"/>
      <c r="L203" s="33"/>
      <c r="M203" s="33"/>
      <c r="N203" s="33"/>
      <c r="O203" s="33"/>
      <c r="P203" s="33"/>
      <c r="Q203" s="33"/>
      <c r="R203" s="33"/>
      <c r="S203" s="33"/>
      <c r="T203" s="46"/>
      <c r="U203" s="46"/>
      <c r="V203" s="46"/>
      <c r="W203" s="46"/>
    </row>
    <row r="204" spans="1:23" ht="15.75" customHeight="1">
      <c r="A204" s="194">
        <v>303013209</v>
      </c>
      <c r="B204" s="195" t="s">
        <v>1091</v>
      </c>
      <c r="C204" s="142" t="s">
        <v>263</v>
      </c>
      <c r="D204" s="277">
        <v>42.5</v>
      </c>
      <c r="E204" s="433">
        <f t="shared" ref="E204:E206" si="59">D204*0.85</f>
        <v>36.125</v>
      </c>
      <c r="F204" s="433">
        <f>D204*Sheet1!$A$8</f>
        <v>22.525000000000002</v>
      </c>
      <c r="G204" s="171"/>
      <c r="H204" s="433">
        <f t="shared" ref="H204:H206" si="60">SUM(F204*G204)</f>
        <v>0</v>
      </c>
      <c r="I204" s="544">
        <v>5060572503854</v>
      </c>
      <c r="J204" s="66"/>
      <c r="K204" s="66"/>
      <c r="L204" s="33"/>
      <c r="M204" s="33"/>
      <c r="N204" s="33"/>
      <c r="O204" s="33"/>
      <c r="P204" s="33"/>
      <c r="Q204" s="33"/>
      <c r="R204" s="33"/>
      <c r="S204" s="33"/>
      <c r="T204" s="46"/>
      <c r="U204" s="46"/>
      <c r="V204" s="46"/>
      <c r="W204" s="46"/>
    </row>
    <row r="205" spans="1:23" ht="15.75" customHeight="1">
      <c r="A205" s="164" t="s">
        <v>1092</v>
      </c>
      <c r="B205" s="195" t="s">
        <v>1093</v>
      </c>
      <c r="C205" s="142" t="s">
        <v>263</v>
      </c>
      <c r="D205" s="277">
        <v>66</v>
      </c>
      <c r="E205" s="433">
        <f t="shared" si="59"/>
        <v>56.1</v>
      </c>
      <c r="F205" s="433">
        <f>D205*Sheet1!$A$8</f>
        <v>34.980000000000004</v>
      </c>
      <c r="G205" s="171"/>
      <c r="H205" s="433">
        <f t="shared" si="60"/>
        <v>0</v>
      </c>
      <c r="I205" s="544">
        <v>5060200844526</v>
      </c>
      <c r="J205" s="66"/>
      <c r="K205" s="66"/>
      <c r="L205" s="33"/>
      <c r="M205" s="33"/>
      <c r="N205" s="33"/>
      <c r="O205" s="33"/>
      <c r="P205" s="33"/>
      <c r="Q205" s="33"/>
      <c r="R205" s="33"/>
      <c r="S205" s="33"/>
      <c r="T205" s="46"/>
      <c r="U205" s="46"/>
      <c r="V205" s="46"/>
      <c r="W205" s="46"/>
    </row>
    <row r="206" spans="1:23" ht="15.75" customHeight="1">
      <c r="A206" s="164" t="s">
        <v>1094</v>
      </c>
      <c r="B206" s="195" t="s">
        <v>1095</v>
      </c>
      <c r="C206" s="142" t="s">
        <v>263</v>
      </c>
      <c r="D206" s="277">
        <v>66</v>
      </c>
      <c r="E206" s="433">
        <f t="shared" si="59"/>
        <v>56.1</v>
      </c>
      <c r="F206" s="433">
        <f>D206*Sheet1!$A$8</f>
        <v>34.980000000000004</v>
      </c>
      <c r="G206" s="171"/>
      <c r="H206" s="433">
        <f t="shared" si="60"/>
        <v>0</v>
      </c>
      <c r="I206" s="544">
        <v>5060200847282</v>
      </c>
      <c r="J206" s="66"/>
      <c r="K206" s="66"/>
      <c r="L206" s="33"/>
      <c r="M206" s="33"/>
      <c r="N206" s="33"/>
      <c r="O206" s="33"/>
      <c r="P206" s="33"/>
      <c r="Q206" s="33"/>
      <c r="R206" s="33"/>
      <c r="S206" s="33"/>
      <c r="T206" s="46"/>
      <c r="U206" s="46"/>
      <c r="V206" s="46"/>
      <c r="W206" s="46"/>
    </row>
    <row r="207" spans="1:23" ht="15.75" customHeight="1">
      <c r="A207" s="588" t="s">
        <v>1096</v>
      </c>
      <c r="B207" s="589"/>
      <c r="C207" s="589"/>
      <c r="D207" s="590"/>
      <c r="E207" s="590"/>
      <c r="F207" s="590"/>
      <c r="G207" s="591"/>
      <c r="H207" s="590"/>
      <c r="I207" s="592"/>
      <c r="J207" s="66"/>
      <c r="K207" s="66"/>
      <c r="L207" s="33"/>
      <c r="M207" s="33"/>
      <c r="N207" s="33"/>
      <c r="O207" s="33"/>
      <c r="P207" s="33"/>
      <c r="Q207" s="33"/>
      <c r="R207" s="33"/>
      <c r="S207" s="33"/>
      <c r="T207" s="46"/>
      <c r="U207" s="46"/>
      <c r="V207" s="46"/>
      <c r="W207" s="46"/>
    </row>
    <row r="208" spans="1:23" ht="15.75" customHeight="1">
      <c r="A208" s="42" t="s">
        <v>1097</v>
      </c>
      <c r="B208" s="43" t="s">
        <v>1098</v>
      </c>
      <c r="C208" s="44" t="s">
        <v>726</v>
      </c>
      <c r="D208" s="170">
        <v>442</v>
      </c>
      <c r="E208" s="170">
        <f t="shared" ref="E208:E216" si="61">D208*0.85</f>
        <v>375.7</v>
      </c>
      <c r="F208" s="170">
        <f>D208*Sheet1!$A$8</f>
        <v>234.26000000000002</v>
      </c>
      <c r="G208" s="158"/>
      <c r="H208" s="170">
        <f t="shared" ref="H208:H216" si="62">SUM(F208*G208)</f>
        <v>0</v>
      </c>
      <c r="I208" s="444"/>
      <c r="J208" s="66"/>
      <c r="K208" s="66"/>
      <c r="L208" s="33"/>
      <c r="M208" s="33"/>
      <c r="N208" s="33"/>
      <c r="O208" s="33"/>
      <c r="P208" s="33"/>
      <c r="Q208" s="33"/>
      <c r="R208" s="33"/>
      <c r="S208" s="33"/>
      <c r="T208" s="46"/>
      <c r="U208" s="46"/>
      <c r="V208" s="46"/>
      <c r="W208" s="46"/>
    </row>
    <row r="209" spans="1:23" ht="15.75" customHeight="1">
      <c r="A209" s="313" t="s">
        <v>1099</v>
      </c>
      <c r="B209" s="314" t="s">
        <v>1100</v>
      </c>
      <c r="C209" s="315" t="s">
        <v>83</v>
      </c>
      <c r="D209" s="316">
        <v>171</v>
      </c>
      <c r="E209" s="316">
        <f t="shared" si="61"/>
        <v>145.35</v>
      </c>
      <c r="F209" s="316">
        <f>D209*Sheet1!$A$8</f>
        <v>90.63000000000001</v>
      </c>
      <c r="G209" s="317"/>
      <c r="H209" s="316">
        <f t="shared" si="62"/>
        <v>0</v>
      </c>
      <c r="I209" s="318">
        <v>5060393702450</v>
      </c>
      <c r="J209" s="66"/>
      <c r="K209" s="66"/>
      <c r="L209" s="33"/>
      <c r="M209" s="33"/>
      <c r="N209" s="33"/>
      <c r="O209" s="33"/>
      <c r="P209" s="33"/>
      <c r="Q209" s="33"/>
      <c r="R209" s="33"/>
      <c r="S209" s="33"/>
      <c r="T209" s="46"/>
      <c r="U209" s="46"/>
      <c r="V209" s="46"/>
      <c r="W209" s="46"/>
    </row>
    <row r="210" spans="1:23" ht="15.75" customHeight="1">
      <c r="A210" s="986" t="s">
        <v>1101</v>
      </c>
      <c r="B210" s="987" t="s">
        <v>1102</v>
      </c>
      <c r="C210" s="988" t="s">
        <v>83</v>
      </c>
      <c r="D210" s="989">
        <v>171</v>
      </c>
      <c r="E210" s="989">
        <f t="shared" si="61"/>
        <v>145.35</v>
      </c>
      <c r="F210" s="989">
        <f>D210*Sheet1!$A$8</f>
        <v>90.63000000000001</v>
      </c>
      <c r="G210" s="990"/>
      <c r="H210" s="989">
        <f t="shared" si="62"/>
        <v>0</v>
      </c>
      <c r="I210" s="991">
        <v>5060393702467</v>
      </c>
      <c r="J210" s="66"/>
      <c r="K210" s="66"/>
      <c r="L210" s="33"/>
      <c r="M210" s="33"/>
      <c r="N210" s="33"/>
      <c r="O210" s="33"/>
      <c r="P210" s="33"/>
      <c r="Q210" s="33"/>
      <c r="R210" s="33"/>
      <c r="S210" s="33"/>
      <c r="T210" s="46"/>
      <c r="U210" s="46"/>
      <c r="V210" s="46"/>
      <c r="W210" s="46"/>
    </row>
    <row r="211" spans="1:23" ht="15.75" customHeight="1">
      <c r="A211" s="637" t="s">
        <v>1103</v>
      </c>
      <c r="B211" s="314" t="s">
        <v>1104</v>
      </c>
      <c r="C211" s="315" t="s">
        <v>83</v>
      </c>
      <c r="D211" s="316">
        <v>40</v>
      </c>
      <c r="E211" s="316">
        <f t="shared" si="61"/>
        <v>34</v>
      </c>
      <c r="F211" s="316">
        <f>D211*Sheet1!$A$8</f>
        <v>21.200000000000003</v>
      </c>
      <c r="G211" s="317"/>
      <c r="H211" s="316">
        <f t="shared" si="62"/>
        <v>0</v>
      </c>
      <c r="I211" s="318">
        <v>5060393702580</v>
      </c>
      <c r="J211" s="66"/>
      <c r="K211" s="66"/>
      <c r="L211" s="33"/>
      <c r="M211" s="33"/>
      <c r="N211" s="33"/>
      <c r="O211" s="33"/>
      <c r="P211" s="33"/>
      <c r="Q211" s="33"/>
      <c r="R211" s="33"/>
      <c r="S211" s="33"/>
      <c r="T211" s="46"/>
      <c r="U211" s="46"/>
      <c r="V211" s="46"/>
      <c r="W211" s="46"/>
    </row>
    <row r="212" spans="1:23" ht="15.75" customHeight="1">
      <c r="A212" s="42" t="s">
        <v>1105</v>
      </c>
      <c r="B212" s="43" t="s">
        <v>1106</v>
      </c>
      <c r="C212" s="44" t="s">
        <v>83</v>
      </c>
      <c r="D212" s="170">
        <v>40</v>
      </c>
      <c r="E212" s="170">
        <f t="shared" si="61"/>
        <v>34</v>
      </c>
      <c r="F212" s="170">
        <f>D212*Sheet1!$A$8</f>
        <v>21.200000000000003</v>
      </c>
      <c r="G212" s="158"/>
      <c r="H212" s="170">
        <f t="shared" si="62"/>
        <v>0</v>
      </c>
      <c r="I212" s="444">
        <v>5060393702566</v>
      </c>
      <c r="J212" s="66"/>
      <c r="K212" s="66"/>
      <c r="L212" s="33"/>
      <c r="M212" s="33"/>
      <c r="N212" s="33"/>
      <c r="O212" s="33"/>
      <c r="P212" s="33"/>
      <c r="Q212" s="33"/>
      <c r="R212" s="33"/>
      <c r="S212" s="33"/>
      <c r="T212" s="46"/>
      <c r="U212" s="46"/>
      <c r="V212" s="46"/>
      <c r="W212" s="46"/>
    </row>
    <row r="213" spans="1:23" ht="15.75" customHeight="1">
      <c r="A213" s="313" t="s">
        <v>1107</v>
      </c>
      <c r="B213" s="314" t="s">
        <v>1108</v>
      </c>
      <c r="C213" s="315" t="s">
        <v>83</v>
      </c>
      <c r="D213" s="316">
        <v>40</v>
      </c>
      <c r="E213" s="316">
        <f t="shared" si="61"/>
        <v>34</v>
      </c>
      <c r="F213" s="316">
        <f>D213*Sheet1!$A$8</f>
        <v>21.200000000000003</v>
      </c>
      <c r="G213" s="317"/>
      <c r="H213" s="316">
        <f t="shared" si="62"/>
        <v>0</v>
      </c>
      <c r="I213" s="318">
        <v>5060393702573</v>
      </c>
      <c r="J213" s="66"/>
      <c r="K213" s="66"/>
      <c r="L213" s="33"/>
      <c r="M213" s="33"/>
      <c r="N213" s="33"/>
      <c r="O213" s="33"/>
      <c r="P213" s="33"/>
      <c r="Q213" s="33"/>
      <c r="R213" s="33"/>
      <c r="S213" s="33"/>
      <c r="T213" s="46"/>
      <c r="U213" s="46"/>
      <c r="V213" s="46"/>
      <c r="W213" s="46"/>
    </row>
    <row r="214" spans="1:23" ht="15.75" customHeight="1">
      <c r="A214" s="374">
        <v>302013401</v>
      </c>
      <c r="B214" s="375" t="s">
        <v>1109</v>
      </c>
      <c r="C214" s="376" t="s">
        <v>83</v>
      </c>
      <c r="D214" s="377">
        <v>40</v>
      </c>
      <c r="E214" s="377">
        <f t="shared" si="61"/>
        <v>34</v>
      </c>
      <c r="F214" s="377">
        <f>D214*Sheet1!$A$8</f>
        <v>21.200000000000003</v>
      </c>
      <c r="G214" s="378"/>
      <c r="H214" s="377">
        <f t="shared" si="62"/>
        <v>0</v>
      </c>
      <c r="I214" s="379">
        <v>5060393702597</v>
      </c>
      <c r="J214" s="66"/>
      <c r="K214" s="66"/>
      <c r="L214" s="33"/>
      <c r="M214" s="33"/>
      <c r="N214" s="33"/>
      <c r="O214" s="33"/>
      <c r="P214" s="33"/>
      <c r="Q214" s="33"/>
      <c r="R214" s="33"/>
      <c r="S214" s="33"/>
      <c r="T214" s="46"/>
      <c r="U214" s="46"/>
      <c r="V214" s="46"/>
      <c r="W214" s="46"/>
    </row>
    <row r="215" spans="1:23" ht="15.75" customHeight="1">
      <c r="A215" s="313">
        <v>302013402</v>
      </c>
      <c r="B215" s="314" t="s">
        <v>1110</v>
      </c>
      <c r="C215" s="315" t="s">
        <v>83</v>
      </c>
      <c r="D215" s="316">
        <v>40</v>
      </c>
      <c r="E215" s="316">
        <f t="shared" si="61"/>
        <v>34</v>
      </c>
      <c r="F215" s="316">
        <f>D215*Sheet1!$A$8</f>
        <v>21.200000000000003</v>
      </c>
      <c r="G215" s="317"/>
      <c r="H215" s="316">
        <f t="shared" si="62"/>
        <v>0</v>
      </c>
      <c r="I215" s="318">
        <v>5060393702610</v>
      </c>
      <c r="J215" s="66"/>
      <c r="K215" s="66"/>
      <c r="L215" s="33"/>
      <c r="M215" s="33"/>
      <c r="N215" s="33"/>
      <c r="O215" s="33"/>
      <c r="P215" s="33"/>
      <c r="Q215" s="33"/>
      <c r="R215" s="33"/>
      <c r="S215" s="33"/>
      <c r="T215" s="46"/>
      <c r="U215" s="46"/>
      <c r="V215" s="46"/>
      <c r="W215" s="46"/>
    </row>
    <row r="216" spans="1:23" ht="15.75" customHeight="1">
      <c r="A216" s="313">
        <v>302015501</v>
      </c>
      <c r="B216" s="314" t="s">
        <v>1111</v>
      </c>
      <c r="C216" s="315" t="s">
        <v>83</v>
      </c>
      <c r="D216" s="316">
        <v>35</v>
      </c>
      <c r="E216" s="316">
        <f t="shared" si="61"/>
        <v>29.75</v>
      </c>
      <c r="F216" s="316">
        <f>D216*Sheet1!$A$8</f>
        <v>18.55</v>
      </c>
      <c r="G216" s="317"/>
      <c r="H216" s="316">
        <f t="shared" si="62"/>
        <v>0</v>
      </c>
      <c r="I216" s="318">
        <v>5060393702603</v>
      </c>
      <c r="J216" s="66"/>
      <c r="K216" s="66"/>
      <c r="L216" s="33"/>
      <c r="M216" s="33"/>
      <c r="N216" s="33"/>
      <c r="O216" s="33"/>
      <c r="P216" s="33"/>
      <c r="Q216" s="33"/>
      <c r="R216" s="33"/>
      <c r="S216" s="33"/>
      <c r="T216" s="46"/>
      <c r="U216" s="46"/>
      <c r="V216" s="46"/>
      <c r="W216" s="46"/>
    </row>
    <row r="217" spans="1:23" ht="15.75" customHeight="1">
      <c r="A217" s="588" t="s">
        <v>1112</v>
      </c>
      <c r="B217" s="589"/>
      <c r="C217" s="589"/>
      <c r="D217" s="590"/>
      <c r="E217" s="590"/>
      <c r="F217" s="590"/>
      <c r="G217" s="591"/>
      <c r="H217" s="590"/>
      <c r="I217" s="592"/>
      <c r="J217" s="66"/>
      <c r="K217" s="66"/>
      <c r="L217" s="33"/>
      <c r="M217" s="33"/>
      <c r="N217" s="33"/>
      <c r="O217" s="33"/>
      <c r="P217" s="33"/>
      <c r="Q217" s="33"/>
      <c r="R217" s="33"/>
      <c r="S217" s="33"/>
      <c r="T217" s="46"/>
      <c r="U217" s="46"/>
      <c r="V217" s="46"/>
      <c r="W217" s="46"/>
    </row>
    <row r="218" spans="1:23" ht="15.75" customHeight="1">
      <c r="A218" s="380">
        <v>302015001</v>
      </c>
      <c r="B218" s="381" t="s">
        <v>1113</v>
      </c>
      <c r="C218" s="237" t="s">
        <v>83</v>
      </c>
      <c r="D218" s="382">
        <v>171</v>
      </c>
      <c r="E218" s="382">
        <f t="shared" ref="E218:E222" si="63">D218*0.85</f>
        <v>145.35</v>
      </c>
      <c r="F218" s="382">
        <f>D218*Sheet1!$A$8</f>
        <v>90.63000000000001</v>
      </c>
      <c r="G218" s="239"/>
      <c r="H218" s="382">
        <f t="shared" ref="H218:H222" si="64">SUM(F218*G218)</f>
        <v>0</v>
      </c>
      <c r="I218" s="159">
        <v>5060393704621</v>
      </c>
      <c r="J218" s="66"/>
      <c r="K218" s="66"/>
      <c r="L218" s="33"/>
      <c r="M218" s="33"/>
      <c r="N218" s="33"/>
      <c r="O218" s="33"/>
      <c r="P218" s="33"/>
      <c r="Q218" s="33"/>
      <c r="R218" s="33"/>
      <c r="S218" s="33"/>
      <c r="T218" s="46"/>
      <c r="U218" s="46"/>
      <c r="V218" s="46"/>
      <c r="W218" s="46"/>
    </row>
    <row r="219" spans="1:23" ht="15.75" customHeight="1">
      <c r="A219" s="495">
        <v>302015002</v>
      </c>
      <c r="B219" s="595" t="s">
        <v>1114</v>
      </c>
      <c r="C219" s="497" t="s">
        <v>83</v>
      </c>
      <c r="D219" s="596">
        <v>40</v>
      </c>
      <c r="E219" s="596">
        <f t="shared" si="63"/>
        <v>34</v>
      </c>
      <c r="F219" s="596">
        <f>D219*Sheet1!$A$8</f>
        <v>21.200000000000003</v>
      </c>
      <c r="G219" s="531"/>
      <c r="H219" s="596">
        <f t="shared" si="64"/>
        <v>0</v>
      </c>
      <c r="I219" s="499">
        <v>5060393704638</v>
      </c>
      <c r="J219" s="66"/>
      <c r="K219" s="66"/>
      <c r="L219" s="33"/>
      <c r="M219" s="33"/>
      <c r="N219" s="33"/>
      <c r="O219" s="33"/>
      <c r="P219" s="33"/>
      <c r="Q219" s="33"/>
      <c r="R219" s="33"/>
      <c r="S219" s="33"/>
      <c r="T219" s="46"/>
      <c r="U219" s="46"/>
      <c r="V219" s="46"/>
      <c r="W219" s="46"/>
    </row>
    <row r="220" spans="1:23" ht="15.75" customHeight="1">
      <c r="A220" s="42">
        <v>302015003</v>
      </c>
      <c r="B220" s="43" t="s">
        <v>1115</v>
      </c>
      <c r="C220" s="44" t="s">
        <v>83</v>
      </c>
      <c r="D220" s="170">
        <v>40</v>
      </c>
      <c r="E220" s="170">
        <f t="shared" si="63"/>
        <v>34</v>
      </c>
      <c r="F220" s="170">
        <f>D220*Sheet1!$A$8</f>
        <v>21.200000000000003</v>
      </c>
      <c r="G220" s="158"/>
      <c r="H220" s="170">
        <f t="shared" si="64"/>
        <v>0</v>
      </c>
      <c r="I220" s="444">
        <v>5060393704645</v>
      </c>
      <c r="J220" s="66"/>
      <c r="K220" s="66"/>
      <c r="L220" s="33"/>
      <c r="M220" s="33"/>
      <c r="N220" s="33"/>
      <c r="O220" s="33"/>
      <c r="P220" s="33"/>
      <c r="Q220" s="33"/>
      <c r="R220" s="33"/>
      <c r="S220" s="33"/>
      <c r="T220" s="46"/>
      <c r="U220" s="46"/>
      <c r="V220" s="46"/>
      <c r="W220" s="46"/>
    </row>
    <row r="221" spans="1:23" ht="15.75" customHeight="1">
      <c r="A221" s="42">
        <v>302015005</v>
      </c>
      <c r="B221" s="43" t="s">
        <v>1116</v>
      </c>
      <c r="C221" s="44" t="s">
        <v>83</v>
      </c>
      <c r="D221" s="170">
        <v>40</v>
      </c>
      <c r="E221" s="170">
        <f t="shared" si="63"/>
        <v>34</v>
      </c>
      <c r="F221" s="170">
        <f>D221*Sheet1!$A$8</f>
        <v>21.200000000000003</v>
      </c>
      <c r="G221" s="158"/>
      <c r="H221" s="170">
        <f t="shared" si="64"/>
        <v>0</v>
      </c>
      <c r="I221" s="444">
        <v>5060393704669</v>
      </c>
      <c r="J221" s="66"/>
      <c r="K221" s="66"/>
      <c r="L221" s="33"/>
      <c r="M221" s="33"/>
      <c r="N221" s="33"/>
      <c r="O221" s="33"/>
      <c r="P221" s="33"/>
      <c r="Q221" s="33"/>
      <c r="R221" s="33"/>
      <c r="S221" s="33"/>
      <c r="T221" s="46"/>
      <c r="U221" s="46"/>
      <c r="V221" s="46"/>
      <c r="W221" s="46"/>
    </row>
    <row r="222" spans="1:23" ht="15.75" customHeight="1">
      <c r="A222" s="42">
        <v>302015006</v>
      </c>
      <c r="B222" s="43" t="s">
        <v>1117</v>
      </c>
      <c r="C222" s="44" t="s">
        <v>83</v>
      </c>
      <c r="D222" s="170">
        <v>40</v>
      </c>
      <c r="E222" s="170">
        <f t="shared" si="63"/>
        <v>34</v>
      </c>
      <c r="F222" s="170">
        <f>D222*Sheet1!$A$8</f>
        <v>21.200000000000003</v>
      </c>
      <c r="G222" s="158"/>
      <c r="H222" s="170">
        <f t="shared" si="64"/>
        <v>0</v>
      </c>
      <c r="I222" s="444">
        <v>5060393704676</v>
      </c>
      <c r="J222" s="66"/>
      <c r="K222" s="66"/>
      <c r="L222" s="33"/>
      <c r="M222" s="33"/>
      <c r="N222" s="33"/>
      <c r="O222" s="33"/>
      <c r="P222" s="33"/>
      <c r="Q222" s="33"/>
      <c r="R222" s="33"/>
      <c r="S222" s="33"/>
      <c r="T222" s="46"/>
      <c r="U222" s="46"/>
      <c r="V222" s="46"/>
      <c r="W222" s="46"/>
    </row>
    <row r="223" spans="1:23" ht="15.75" customHeight="1">
      <c r="A223" s="588" t="s">
        <v>1118</v>
      </c>
      <c r="B223" s="589"/>
      <c r="C223" s="589"/>
      <c r="D223" s="590"/>
      <c r="E223" s="590"/>
      <c r="F223" s="590"/>
      <c r="G223" s="591"/>
      <c r="H223" s="590"/>
      <c r="I223" s="592"/>
      <c r="J223" s="66"/>
      <c r="K223" s="66"/>
      <c r="L223" s="33"/>
      <c r="M223" s="33"/>
      <c r="N223" s="33"/>
      <c r="O223" s="33"/>
      <c r="P223" s="33"/>
      <c r="Q223" s="33"/>
      <c r="R223" s="33"/>
      <c r="S223" s="33"/>
      <c r="T223" s="46"/>
      <c r="U223" s="46"/>
      <c r="V223" s="46"/>
      <c r="W223" s="46"/>
    </row>
    <row r="224" spans="1:23" ht="15.75">
      <c r="A224" s="323">
        <v>302014605</v>
      </c>
      <c r="B224" s="383" t="s">
        <v>1119</v>
      </c>
      <c r="C224" s="384" t="s">
        <v>143</v>
      </c>
      <c r="D224" s="326">
        <v>136</v>
      </c>
      <c r="E224" s="257">
        <f t="shared" ref="E224:E229" si="65">D224*0.85</f>
        <v>115.6</v>
      </c>
      <c r="F224" s="257">
        <f>D224*Sheet1!$A$8</f>
        <v>72.08</v>
      </c>
      <c r="G224" s="332"/>
      <c r="H224" s="326">
        <f t="shared" ref="H224:H225" si="66">F224*G224</f>
        <v>0</v>
      </c>
      <c r="I224" s="703">
        <v>5060572509955</v>
      </c>
      <c r="J224" s="66"/>
      <c r="K224" s="66"/>
      <c r="L224" s="593"/>
      <c r="M224" s="593"/>
      <c r="N224" s="593"/>
      <c r="O224" s="593"/>
      <c r="P224" s="593"/>
      <c r="Q224" s="593"/>
      <c r="R224" s="593"/>
      <c r="S224" s="594"/>
      <c r="T224" s="594"/>
      <c r="U224" s="594"/>
      <c r="V224" s="594"/>
      <c r="W224" s="594"/>
    </row>
    <row r="225" spans="1:23" ht="15.75">
      <c r="A225" s="323">
        <v>302014606</v>
      </c>
      <c r="B225" s="383" t="s">
        <v>1120</v>
      </c>
      <c r="C225" s="384" t="s">
        <v>143</v>
      </c>
      <c r="D225" s="326">
        <v>90</v>
      </c>
      <c r="E225" s="257">
        <f t="shared" si="65"/>
        <v>76.5</v>
      </c>
      <c r="F225" s="257">
        <f>D225*Sheet1!$A$8</f>
        <v>47.7</v>
      </c>
      <c r="G225" s="332"/>
      <c r="H225" s="326">
        <f t="shared" si="66"/>
        <v>0</v>
      </c>
      <c r="I225" s="328">
        <v>5060393703334</v>
      </c>
      <c r="J225" s="66"/>
      <c r="K225" s="66"/>
      <c r="L225" s="593"/>
      <c r="M225" s="593"/>
      <c r="N225" s="593"/>
      <c r="O225" s="593"/>
      <c r="P225" s="593"/>
      <c r="Q225" s="593"/>
      <c r="R225" s="593"/>
      <c r="S225" s="594"/>
      <c r="T225" s="594"/>
      <c r="U225" s="594"/>
      <c r="V225" s="594"/>
      <c r="W225" s="594"/>
    </row>
    <row r="226" spans="1:23" ht="15.75" customHeight="1">
      <c r="A226" s="313">
        <v>302014601</v>
      </c>
      <c r="B226" s="314" t="s">
        <v>1121</v>
      </c>
      <c r="C226" s="315" t="s">
        <v>83</v>
      </c>
      <c r="D226" s="316">
        <v>40</v>
      </c>
      <c r="E226" s="316">
        <f t="shared" si="65"/>
        <v>34</v>
      </c>
      <c r="F226" s="316">
        <f>D226*Sheet1!$A$8</f>
        <v>21.200000000000003</v>
      </c>
      <c r="G226" s="317"/>
      <c r="H226" s="316">
        <f t="shared" ref="H226:H229" si="67">SUM(F226*G226)</f>
        <v>0</v>
      </c>
      <c r="I226" s="318">
        <v>5060393706496</v>
      </c>
      <c r="J226" s="66"/>
      <c r="K226" s="66"/>
      <c r="L226" s="593"/>
      <c r="M226" s="593"/>
      <c r="N226" s="593"/>
      <c r="O226" s="593"/>
      <c r="P226" s="593"/>
      <c r="Q226" s="593"/>
      <c r="R226" s="593"/>
      <c r="S226" s="593"/>
      <c r="T226" s="594"/>
      <c r="U226" s="594"/>
      <c r="V226" s="594"/>
      <c r="W226" s="594"/>
    </row>
    <row r="227" spans="1:23" ht="15.75" customHeight="1">
      <c r="A227" s="323">
        <v>302014602</v>
      </c>
      <c r="B227" s="324" t="s">
        <v>1122</v>
      </c>
      <c r="C227" s="325" t="s">
        <v>83</v>
      </c>
      <c r="D227" s="326">
        <v>40</v>
      </c>
      <c r="E227" s="326">
        <f t="shared" si="65"/>
        <v>34</v>
      </c>
      <c r="F227" s="326">
        <f>D227*Sheet1!$A$8</f>
        <v>21.200000000000003</v>
      </c>
      <c r="G227" s="332"/>
      <c r="H227" s="326">
        <f t="shared" si="67"/>
        <v>0</v>
      </c>
      <c r="I227" s="328">
        <v>5060393706489</v>
      </c>
      <c r="J227" s="66"/>
      <c r="K227" s="66"/>
      <c r="L227" s="33"/>
      <c r="M227" s="33"/>
      <c r="N227" s="33"/>
      <c r="O227" s="33"/>
      <c r="P227" s="33"/>
      <c r="Q227" s="33"/>
      <c r="R227" s="33"/>
      <c r="S227" s="33"/>
      <c r="T227" s="46"/>
      <c r="U227" s="46"/>
      <c r="V227" s="46"/>
      <c r="W227" s="46"/>
    </row>
    <row r="228" spans="1:23" ht="15.75" customHeight="1">
      <c r="A228" s="313">
        <v>302014603</v>
      </c>
      <c r="B228" s="314" t="s">
        <v>1123</v>
      </c>
      <c r="C228" s="315" t="s">
        <v>83</v>
      </c>
      <c r="D228" s="316">
        <v>40</v>
      </c>
      <c r="E228" s="316">
        <f t="shared" si="65"/>
        <v>34</v>
      </c>
      <c r="F228" s="316">
        <f>D228*Sheet1!$A$8</f>
        <v>21.200000000000003</v>
      </c>
      <c r="G228" s="317"/>
      <c r="H228" s="316">
        <f t="shared" si="67"/>
        <v>0</v>
      </c>
      <c r="I228" s="318">
        <v>5060393706465</v>
      </c>
      <c r="J228" s="66"/>
      <c r="K228" s="66"/>
      <c r="L228" s="33"/>
      <c r="M228" s="33"/>
      <c r="N228" s="33"/>
      <c r="O228" s="33"/>
      <c r="P228" s="33"/>
      <c r="Q228" s="33"/>
      <c r="R228" s="33"/>
      <c r="S228" s="33"/>
      <c r="T228" s="46"/>
      <c r="U228" s="46"/>
      <c r="V228" s="46"/>
      <c r="W228" s="46"/>
    </row>
    <row r="229" spans="1:23" ht="15.75" customHeight="1">
      <c r="A229" s="638">
        <v>302014604</v>
      </c>
      <c r="B229" s="639" t="s">
        <v>1124</v>
      </c>
      <c r="C229" s="640" t="s">
        <v>83</v>
      </c>
      <c r="D229" s="641">
        <v>40</v>
      </c>
      <c r="E229" s="641">
        <f t="shared" si="65"/>
        <v>34</v>
      </c>
      <c r="F229" s="641">
        <f>D229*Sheet1!$A$8</f>
        <v>21.200000000000003</v>
      </c>
      <c r="G229" s="642"/>
      <c r="H229" s="641">
        <f t="shared" si="67"/>
        <v>0</v>
      </c>
      <c r="I229" s="643">
        <v>5060393706472</v>
      </c>
      <c r="J229" s="66"/>
      <c r="K229" s="66"/>
      <c r="L229" s="593"/>
      <c r="M229" s="593"/>
      <c r="N229" s="593"/>
      <c r="O229" s="593"/>
      <c r="P229" s="593"/>
      <c r="Q229" s="593"/>
      <c r="R229" s="593"/>
      <c r="S229" s="593"/>
      <c r="T229" s="594"/>
      <c r="U229" s="594"/>
      <c r="V229" s="594"/>
      <c r="W229" s="594"/>
    </row>
    <row r="230" spans="1:23" s="702" customFormat="1" ht="15.75" customHeight="1">
      <c r="A230" s="588" t="s">
        <v>1125</v>
      </c>
      <c r="B230" s="589"/>
      <c r="C230" s="589"/>
      <c r="D230" s="590"/>
      <c r="E230" s="590"/>
      <c r="F230" s="590"/>
      <c r="G230" s="591"/>
      <c r="H230" s="590"/>
      <c r="I230" s="592"/>
      <c r="J230" s="66"/>
      <c r="K230" s="66"/>
      <c r="L230" s="33"/>
      <c r="M230" s="33"/>
      <c r="N230" s="33"/>
      <c r="O230" s="33"/>
      <c r="P230" s="33"/>
      <c r="Q230" s="33"/>
      <c r="R230" s="33"/>
      <c r="S230" s="33"/>
      <c r="T230" s="46"/>
      <c r="U230" s="46"/>
      <c r="V230" s="46"/>
      <c r="W230" s="46"/>
    </row>
    <row r="231" spans="1:23" s="702" customFormat="1" ht="15.75" customHeight="1">
      <c r="A231" s="796">
        <v>302414002</v>
      </c>
      <c r="B231" s="797" t="s">
        <v>1126</v>
      </c>
      <c r="C231" s="745" t="s">
        <v>620</v>
      </c>
      <c r="D231" s="798">
        <v>47</v>
      </c>
      <c r="E231" s="737">
        <v>39.950000000000003</v>
      </c>
      <c r="F231" s="725">
        <f>D231*Sheet1!$A$8</f>
        <v>24.91</v>
      </c>
      <c r="G231" s="738"/>
      <c r="H231" s="723">
        <f t="shared" ref="H231:H233" si="68">F231*G231</f>
        <v>0</v>
      </c>
      <c r="I231" s="799">
        <v>5060572506169</v>
      </c>
      <c r="J231" s="66"/>
      <c r="K231" s="66"/>
      <c r="L231" s="593"/>
      <c r="M231" s="593"/>
      <c r="N231" s="593"/>
      <c r="O231" s="593"/>
      <c r="P231" s="593"/>
      <c r="Q231" s="593"/>
      <c r="R231" s="593"/>
      <c r="S231" s="593"/>
      <c r="T231" s="594"/>
      <c r="U231" s="594"/>
      <c r="V231" s="594"/>
      <c r="W231" s="594"/>
    </row>
    <row r="232" spans="1:23" s="702" customFormat="1" ht="15.75" customHeight="1">
      <c r="A232" s="796">
        <v>302414005</v>
      </c>
      <c r="B232" s="800" t="s">
        <v>1127</v>
      </c>
      <c r="C232" s="745" t="s">
        <v>301</v>
      </c>
      <c r="D232" s="801">
        <v>47</v>
      </c>
      <c r="E232" s="737">
        <v>39.950000000000003</v>
      </c>
      <c r="F232" s="725">
        <f>D232*Sheet1!$A$8</f>
        <v>24.91</v>
      </c>
      <c r="G232" s="738"/>
      <c r="H232" s="723">
        <f t="shared" si="68"/>
        <v>0</v>
      </c>
      <c r="I232" s="799">
        <v>5060572506183</v>
      </c>
      <c r="J232" s="66"/>
      <c r="K232" s="66"/>
      <c r="L232" s="593"/>
      <c r="M232" s="593"/>
      <c r="N232" s="593"/>
      <c r="O232" s="593"/>
      <c r="P232" s="593"/>
      <c r="Q232" s="593"/>
      <c r="R232" s="593"/>
      <c r="S232" s="593"/>
      <c r="T232" s="594"/>
      <c r="U232" s="594"/>
      <c r="V232" s="594"/>
      <c r="W232" s="594"/>
    </row>
    <row r="233" spans="1:23" s="702" customFormat="1" ht="15.75" customHeight="1">
      <c r="A233" s="796">
        <v>302414007</v>
      </c>
      <c r="B233" s="802" t="s">
        <v>1128</v>
      </c>
      <c r="C233" s="828" t="s">
        <v>301</v>
      </c>
      <c r="D233" s="803">
        <v>41</v>
      </c>
      <c r="E233" s="737">
        <v>34.85</v>
      </c>
      <c r="F233" s="725">
        <f>D233*Sheet1!$A$8</f>
        <v>21.73</v>
      </c>
      <c r="G233" s="738"/>
      <c r="H233" s="723">
        <f t="shared" si="68"/>
        <v>0</v>
      </c>
      <c r="I233" s="799">
        <v>5060572506763</v>
      </c>
      <c r="J233" s="66"/>
      <c r="K233" s="66"/>
      <c r="L233" s="593"/>
      <c r="M233" s="593"/>
      <c r="N233" s="593"/>
      <c r="O233" s="593"/>
      <c r="P233" s="593"/>
      <c r="Q233" s="593"/>
      <c r="R233" s="593"/>
      <c r="S233" s="593"/>
      <c r="T233" s="594"/>
      <c r="U233" s="594"/>
      <c r="V233" s="594"/>
      <c r="W233" s="594"/>
    </row>
    <row r="234" spans="1:23" s="702" customFormat="1" ht="15.75" customHeight="1">
      <c r="A234" s="847">
        <v>302414003</v>
      </c>
      <c r="B234" s="894" t="s">
        <v>1129</v>
      </c>
      <c r="C234" s="849" t="s">
        <v>78</v>
      </c>
      <c r="D234" s="773">
        <v>47</v>
      </c>
      <c r="E234" s="863">
        <f t="shared" ref="E234:E235" si="69">D234*0.85</f>
        <v>39.949999999999996</v>
      </c>
      <c r="F234" s="922">
        <f>D234*Sheet1!$A$8</f>
        <v>24.91</v>
      </c>
      <c r="G234" s="738"/>
      <c r="H234" s="923">
        <f t="shared" ref="H234:H235" si="70">SUM(F234*G234)</f>
        <v>0</v>
      </c>
      <c r="I234" s="843" t="s">
        <v>72</v>
      </c>
      <c r="J234" s="66"/>
      <c r="K234" s="66"/>
      <c r="L234" s="593"/>
      <c r="M234" s="593"/>
      <c r="N234" s="593"/>
      <c r="O234" s="593"/>
      <c r="P234" s="593"/>
      <c r="Q234" s="593"/>
      <c r="R234" s="593"/>
      <c r="S234" s="593"/>
      <c r="T234" s="594"/>
      <c r="U234" s="594"/>
      <c r="V234" s="594"/>
      <c r="W234" s="594"/>
    </row>
    <row r="235" spans="1:23" s="702" customFormat="1" ht="15.75" customHeight="1">
      <c r="A235" s="851">
        <v>302414001</v>
      </c>
      <c r="B235" s="924" t="s">
        <v>1130</v>
      </c>
      <c r="C235" s="849" t="s">
        <v>78</v>
      </c>
      <c r="D235" s="773">
        <v>47</v>
      </c>
      <c r="E235" s="863">
        <f t="shared" si="69"/>
        <v>39.949999999999996</v>
      </c>
      <c r="F235" s="922">
        <f>D235*Sheet1!$A$8</f>
        <v>24.91</v>
      </c>
      <c r="G235" s="738"/>
      <c r="H235" s="923">
        <f t="shared" si="70"/>
        <v>0</v>
      </c>
      <c r="I235" s="843" t="s">
        <v>72</v>
      </c>
      <c r="J235" s="66"/>
      <c r="K235" s="66"/>
      <c r="L235" s="593"/>
      <c r="M235" s="593"/>
      <c r="N235" s="593"/>
      <c r="O235" s="593"/>
      <c r="P235" s="593"/>
      <c r="Q235" s="593"/>
      <c r="R235" s="593"/>
      <c r="S235" s="593"/>
      <c r="T235" s="594"/>
      <c r="U235" s="594"/>
      <c r="V235" s="594"/>
      <c r="W235" s="594"/>
    </row>
    <row r="236" spans="1:23" s="702" customFormat="1" ht="15.75" customHeight="1">
      <c r="A236" s="820">
        <v>303214009</v>
      </c>
      <c r="B236" s="826" t="s">
        <v>1131</v>
      </c>
      <c r="C236" s="707" t="s">
        <v>301</v>
      </c>
      <c r="D236" s="803">
        <v>41</v>
      </c>
      <c r="E236" s="737">
        <v>34.85</v>
      </c>
      <c r="F236" s="725">
        <f>D236*Sheet1!$A$8</f>
        <v>21.73</v>
      </c>
      <c r="G236" s="738"/>
      <c r="H236" s="723">
        <f t="shared" ref="H236:H237" si="71">F236*G236</f>
        <v>0</v>
      </c>
      <c r="I236" s="799">
        <v>5060572506764</v>
      </c>
      <c r="J236" s="66"/>
      <c r="K236" s="66"/>
      <c r="L236" s="593"/>
      <c r="M236" s="593"/>
      <c r="N236" s="593"/>
      <c r="O236" s="593"/>
      <c r="P236" s="593"/>
      <c r="Q236" s="593"/>
      <c r="R236" s="593"/>
      <c r="S236" s="593"/>
      <c r="T236" s="594"/>
      <c r="U236" s="594"/>
      <c r="V236" s="594"/>
      <c r="W236" s="594"/>
    </row>
    <row r="237" spans="1:23" s="702" customFormat="1" ht="15.75" customHeight="1">
      <c r="A237" s="814">
        <v>303214066</v>
      </c>
      <c r="B237" s="827" t="s">
        <v>1132</v>
      </c>
      <c r="C237" s="707" t="s">
        <v>301</v>
      </c>
      <c r="D237" s="803">
        <v>41</v>
      </c>
      <c r="E237" s="737">
        <v>34.85</v>
      </c>
      <c r="F237" s="725">
        <f>D237*Sheet1!$A$8</f>
        <v>21.73</v>
      </c>
      <c r="G237" s="738"/>
      <c r="H237" s="723">
        <f t="shared" si="71"/>
        <v>0</v>
      </c>
      <c r="I237" s="799">
        <v>5060572506765</v>
      </c>
      <c r="J237" s="66"/>
      <c r="K237" s="66"/>
      <c r="L237" s="593"/>
      <c r="M237" s="593"/>
      <c r="N237" s="593"/>
      <c r="O237" s="593"/>
      <c r="P237" s="593"/>
      <c r="Q237" s="593"/>
      <c r="R237" s="593"/>
      <c r="S237" s="593"/>
      <c r="T237" s="594"/>
      <c r="U237" s="594"/>
      <c r="V237" s="594"/>
      <c r="W237" s="594"/>
    </row>
    <row r="238" spans="1:23" s="702" customFormat="1" ht="15.75" customHeight="1">
      <c r="A238" s="847">
        <v>303214010</v>
      </c>
      <c r="B238" s="862" t="s">
        <v>1133</v>
      </c>
      <c r="C238" s="707" t="s">
        <v>301</v>
      </c>
      <c r="D238" s="863">
        <v>14.5</v>
      </c>
      <c r="E238" s="737">
        <f t="shared" ref="E238:E241" si="72">D238*0.85</f>
        <v>12.324999999999999</v>
      </c>
      <c r="F238" s="725">
        <f>D238*Sheet1!$A$8</f>
        <v>7.6850000000000005</v>
      </c>
      <c r="G238" s="738"/>
      <c r="H238" s="723">
        <f>F238*G238</f>
        <v>0</v>
      </c>
      <c r="I238" s="864">
        <v>5060917993500</v>
      </c>
      <c r="J238" s="66"/>
      <c r="K238" s="66"/>
      <c r="L238" s="593"/>
      <c r="M238" s="593"/>
      <c r="N238" s="593"/>
      <c r="O238" s="593"/>
      <c r="P238" s="593"/>
      <c r="Q238" s="593"/>
      <c r="R238" s="593"/>
      <c r="S238" s="593"/>
      <c r="T238" s="594"/>
      <c r="U238" s="594"/>
      <c r="V238" s="594"/>
      <c r="W238" s="594"/>
    </row>
    <row r="239" spans="1:23" s="702" customFormat="1" ht="15.75" customHeight="1">
      <c r="A239" s="851">
        <v>303214067</v>
      </c>
      <c r="B239" s="865" t="s">
        <v>1134</v>
      </c>
      <c r="C239" s="707" t="s">
        <v>301</v>
      </c>
      <c r="D239" s="863">
        <v>14.5</v>
      </c>
      <c r="E239" s="737">
        <f t="shared" si="72"/>
        <v>12.324999999999999</v>
      </c>
      <c r="F239" s="725">
        <f>D239*Sheet1!$A$8</f>
        <v>7.6850000000000005</v>
      </c>
      <c r="G239" s="738"/>
      <c r="H239" s="723">
        <f>F239*G239</f>
        <v>0</v>
      </c>
      <c r="I239" s="866">
        <v>5060917993517</v>
      </c>
      <c r="J239" s="66"/>
      <c r="K239" s="66"/>
      <c r="L239" s="593"/>
      <c r="M239" s="593"/>
      <c r="N239" s="593"/>
      <c r="O239" s="593"/>
      <c r="P239" s="593"/>
      <c r="Q239" s="593"/>
      <c r="R239" s="593"/>
      <c r="S239" s="593"/>
      <c r="T239" s="594"/>
      <c r="U239" s="594"/>
      <c r="V239" s="594"/>
      <c r="W239" s="594"/>
    </row>
    <row r="240" spans="1:23" s="702" customFormat="1" ht="15.75" customHeight="1">
      <c r="A240" s="851">
        <v>303214002</v>
      </c>
      <c r="B240" s="867" t="s">
        <v>1135</v>
      </c>
      <c r="C240" s="707" t="s">
        <v>301</v>
      </c>
      <c r="D240" s="863">
        <v>29</v>
      </c>
      <c r="E240" s="737">
        <f t="shared" si="72"/>
        <v>24.65</v>
      </c>
      <c r="F240" s="725">
        <f>D240*Sheet1!$A$8</f>
        <v>15.370000000000001</v>
      </c>
      <c r="G240" s="738"/>
      <c r="H240" s="723">
        <f t="shared" ref="H240:H241" si="73">F240*G240</f>
        <v>0</v>
      </c>
      <c r="I240" s="866">
        <v>5060917993524</v>
      </c>
      <c r="J240" s="66"/>
      <c r="K240" s="66"/>
      <c r="L240" s="593"/>
      <c r="M240" s="593"/>
      <c r="N240" s="593"/>
      <c r="O240" s="593"/>
      <c r="P240" s="593"/>
      <c r="Q240" s="593"/>
      <c r="R240" s="593"/>
      <c r="S240" s="593"/>
      <c r="T240" s="594"/>
      <c r="U240" s="594"/>
      <c r="V240" s="594"/>
      <c r="W240" s="594"/>
    </row>
    <row r="241" spans="1:23" s="702" customFormat="1" ht="15.75" customHeight="1">
      <c r="A241" s="851">
        <v>303214060</v>
      </c>
      <c r="B241" s="868" t="s">
        <v>1136</v>
      </c>
      <c r="C241" s="707" t="s">
        <v>301</v>
      </c>
      <c r="D241" s="863">
        <v>29</v>
      </c>
      <c r="E241" s="737">
        <f t="shared" si="72"/>
        <v>24.65</v>
      </c>
      <c r="F241" s="725">
        <f>D241*Sheet1!$A$8</f>
        <v>15.370000000000001</v>
      </c>
      <c r="G241" s="738"/>
      <c r="H241" s="723">
        <f t="shared" si="73"/>
        <v>0</v>
      </c>
      <c r="I241" s="866">
        <v>5060917993531</v>
      </c>
      <c r="J241" s="66"/>
      <c r="K241" s="66"/>
      <c r="L241" s="593"/>
      <c r="M241" s="593"/>
      <c r="N241" s="593"/>
      <c r="O241" s="593"/>
      <c r="P241" s="593"/>
      <c r="Q241" s="593"/>
      <c r="R241" s="593"/>
      <c r="S241" s="593"/>
      <c r="T241" s="594"/>
      <c r="U241" s="594"/>
      <c r="V241" s="594"/>
      <c r="W241" s="594"/>
    </row>
    <row r="242" spans="1:23" ht="15.75" customHeight="1">
      <c r="A242" s="588" t="s">
        <v>1137</v>
      </c>
      <c r="B242" s="589"/>
      <c r="C242" s="589"/>
      <c r="D242" s="590"/>
      <c r="E242" s="590"/>
      <c r="F242" s="590"/>
      <c r="G242" s="591"/>
      <c r="H242" s="590"/>
      <c r="I242" s="592"/>
      <c r="J242" s="66"/>
      <c r="K242" s="66"/>
      <c r="L242" s="33"/>
      <c r="M242" s="33"/>
      <c r="N242" s="33"/>
      <c r="O242" s="33"/>
      <c r="P242" s="33"/>
      <c r="Q242" s="33"/>
      <c r="R242" s="33"/>
      <c r="S242" s="33"/>
      <c r="T242" s="46"/>
      <c r="U242" s="46"/>
      <c r="V242" s="46"/>
      <c r="W242" s="46"/>
    </row>
    <row r="243" spans="1:23" ht="15.75" customHeight="1">
      <c r="A243" s="42" t="s">
        <v>1138</v>
      </c>
      <c r="B243" s="43" t="s">
        <v>1139</v>
      </c>
      <c r="C243" s="44" t="s">
        <v>81</v>
      </c>
      <c r="D243" s="170">
        <v>35</v>
      </c>
      <c r="E243" s="170">
        <f t="shared" ref="E243:E251" si="74">D243*0.85</f>
        <v>29.75</v>
      </c>
      <c r="F243" s="170">
        <f>D243*Sheet1!$A$8</f>
        <v>18.55</v>
      </c>
      <c r="G243" s="158"/>
      <c r="H243" s="170">
        <f t="shared" ref="H243:H244" si="75">F243*G243</f>
        <v>0</v>
      </c>
      <c r="I243" s="444" t="s">
        <v>1140</v>
      </c>
      <c r="J243" s="66"/>
      <c r="K243" s="66"/>
      <c r="L243" s="33"/>
      <c r="M243" s="33"/>
      <c r="N243" s="33"/>
      <c r="O243" s="33"/>
      <c r="P243" s="33"/>
      <c r="Q243" s="33"/>
      <c r="R243" s="33"/>
      <c r="S243" s="33"/>
      <c r="T243" s="46"/>
      <c r="U243" s="46"/>
      <c r="V243" s="46"/>
      <c r="W243" s="46"/>
    </row>
    <row r="244" spans="1:23" ht="15.75" customHeight="1">
      <c r="A244" s="42" t="s">
        <v>1141</v>
      </c>
      <c r="B244" s="43" t="s">
        <v>1142</v>
      </c>
      <c r="C244" s="44" t="s">
        <v>81</v>
      </c>
      <c r="D244" s="170">
        <v>35</v>
      </c>
      <c r="E244" s="170">
        <f t="shared" si="74"/>
        <v>29.75</v>
      </c>
      <c r="F244" s="170">
        <f>D244*Sheet1!$A$8</f>
        <v>18.55</v>
      </c>
      <c r="G244" s="158"/>
      <c r="H244" s="170">
        <f t="shared" si="75"/>
        <v>0</v>
      </c>
      <c r="I244" s="444">
        <v>5060200845752</v>
      </c>
      <c r="J244" s="66"/>
      <c r="K244" s="66"/>
      <c r="L244" s="33"/>
      <c r="M244" s="33"/>
      <c r="N244" s="33"/>
      <c r="O244" s="33"/>
      <c r="P244" s="33"/>
      <c r="Q244" s="33"/>
      <c r="R244" s="33"/>
      <c r="S244" s="33"/>
      <c r="T244" s="46"/>
      <c r="U244" s="46"/>
      <c r="V244" s="46"/>
      <c r="W244" s="46"/>
    </row>
    <row r="245" spans="1:23" ht="15.75" customHeight="1">
      <c r="A245" s="380" t="s">
        <v>1143</v>
      </c>
      <c r="B245" s="381" t="s">
        <v>1144</v>
      </c>
      <c r="C245" s="237" t="s">
        <v>81</v>
      </c>
      <c r="D245" s="382">
        <v>32</v>
      </c>
      <c r="E245" s="382">
        <f t="shared" si="74"/>
        <v>27.2</v>
      </c>
      <c r="F245" s="382">
        <f>D245*Sheet1!$A$8</f>
        <v>16.96</v>
      </c>
      <c r="G245" s="239"/>
      <c r="H245" s="382">
        <f t="shared" ref="H245:H251" si="76">SUM(F245*G245)</f>
        <v>0</v>
      </c>
      <c r="I245" s="159">
        <v>9780992661649</v>
      </c>
      <c r="J245" s="66"/>
      <c r="K245" s="66"/>
      <c r="L245" s="33"/>
      <c r="M245" s="33"/>
      <c r="N245" s="33"/>
      <c r="O245" s="33"/>
      <c r="P245" s="33"/>
      <c r="Q245" s="33"/>
      <c r="R245" s="33"/>
      <c r="S245" s="33"/>
      <c r="T245" s="46"/>
      <c r="U245" s="46"/>
      <c r="V245" s="46"/>
      <c r="W245" s="46"/>
    </row>
    <row r="246" spans="1:23" ht="15.75" customHeight="1">
      <c r="A246" s="380" t="s">
        <v>1145</v>
      </c>
      <c r="B246" s="381" t="s">
        <v>1146</v>
      </c>
      <c r="C246" s="237" t="s">
        <v>81</v>
      </c>
      <c r="D246" s="382">
        <v>40</v>
      </c>
      <c r="E246" s="382">
        <f t="shared" si="74"/>
        <v>34</v>
      </c>
      <c r="F246" s="382">
        <f>D246*Sheet1!$A$8</f>
        <v>21.200000000000003</v>
      </c>
      <c r="G246" s="239"/>
      <c r="H246" s="382">
        <f t="shared" si="76"/>
        <v>0</v>
      </c>
      <c r="I246" s="159">
        <v>9780993058912</v>
      </c>
      <c r="J246" s="66"/>
      <c r="K246" s="66"/>
      <c r="L246" s="33"/>
      <c r="M246" s="33"/>
      <c r="N246" s="33"/>
      <c r="O246" s="33"/>
      <c r="P246" s="33"/>
      <c r="Q246" s="33"/>
      <c r="R246" s="33"/>
      <c r="S246" s="33"/>
      <c r="T246" s="46"/>
      <c r="U246" s="46"/>
      <c r="V246" s="46"/>
      <c r="W246" s="46"/>
    </row>
    <row r="247" spans="1:23" ht="15.75" customHeight="1">
      <c r="A247" s="42">
        <v>301010002</v>
      </c>
      <c r="B247" s="43" t="s">
        <v>1147</v>
      </c>
      <c r="C247" s="44" t="s">
        <v>81</v>
      </c>
      <c r="D247" s="170">
        <v>38</v>
      </c>
      <c r="E247" s="170">
        <f t="shared" si="74"/>
        <v>32.299999999999997</v>
      </c>
      <c r="F247" s="170">
        <f>D247*Sheet1!$A$8</f>
        <v>20.14</v>
      </c>
      <c r="G247" s="158"/>
      <c r="H247" s="170">
        <f t="shared" si="76"/>
        <v>0</v>
      </c>
      <c r="I247" s="444">
        <v>9781911281344</v>
      </c>
      <c r="J247" s="66"/>
      <c r="K247" s="66"/>
      <c r="L247" s="33"/>
      <c r="M247" s="33"/>
      <c r="N247" s="33"/>
      <c r="O247" s="33"/>
      <c r="P247" s="33"/>
      <c r="Q247" s="33"/>
      <c r="R247" s="33"/>
      <c r="S247" s="33"/>
      <c r="T247" s="46"/>
      <c r="U247" s="46"/>
      <c r="V247" s="46"/>
      <c r="W247" s="46"/>
    </row>
    <row r="248" spans="1:23" ht="15.75" customHeight="1">
      <c r="A248" s="42">
        <v>301013801</v>
      </c>
      <c r="B248" s="43" t="s">
        <v>1148</v>
      </c>
      <c r="C248" s="44" t="s">
        <v>81</v>
      </c>
      <c r="D248" s="170">
        <v>35</v>
      </c>
      <c r="E248" s="170">
        <f t="shared" si="74"/>
        <v>29.75</v>
      </c>
      <c r="F248" s="170">
        <f>D248*Sheet1!$A$8</f>
        <v>18.55</v>
      </c>
      <c r="G248" s="158"/>
      <c r="H248" s="170">
        <f t="shared" si="76"/>
        <v>0</v>
      </c>
      <c r="I248" s="444"/>
      <c r="J248" s="66"/>
      <c r="K248" s="66"/>
      <c r="L248" s="33"/>
      <c r="M248" s="33"/>
      <c r="N248" s="33"/>
      <c r="O248" s="33"/>
      <c r="P248" s="33"/>
      <c r="Q248" s="33"/>
      <c r="R248" s="33"/>
      <c r="S248" s="33"/>
      <c r="T248" s="46"/>
      <c r="U248" s="46"/>
      <c r="V248" s="46"/>
      <c r="W248" s="46"/>
    </row>
    <row r="249" spans="1:23" ht="15.75" customHeight="1">
      <c r="A249" s="495" t="s">
        <v>1149</v>
      </c>
      <c r="B249" s="595" t="s">
        <v>1150</v>
      </c>
      <c r="C249" s="497" t="s">
        <v>81</v>
      </c>
      <c r="D249" s="596">
        <v>32</v>
      </c>
      <c r="E249" s="596">
        <f t="shared" si="74"/>
        <v>27.2</v>
      </c>
      <c r="F249" s="596">
        <f>D249*Sheet1!$A$8</f>
        <v>16.96</v>
      </c>
      <c r="G249" s="531"/>
      <c r="H249" s="596">
        <f t="shared" si="76"/>
        <v>0</v>
      </c>
      <c r="I249" s="499">
        <v>5060200843659</v>
      </c>
      <c r="J249" s="66"/>
      <c r="K249" s="66"/>
      <c r="L249" s="33"/>
      <c r="M249" s="33"/>
      <c r="N249" s="33"/>
      <c r="O249" s="33"/>
      <c r="P249" s="33"/>
      <c r="Q249" s="33"/>
      <c r="R249" s="33"/>
      <c r="S249" s="33"/>
      <c r="T249" s="46"/>
      <c r="U249" s="46"/>
      <c r="V249" s="46"/>
      <c r="W249" s="46"/>
    </row>
    <row r="250" spans="1:23" ht="15.75" customHeight="1">
      <c r="A250" s="42" t="s">
        <v>1151</v>
      </c>
      <c r="B250" s="43" t="s">
        <v>1152</v>
      </c>
      <c r="C250" s="44" t="s">
        <v>81</v>
      </c>
      <c r="D250" s="170">
        <v>35</v>
      </c>
      <c r="E250" s="170">
        <f t="shared" si="74"/>
        <v>29.75</v>
      </c>
      <c r="F250" s="170">
        <f>D250*Sheet1!$A$8</f>
        <v>18.55</v>
      </c>
      <c r="G250" s="158"/>
      <c r="H250" s="170">
        <f t="shared" si="76"/>
        <v>0</v>
      </c>
      <c r="I250" s="444">
        <v>5060200843666</v>
      </c>
      <c r="J250" s="66"/>
      <c r="K250" s="66"/>
      <c r="L250" s="33"/>
      <c r="M250" s="33"/>
      <c r="N250" s="33"/>
      <c r="O250" s="33"/>
      <c r="P250" s="33"/>
      <c r="Q250" s="33"/>
      <c r="R250" s="33"/>
      <c r="S250" s="33"/>
      <c r="T250" s="46"/>
      <c r="U250" s="46"/>
      <c r="V250" s="46"/>
      <c r="W250" s="46"/>
    </row>
    <row r="251" spans="1:23" ht="15.75" customHeight="1">
      <c r="A251" s="42" t="s">
        <v>1153</v>
      </c>
      <c r="B251" s="43" t="s">
        <v>1154</v>
      </c>
      <c r="C251" s="44" t="s">
        <v>81</v>
      </c>
      <c r="D251" s="170">
        <v>35</v>
      </c>
      <c r="E251" s="170">
        <f t="shared" si="74"/>
        <v>29.75</v>
      </c>
      <c r="F251" s="170">
        <f>D251*Sheet1!$A$8</f>
        <v>18.55</v>
      </c>
      <c r="G251" s="158"/>
      <c r="H251" s="170">
        <f t="shared" si="76"/>
        <v>0</v>
      </c>
      <c r="I251" s="444">
        <v>5060200846049</v>
      </c>
      <c r="J251" s="66"/>
      <c r="K251" s="66"/>
      <c r="L251" s="33"/>
      <c r="M251" s="33"/>
      <c r="N251" s="33"/>
      <c r="O251" s="33"/>
      <c r="P251" s="33"/>
      <c r="Q251" s="33"/>
      <c r="R251" s="33"/>
      <c r="S251" s="33"/>
      <c r="T251" s="46"/>
      <c r="U251" s="46"/>
      <c r="V251" s="46"/>
      <c r="W251" s="46"/>
    </row>
    <row r="252" spans="1:23" ht="27" customHeight="1">
      <c r="A252" s="582" t="s">
        <v>1155</v>
      </c>
      <c r="B252" s="644"/>
      <c r="C252" s="644"/>
      <c r="D252" s="607"/>
      <c r="E252" s="607"/>
      <c r="F252" s="607"/>
      <c r="G252" s="608"/>
      <c r="H252" s="607"/>
      <c r="I252" s="644"/>
      <c r="J252" s="66"/>
      <c r="K252" s="66"/>
      <c r="L252" s="33"/>
      <c r="M252" s="33"/>
      <c r="N252" s="33"/>
      <c r="O252" s="33"/>
      <c r="P252" s="33"/>
      <c r="Q252" s="33"/>
      <c r="R252" s="33"/>
      <c r="S252" s="33"/>
      <c r="T252" s="46"/>
      <c r="U252" s="46"/>
      <c r="V252" s="46"/>
      <c r="W252" s="46"/>
    </row>
    <row r="253" spans="1:23" ht="15.75" customHeight="1">
      <c r="A253" s="80">
        <v>791510001</v>
      </c>
      <c r="B253" s="86" t="s">
        <v>149</v>
      </c>
      <c r="C253" s="87" t="s">
        <v>143</v>
      </c>
      <c r="D253" s="75">
        <v>94</v>
      </c>
      <c r="E253" s="75">
        <f t="shared" ref="E253:E263" si="77">D253*0.85</f>
        <v>79.899999999999991</v>
      </c>
      <c r="F253" s="75">
        <f>D253*Sheet1!$A$8</f>
        <v>49.82</v>
      </c>
      <c r="G253" s="338"/>
      <c r="H253" s="75">
        <f t="shared" ref="H253:H263" si="78">SUM(F253*G253)</f>
        <v>0</v>
      </c>
      <c r="I253" s="84">
        <v>5060572505155</v>
      </c>
      <c r="J253" s="66"/>
      <c r="K253" s="66"/>
      <c r="L253" s="33"/>
      <c r="M253" s="33"/>
      <c r="N253" s="33"/>
      <c r="O253" s="33"/>
      <c r="P253" s="33"/>
      <c r="Q253" s="33"/>
      <c r="R253" s="33"/>
      <c r="S253" s="33"/>
      <c r="T253" s="46"/>
      <c r="U253" s="46"/>
      <c r="V253" s="46"/>
      <c r="W253" s="46"/>
    </row>
    <row r="254" spans="1:23" ht="15.75" customHeight="1">
      <c r="A254" s="42">
        <v>791010001</v>
      </c>
      <c r="B254" s="22" t="s">
        <v>1156</v>
      </c>
      <c r="C254" s="157" t="s">
        <v>231</v>
      </c>
      <c r="D254" s="170">
        <v>32</v>
      </c>
      <c r="E254" s="170">
        <f t="shared" si="77"/>
        <v>27.2</v>
      </c>
      <c r="F254" s="170">
        <f>D254*Sheet1!$A$8</f>
        <v>16.96</v>
      </c>
      <c r="G254" s="158"/>
      <c r="H254" s="170">
        <f t="shared" si="78"/>
        <v>0</v>
      </c>
      <c r="I254" s="434">
        <v>9781911284504</v>
      </c>
      <c r="J254" s="66"/>
      <c r="K254" s="66"/>
      <c r="L254" s="33"/>
      <c r="M254" s="33"/>
      <c r="N254" s="33"/>
      <c r="O254" s="33"/>
      <c r="P254" s="33"/>
      <c r="Q254" s="33"/>
      <c r="R254" s="33"/>
      <c r="S254" s="33"/>
      <c r="T254" s="46"/>
      <c r="U254" s="46"/>
      <c r="V254" s="46"/>
      <c r="W254" s="46"/>
    </row>
    <row r="255" spans="1:23" ht="15.75" customHeight="1">
      <c r="A255" s="42">
        <v>791010003</v>
      </c>
      <c r="B255" s="43" t="s">
        <v>1157</v>
      </c>
      <c r="C255" s="44" t="s">
        <v>1158</v>
      </c>
      <c r="D255" s="35">
        <v>32</v>
      </c>
      <c r="E255" s="35">
        <f t="shared" si="77"/>
        <v>27.2</v>
      </c>
      <c r="F255" s="44">
        <f>D255*Sheet1!$A$8</f>
        <v>16.96</v>
      </c>
      <c r="G255" s="354"/>
      <c r="H255" s="170">
        <f t="shared" si="78"/>
        <v>0</v>
      </c>
      <c r="I255" s="444">
        <v>9781911281986</v>
      </c>
      <c r="J255" s="66"/>
      <c r="K255" s="66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</row>
    <row r="256" spans="1:23" ht="15.75" customHeight="1">
      <c r="A256" s="42">
        <v>792010001</v>
      </c>
      <c r="B256" s="22" t="s">
        <v>1159</v>
      </c>
      <c r="C256" s="157" t="s">
        <v>83</v>
      </c>
      <c r="D256" s="170">
        <v>40</v>
      </c>
      <c r="E256" s="170">
        <f t="shared" si="77"/>
        <v>34</v>
      </c>
      <c r="F256" s="170">
        <f>D256*Sheet1!$A$8</f>
        <v>21.200000000000003</v>
      </c>
      <c r="G256" s="158"/>
      <c r="H256" s="170">
        <f t="shared" si="78"/>
        <v>0</v>
      </c>
      <c r="I256" s="444">
        <v>5060572505186</v>
      </c>
      <c r="J256" s="66"/>
      <c r="K256" s="66"/>
      <c r="L256" s="33"/>
      <c r="M256" s="33"/>
      <c r="N256" s="33"/>
      <c r="O256" s="33"/>
      <c r="P256" s="33"/>
      <c r="Q256" s="33"/>
      <c r="R256" s="33"/>
      <c r="S256" s="33"/>
      <c r="T256" s="46"/>
      <c r="U256" s="46"/>
      <c r="V256" s="46"/>
      <c r="W256" s="46"/>
    </row>
    <row r="257" spans="1:23" ht="15.75" customHeight="1">
      <c r="A257" s="313">
        <v>792010002</v>
      </c>
      <c r="B257" s="385" t="s">
        <v>1160</v>
      </c>
      <c r="C257" s="339" t="s">
        <v>83</v>
      </c>
      <c r="D257" s="316">
        <v>60</v>
      </c>
      <c r="E257" s="316">
        <f t="shared" si="77"/>
        <v>51</v>
      </c>
      <c r="F257" s="316">
        <f>D257*Sheet1!$A$8</f>
        <v>31.8</v>
      </c>
      <c r="G257" s="317"/>
      <c r="H257" s="316">
        <f t="shared" si="78"/>
        <v>0</v>
      </c>
      <c r="I257" s="318">
        <v>5060572505179</v>
      </c>
      <c r="J257" s="66"/>
      <c r="K257" s="66"/>
      <c r="L257" s="33"/>
      <c r="M257" s="33"/>
      <c r="N257" s="33"/>
      <c r="O257" s="33"/>
      <c r="P257" s="33"/>
      <c r="Q257" s="33"/>
      <c r="R257" s="33"/>
      <c r="S257" s="33"/>
      <c r="T257" s="46"/>
      <c r="U257" s="46"/>
      <c r="V257" s="46"/>
      <c r="W257" s="46"/>
    </row>
    <row r="258" spans="1:23" ht="15.75" customHeight="1">
      <c r="A258" s="42">
        <v>792410003</v>
      </c>
      <c r="B258" s="22" t="s">
        <v>1161</v>
      </c>
      <c r="C258" s="157" t="s">
        <v>263</v>
      </c>
      <c r="D258" s="170">
        <v>58</v>
      </c>
      <c r="E258" s="170">
        <f t="shared" si="77"/>
        <v>49.3</v>
      </c>
      <c r="F258" s="170">
        <f>D258*Sheet1!$A$8</f>
        <v>30.740000000000002</v>
      </c>
      <c r="G258" s="158"/>
      <c r="H258" s="170">
        <f t="shared" si="78"/>
        <v>0</v>
      </c>
      <c r="I258" s="444">
        <v>5060572505797</v>
      </c>
      <c r="J258" s="66"/>
      <c r="K258" s="66"/>
      <c r="L258" s="33"/>
      <c r="M258" s="33"/>
      <c r="N258" s="33"/>
      <c r="O258" s="33"/>
      <c r="P258" s="33"/>
      <c r="Q258" s="33"/>
      <c r="R258" s="33"/>
      <c r="S258" s="33"/>
      <c r="T258" s="46"/>
      <c r="U258" s="46"/>
      <c r="V258" s="46"/>
      <c r="W258" s="46"/>
    </row>
    <row r="259" spans="1:23" ht="15.75" customHeight="1">
      <c r="A259" s="42">
        <v>792410008</v>
      </c>
      <c r="B259" s="22" t="s">
        <v>1162</v>
      </c>
      <c r="C259" s="157" t="s">
        <v>1163</v>
      </c>
      <c r="D259" s="170">
        <v>66</v>
      </c>
      <c r="E259" s="170">
        <f t="shared" si="77"/>
        <v>56.1</v>
      </c>
      <c r="F259" s="170">
        <f>D259*Sheet1!$A$8</f>
        <v>34.980000000000004</v>
      </c>
      <c r="G259" s="158"/>
      <c r="H259" s="170">
        <f t="shared" si="78"/>
        <v>0</v>
      </c>
      <c r="I259" s="444">
        <v>9781911281504</v>
      </c>
      <c r="J259" s="66"/>
      <c r="K259" s="66"/>
      <c r="L259" s="33"/>
      <c r="M259" s="33"/>
      <c r="N259" s="33"/>
      <c r="O259" s="33"/>
      <c r="P259" s="33"/>
      <c r="Q259" s="33"/>
      <c r="R259" s="33"/>
      <c r="S259" s="33"/>
      <c r="T259" s="46"/>
      <c r="U259" s="46"/>
      <c r="V259" s="46"/>
      <c r="W259" s="46"/>
    </row>
    <row r="260" spans="1:23" ht="15.75" customHeight="1">
      <c r="A260" s="42">
        <v>792410009</v>
      </c>
      <c r="B260" s="22" t="s">
        <v>1164</v>
      </c>
      <c r="C260" s="157" t="s">
        <v>1163</v>
      </c>
      <c r="D260" s="170">
        <v>54</v>
      </c>
      <c r="E260" s="170">
        <f t="shared" si="77"/>
        <v>45.9</v>
      </c>
      <c r="F260" s="170">
        <f>D260*Sheet1!$A$8</f>
        <v>28.62</v>
      </c>
      <c r="G260" s="158"/>
      <c r="H260" s="170">
        <f t="shared" si="78"/>
        <v>0</v>
      </c>
      <c r="I260" s="444">
        <v>5060572505377</v>
      </c>
      <c r="J260" s="66"/>
      <c r="K260" s="66"/>
      <c r="L260" s="33"/>
      <c r="M260" s="33"/>
      <c r="N260" s="33"/>
      <c r="O260" s="33"/>
      <c r="P260" s="33"/>
      <c r="Q260" s="33"/>
      <c r="R260" s="33"/>
      <c r="S260" s="33"/>
      <c r="T260" s="46"/>
      <c r="U260" s="46"/>
      <c r="V260" s="46"/>
      <c r="W260" s="46"/>
    </row>
    <row r="261" spans="1:23" ht="15.75" customHeight="1">
      <c r="A261" s="42">
        <v>792411005</v>
      </c>
      <c r="B261" s="22" t="s">
        <v>1165</v>
      </c>
      <c r="C261" s="157" t="s">
        <v>1163</v>
      </c>
      <c r="D261" s="170">
        <v>88</v>
      </c>
      <c r="E261" s="170">
        <f t="shared" si="77"/>
        <v>74.8</v>
      </c>
      <c r="F261" s="170">
        <f>D261*Sheet1!$A$8</f>
        <v>46.64</v>
      </c>
      <c r="G261" s="158"/>
      <c r="H261" s="170">
        <f t="shared" si="78"/>
        <v>0</v>
      </c>
      <c r="I261" s="444">
        <v>5060572506206</v>
      </c>
      <c r="J261" s="66"/>
      <c r="K261" s="66"/>
      <c r="L261" s="33"/>
      <c r="M261" s="33"/>
      <c r="N261" s="33"/>
      <c r="O261" s="33"/>
      <c r="P261" s="33"/>
      <c r="Q261" s="33"/>
      <c r="R261" s="33"/>
      <c r="S261" s="33"/>
      <c r="T261" s="46"/>
      <c r="U261" s="46"/>
      <c r="V261" s="46"/>
      <c r="W261" s="46"/>
    </row>
    <row r="262" spans="1:23" ht="15.75">
      <c r="A262" s="34">
        <v>791540001</v>
      </c>
      <c r="B262" s="185" t="s">
        <v>1166</v>
      </c>
      <c r="C262" s="202" t="s">
        <v>143</v>
      </c>
      <c r="D262" s="170">
        <v>94</v>
      </c>
      <c r="E262" s="170">
        <f t="shared" si="77"/>
        <v>79.899999999999991</v>
      </c>
      <c r="F262" s="170">
        <f>D262*Sheet1!$A$8</f>
        <v>49.82</v>
      </c>
      <c r="G262" s="354"/>
      <c r="H262" s="170">
        <f t="shared" si="78"/>
        <v>0</v>
      </c>
      <c r="I262" s="386"/>
      <c r="J262" s="66"/>
      <c r="K262" s="6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</row>
    <row r="263" spans="1:23" ht="15.75">
      <c r="A263" s="34">
        <v>791040001</v>
      </c>
      <c r="B263" s="185" t="s">
        <v>1167</v>
      </c>
      <c r="C263" s="202" t="s">
        <v>231</v>
      </c>
      <c r="D263" s="170">
        <v>32</v>
      </c>
      <c r="E263" s="170">
        <f t="shared" si="77"/>
        <v>27.2</v>
      </c>
      <c r="F263" s="170">
        <f>D263*Sheet1!$A$8</f>
        <v>16.96</v>
      </c>
      <c r="G263" s="354"/>
      <c r="H263" s="170">
        <f t="shared" si="78"/>
        <v>0</v>
      </c>
      <c r="I263" s="386"/>
      <c r="J263" s="66"/>
      <c r="K263" s="6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</row>
    <row r="264" spans="1:23" ht="15.75" customHeight="1">
      <c r="A264" s="588" t="s">
        <v>846</v>
      </c>
      <c r="B264" s="589"/>
      <c r="C264" s="589"/>
      <c r="D264" s="590"/>
      <c r="E264" s="590"/>
      <c r="F264" s="590"/>
      <c r="G264" s="591"/>
      <c r="H264" s="590"/>
      <c r="I264" s="592"/>
      <c r="J264" s="66"/>
      <c r="K264" s="66"/>
      <c r="L264" s="33"/>
      <c r="M264" s="33"/>
      <c r="N264" s="33"/>
      <c r="O264" s="33"/>
      <c r="P264" s="33"/>
      <c r="Q264" s="33"/>
      <c r="R264" s="33"/>
      <c r="S264" s="33"/>
      <c r="T264" s="46"/>
      <c r="U264" s="46"/>
      <c r="V264" s="46"/>
      <c r="W264" s="46"/>
    </row>
    <row r="265" spans="1:23" ht="15.75" customHeight="1">
      <c r="A265" s="313">
        <v>792011001</v>
      </c>
      <c r="B265" s="385" t="s">
        <v>1168</v>
      </c>
      <c r="C265" s="339" t="s">
        <v>1169</v>
      </c>
      <c r="D265" s="316">
        <v>165</v>
      </c>
      <c r="E265" s="316">
        <f t="shared" ref="E265:E269" si="79">D265*0.85</f>
        <v>140.25</v>
      </c>
      <c r="F265" s="316">
        <f>D265*Sheet1!$A$8</f>
        <v>87.45</v>
      </c>
      <c r="G265" s="317"/>
      <c r="H265" s="316">
        <f t="shared" ref="H265:H269" si="80">SUM(F265*G265)</f>
        <v>0</v>
      </c>
      <c r="I265" s="318">
        <v>5060572505162</v>
      </c>
      <c r="J265" s="66"/>
      <c r="K265" s="66"/>
      <c r="L265" s="33"/>
      <c r="M265" s="33"/>
      <c r="N265" s="33"/>
      <c r="O265" s="33"/>
      <c r="P265" s="33"/>
      <c r="Q265" s="33"/>
      <c r="R265" s="33"/>
      <c r="S265" s="33"/>
      <c r="T265" s="46"/>
      <c r="U265" s="46"/>
      <c r="V265" s="46"/>
      <c r="W265" s="46"/>
    </row>
    <row r="266" spans="1:23" ht="15.75" customHeight="1">
      <c r="A266" s="42">
        <v>792011002</v>
      </c>
      <c r="B266" s="22" t="s">
        <v>1170</v>
      </c>
      <c r="C266" s="157" t="s">
        <v>234</v>
      </c>
      <c r="D266" s="170">
        <v>82</v>
      </c>
      <c r="E266" s="170">
        <f t="shared" si="79"/>
        <v>69.7</v>
      </c>
      <c r="F266" s="170">
        <f>D266*Sheet1!$A$8</f>
        <v>43.46</v>
      </c>
      <c r="G266" s="158"/>
      <c r="H266" s="170">
        <f t="shared" si="80"/>
        <v>0</v>
      </c>
      <c r="I266" s="444">
        <v>5060572505803</v>
      </c>
      <c r="J266" s="66"/>
      <c r="K266" s="66"/>
      <c r="L266" s="33"/>
      <c r="M266" s="33"/>
      <c r="N266" s="33"/>
      <c r="O266" s="33"/>
      <c r="P266" s="33"/>
      <c r="Q266" s="33"/>
      <c r="R266" s="33"/>
      <c r="S266" s="33"/>
      <c r="T266" s="46"/>
      <c r="U266" s="46"/>
      <c r="V266" s="46"/>
      <c r="W266" s="46"/>
    </row>
    <row r="267" spans="1:23" ht="15.75" customHeight="1">
      <c r="A267" s="42">
        <v>792411001</v>
      </c>
      <c r="B267" s="22" t="s">
        <v>1171</v>
      </c>
      <c r="C267" s="157" t="s">
        <v>1163</v>
      </c>
      <c r="D267" s="170">
        <v>54</v>
      </c>
      <c r="E267" s="170">
        <f t="shared" si="79"/>
        <v>45.9</v>
      </c>
      <c r="F267" s="170">
        <f>D267*Sheet1!$A$8</f>
        <v>28.62</v>
      </c>
      <c r="G267" s="158"/>
      <c r="H267" s="170">
        <f t="shared" si="80"/>
        <v>0</v>
      </c>
      <c r="I267" s="444">
        <v>5060572505391</v>
      </c>
      <c r="J267" s="66"/>
      <c r="K267" s="66"/>
      <c r="L267" s="33"/>
      <c r="M267" s="33"/>
      <c r="N267" s="33"/>
      <c r="O267" s="33"/>
      <c r="P267" s="33"/>
      <c r="Q267" s="33"/>
      <c r="R267" s="33"/>
      <c r="S267" s="33"/>
      <c r="T267" s="46"/>
      <c r="U267" s="46"/>
      <c r="V267" s="46"/>
      <c r="W267" s="46"/>
    </row>
    <row r="268" spans="1:23" ht="15.75" customHeight="1">
      <c r="A268" s="42">
        <v>792411002</v>
      </c>
      <c r="B268" s="22" t="s">
        <v>1172</v>
      </c>
      <c r="C268" s="157" t="s">
        <v>1163</v>
      </c>
      <c r="D268" s="170">
        <v>54</v>
      </c>
      <c r="E268" s="170">
        <f t="shared" si="79"/>
        <v>45.9</v>
      </c>
      <c r="F268" s="170">
        <f>D268*Sheet1!$A$8</f>
        <v>28.62</v>
      </c>
      <c r="G268" s="158"/>
      <c r="H268" s="170">
        <f t="shared" si="80"/>
        <v>0</v>
      </c>
      <c r="I268" s="444">
        <v>5060572505384</v>
      </c>
      <c r="J268" s="66"/>
      <c r="K268" s="66"/>
      <c r="L268" s="33"/>
      <c r="M268" s="33"/>
      <c r="N268" s="33"/>
      <c r="O268" s="33"/>
      <c r="P268" s="33"/>
      <c r="Q268" s="33"/>
      <c r="R268" s="33"/>
      <c r="S268" s="33"/>
      <c r="T268" s="46"/>
      <c r="U268" s="46"/>
      <c r="V268" s="46"/>
      <c r="W268" s="46"/>
    </row>
    <row r="269" spans="1:23" ht="15.75" customHeight="1">
      <c r="A269" s="42">
        <v>792411003</v>
      </c>
      <c r="B269" s="22" t="s">
        <v>1173</v>
      </c>
      <c r="C269" s="157" t="s">
        <v>1163</v>
      </c>
      <c r="D269" s="170">
        <v>54</v>
      </c>
      <c r="E269" s="170">
        <f t="shared" si="79"/>
        <v>45.9</v>
      </c>
      <c r="F269" s="170">
        <f>D269*Sheet1!$A$8</f>
        <v>28.62</v>
      </c>
      <c r="G269" s="158"/>
      <c r="H269" s="170">
        <f t="shared" si="80"/>
        <v>0</v>
      </c>
      <c r="I269" s="444">
        <v>5060572505742</v>
      </c>
      <c r="J269" s="66"/>
      <c r="K269" s="66"/>
      <c r="L269" s="33"/>
      <c r="M269" s="33"/>
      <c r="N269" s="33"/>
      <c r="O269" s="33"/>
      <c r="P269" s="33"/>
      <c r="Q269" s="33"/>
      <c r="R269" s="33"/>
      <c r="S269" s="33"/>
      <c r="T269" s="46"/>
      <c r="U269" s="46"/>
      <c r="V269" s="46"/>
      <c r="W269" s="46"/>
    </row>
    <row r="270" spans="1:23" ht="15.75" customHeight="1">
      <c r="A270" s="588" t="s">
        <v>1174</v>
      </c>
      <c r="B270" s="589"/>
      <c r="C270" s="589"/>
      <c r="D270" s="590"/>
      <c r="E270" s="590"/>
      <c r="F270" s="590"/>
      <c r="G270" s="591"/>
      <c r="H270" s="590"/>
      <c r="I270" s="592"/>
      <c r="J270" s="66"/>
      <c r="K270" s="66"/>
      <c r="L270" s="33"/>
      <c r="M270" s="33"/>
      <c r="N270" s="33"/>
      <c r="O270" s="33"/>
      <c r="P270" s="33"/>
      <c r="Q270" s="33"/>
      <c r="R270" s="33"/>
      <c r="S270" s="33"/>
      <c r="T270" s="46"/>
      <c r="U270" s="46"/>
      <c r="V270" s="46"/>
      <c r="W270" s="46"/>
    </row>
    <row r="271" spans="1:23" ht="15.75" customHeight="1">
      <c r="A271" s="313">
        <v>792012001</v>
      </c>
      <c r="B271" s="385" t="s">
        <v>1175</v>
      </c>
      <c r="C271" s="339" t="s">
        <v>1169</v>
      </c>
      <c r="D271" s="316">
        <v>165</v>
      </c>
      <c r="E271" s="316">
        <f t="shared" ref="E271:E274" si="81">D271*0.85</f>
        <v>140.25</v>
      </c>
      <c r="F271" s="316">
        <f>D271*Sheet1!$A$8</f>
        <v>87.45</v>
      </c>
      <c r="G271" s="317"/>
      <c r="H271" s="316">
        <f t="shared" ref="H271:H274" si="82">SUM(F271*G271)</f>
        <v>0</v>
      </c>
      <c r="I271" s="318">
        <v>5060572505360</v>
      </c>
      <c r="J271" s="66"/>
      <c r="K271" s="66"/>
      <c r="L271" s="33"/>
      <c r="M271" s="33"/>
      <c r="N271" s="33"/>
      <c r="O271" s="33"/>
      <c r="P271" s="33"/>
      <c r="Q271" s="33"/>
      <c r="R271" s="33"/>
      <c r="S271" s="33"/>
      <c r="T271" s="46"/>
      <c r="U271" s="46"/>
      <c r="V271" s="46"/>
      <c r="W271" s="46"/>
    </row>
    <row r="272" spans="1:23" ht="15.75" customHeight="1">
      <c r="A272" s="42">
        <v>792012002</v>
      </c>
      <c r="B272" s="22" t="s">
        <v>1176</v>
      </c>
      <c r="C272" s="157" t="s">
        <v>234</v>
      </c>
      <c r="D272" s="170">
        <v>82</v>
      </c>
      <c r="E272" s="170">
        <f t="shared" si="81"/>
        <v>69.7</v>
      </c>
      <c r="F272" s="170">
        <f>D272*Sheet1!$A$8</f>
        <v>43.46</v>
      </c>
      <c r="G272" s="158"/>
      <c r="H272" s="170">
        <f t="shared" si="82"/>
        <v>0</v>
      </c>
      <c r="I272" s="444">
        <v>5060572505810</v>
      </c>
      <c r="J272" s="66"/>
      <c r="K272" s="66"/>
      <c r="L272" s="33"/>
      <c r="M272" s="33"/>
      <c r="N272" s="33"/>
      <c r="O272" s="33"/>
      <c r="P272" s="33"/>
      <c r="Q272" s="33"/>
      <c r="R272" s="33"/>
      <c r="S272" s="33"/>
      <c r="T272" s="46"/>
      <c r="U272" s="46"/>
      <c r="V272" s="46"/>
      <c r="W272" s="46"/>
    </row>
    <row r="273" spans="1:23" ht="15.75" customHeight="1">
      <c r="A273" s="42">
        <v>792412001</v>
      </c>
      <c r="B273" s="22" t="s">
        <v>1177</v>
      </c>
      <c r="C273" s="157" t="s">
        <v>1163</v>
      </c>
      <c r="D273" s="170">
        <v>54</v>
      </c>
      <c r="E273" s="170">
        <f t="shared" si="81"/>
        <v>45.9</v>
      </c>
      <c r="F273" s="170">
        <f>D273*Sheet1!$A$8</f>
        <v>28.62</v>
      </c>
      <c r="G273" s="158"/>
      <c r="H273" s="170">
        <f t="shared" si="82"/>
        <v>0</v>
      </c>
      <c r="I273" s="444">
        <v>5060572505438</v>
      </c>
      <c r="J273" s="66"/>
      <c r="K273" s="66"/>
      <c r="L273" s="33"/>
      <c r="M273" s="33"/>
      <c r="N273" s="33"/>
      <c r="O273" s="33"/>
      <c r="P273" s="33"/>
      <c r="Q273" s="33"/>
      <c r="R273" s="33"/>
      <c r="S273" s="33"/>
      <c r="T273" s="46"/>
      <c r="U273" s="46"/>
      <c r="V273" s="46"/>
      <c r="W273" s="46"/>
    </row>
    <row r="274" spans="1:23" ht="15.75" customHeight="1">
      <c r="A274" s="42">
        <v>792412003</v>
      </c>
      <c r="B274" s="22" t="s">
        <v>1178</v>
      </c>
      <c r="C274" s="157" t="s">
        <v>1163</v>
      </c>
      <c r="D274" s="170">
        <v>54</v>
      </c>
      <c r="E274" s="170">
        <f t="shared" si="81"/>
        <v>45.9</v>
      </c>
      <c r="F274" s="170">
        <f>D274*Sheet1!$A$8</f>
        <v>28.62</v>
      </c>
      <c r="G274" s="158"/>
      <c r="H274" s="170">
        <f t="shared" si="82"/>
        <v>0</v>
      </c>
      <c r="I274" s="444">
        <v>5060572505759</v>
      </c>
      <c r="J274" s="66"/>
      <c r="K274" s="66"/>
      <c r="L274" s="33"/>
      <c r="M274" s="33"/>
      <c r="N274" s="33"/>
      <c r="O274" s="33"/>
      <c r="P274" s="33"/>
      <c r="Q274" s="33"/>
      <c r="R274" s="33"/>
      <c r="S274" s="33"/>
      <c r="T274" s="46"/>
      <c r="U274" s="46"/>
      <c r="V274" s="46"/>
      <c r="W274" s="46"/>
    </row>
    <row r="275" spans="1:23" ht="15.75" customHeight="1">
      <c r="A275" s="588" t="s">
        <v>1179</v>
      </c>
      <c r="B275" s="589"/>
      <c r="C275" s="589"/>
      <c r="D275" s="590"/>
      <c r="E275" s="590"/>
      <c r="F275" s="590"/>
      <c r="G275" s="591"/>
      <c r="H275" s="590"/>
      <c r="I275" s="592"/>
      <c r="J275" s="66"/>
      <c r="K275" s="66"/>
      <c r="L275" s="33"/>
      <c r="M275" s="33"/>
      <c r="N275" s="33"/>
      <c r="O275" s="33"/>
      <c r="P275" s="33"/>
      <c r="Q275" s="33"/>
      <c r="R275" s="33"/>
      <c r="S275" s="33"/>
      <c r="T275" s="46"/>
      <c r="U275" s="46"/>
      <c r="V275" s="46"/>
      <c r="W275" s="46"/>
    </row>
    <row r="276" spans="1:23" ht="15.75" customHeight="1">
      <c r="A276" s="313">
        <v>792013001</v>
      </c>
      <c r="B276" s="385" t="s">
        <v>1180</v>
      </c>
      <c r="C276" s="339" t="s">
        <v>1163</v>
      </c>
      <c r="D276" s="316">
        <v>165</v>
      </c>
      <c r="E276" s="316">
        <f t="shared" ref="E276:E279" si="83">D276*0.85</f>
        <v>140.25</v>
      </c>
      <c r="F276" s="316">
        <f>D276*Sheet1!$A$8</f>
        <v>87.45</v>
      </c>
      <c r="G276" s="317"/>
      <c r="H276" s="316">
        <f t="shared" ref="H276:H279" si="84">SUM(F276*G276)</f>
        <v>0</v>
      </c>
      <c r="I276" s="318">
        <v>5060572505148</v>
      </c>
      <c r="J276" s="66"/>
      <c r="K276" s="66"/>
      <c r="L276" s="33"/>
      <c r="M276" s="33"/>
      <c r="N276" s="33"/>
      <c r="O276" s="33"/>
      <c r="P276" s="33"/>
      <c r="Q276" s="33"/>
      <c r="R276" s="33"/>
      <c r="S276" s="33"/>
      <c r="T276" s="46"/>
      <c r="U276" s="46"/>
      <c r="V276" s="46"/>
      <c r="W276" s="46"/>
    </row>
    <row r="277" spans="1:23" ht="15.75" customHeight="1">
      <c r="A277" s="42">
        <v>792013002</v>
      </c>
      <c r="B277" s="22" t="s">
        <v>1181</v>
      </c>
      <c r="C277" s="157" t="s">
        <v>234</v>
      </c>
      <c r="D277" s="170">
        <v>82</v>
      </c>
      <c r="E277" s="170">
        <f t="shared" si="83"/>
        <v>69.7</v>
      </c>
      <c r="F277" s="170">
        <f>D277*Sheet1!$A$8</f>
        <v>43.46</v>
      </c>
      <c r="G277" s="158"/>
      <c r="H277" s="170">
        <f t="shared" si="84"/>
        <v>0</v>
      </c>
      <c r="I277" s="444">
        <v>5060572505827</v>
      </c>
      <c r="J277" s="66"/>
      <c r="K277" s="66"/>
      <c r="L277" s="33"/>
      <c r="M277" s="33"/>
      <c r="N277" s="33"/>
      <c r="O277" s="33"/>
      <c r="P277" s="33"/>
      <c r="Q277" s="33"/>
      <c r="R277" s="33"/>
      <c r="S277" s="33"/>
      <c r="T277" s="46"/>
      <c r="U277" s="46"/>
      <c r="V277" s="46"/>
      <c r="W277" s="46"/>
    </row>
    <row r="278" spans="1:23" ht="15.75" customHeight="1">
      <c r="A278" s="42">
        <v>792413001</v>
      </c>
      <c r="B278" s="22" t="s">
        <v>1182</v>
      </c>
      <c r="C278" s="157" t="s">
        <v>1163</v>
      </c>
      <c r="D278" s="170">
        <v>54</v>
      </c>
      <c r="E278" s="170">
        <f t="shared" si="83"/>
        <v>45.9</v>
      </c>
      <c r="F278" s="170">
        <f>D278*Sheet1!$A$8</f>
        <v>28.62</v>
      </c>
      <c r="G278" s="158"/>
      <c r="H278" s="170">
        <f t="shared" si="84"/>
        <v>0</v>
      </c>
      <c r="I278" s="444">
        <v>5060572505360</v>
      </c>
      <c r="J278" s="66"/>
      <c r="K278" s="66"/>
      <c r="L278" s="330"/>
      <c r="M278" s="330"/>
      <c r="N278" s="330"/>
      <c r="O278" s="330"/>
      <c r="P278" s="330"/>
      <c r="Q278" s="330"/>
      <c r="R278" s="330"/>
      <c r="S278" s="330"/>
      <c r="T278" s="46"/>
      <c r="U278" s="46"/>
      <c r="V278" s="46"/>
      <c r="W278" s="46"/>
    </row>
    <row r="279" spans="1:23" ht="15.75" customHeight="1">
      <c r="A279" s="42">
        <v>792413003</v>
      </c>
      <c r="B279" s="22" t="s">
        <v>1183</v>
      </c>
      <c r="C279" s="157" t="s">
        <v>1163</v>
      </c>
      <c r="D279" s="170">
        <v>54</v>
      </c>
      <c r="E279" s="170">
        <f t="shared" si="83"/>
        <v>45.9</v>
      </c>
      <c r="F279" s="170">
        <f>D279*Sheet1!$A$8</f>
        <v>28.62</v>
      </c>
      <c r="G279" s="158"/>
      <c r="H279" s="170">
        <f t="shared" si="84"/>
        <v>0</v>
      </c>
      <c r="I279" s="444">
        <v>5060572505766</v>
      </c>
      <c r="J279" s="66"/>
      <c r="K279" s="66"/>
      <c r="L279" s="33"/>
      <c r="M279" s="33"/>
      <c r="N279" s="33"/>
      <c r="O279" s="33"/>
      <c r="P279" s="33"/>
      <c r="Q279" s="33"/>
      <c r="R279" s="33"/>
      <c r="S279" s="33"/>
      <c r="T279" s="46"/>
      <c r="U279" s="46"/>
      <c r="V279" s="46"/>
      <c r="W279" s="46"/>
    </row>
    <row r="280" spans="1:23" ht="15.75" customHeight="1">
      <c r="A280" s="588" t="s">
        <v>1184</v>
      </c>
      <c r="B280" s="589"/>
      <c r="C280" s="589"/>
      <c r="D280" s="590"/>
      <c r="E280" s="590"/>
      <c r="F280" s="590"/>
      <c r="G280" s="591"/>
      <c r="H280" s="590"/>
      <c r="I280" s="592"/>
      <c r="J280" s="66"/>
      <c r="K280" s="66"/>
      <c r="L280" s="33"/>
      <c r="M280" s="33"/>
      <c r="N280" s="33"/>
      <c r="O280" s="33"/>
      <c r="P280" s="33"/>
      <c r="Q280" s="33"/>
      <c r="R280" s="33"/>
      <c r="S280" s="33"/>
      <c r="T280" s="46"/>
      <c r="U280" s="46"/>
      <c r="V280" s="46"/>
      <c r="W280" s="46"/>
    </row>
    <row r="281" spans="1:23" ht="15.75" customHeight="1">
      <c r="A281" s="313">
        <v>792014001</v>
      </c>
      <c r="B281" s="385" t="s">
        <v>1185</v>
      </c>
      <c r="C281" s="339" t="s">
        <v>1163</v>
      </c>
      <c r="D281" s="316">
        <v>133</v>
      </c>
      <c r="E281" s="316">
        <f t="shared" ref="E281:E283" si="85">D281*0.85</f>
        <v>113.05</v>
      </c>
      <c r="F281" s="316">
        <f>D281*Sheet1!$A$8</f>
        <v>70.490000000000009</v>
      </c>
      <c r="G281" s="317"/>
      <c r="H281" s="316">
        <f t="shared" ref="H281:H283" si="86">SUM(F281*G281)</f>
        <v>0</v>
      </c>
      <c r="I281" s="318">
        <v>5060572505155</v>
      </c>
      <c r="J281" s="66"/>
      <c r="K281" s="66"/>
      <c r="L281" s="33"/>
      <c r="M281" s="33"/>
      <c r="N281" s="33"/>
      <c r="O281" s="33"/>
      <c r="P281" s="33"/>
      <c r="Q281" s="33"/>
      <c r="R281" s="33"/>
      <c r="S281" s="33"/>
      <c r="T281" s="46"/>
      <c r="U281" s="46"/>
      <c r="V281" s="46"/>
      <c r="W281" s="46"/>
    </row>
    <row r="282" spans="1:23" ht="15.75" customHeight="1">
      <c r="A282" s="42">
        <v>792414001</v>
      </c>
      <c r="B282" s="22" t="s">
        <v>1186</v>
      </c>
      <c r="C282" s="157" t="s">
        <v>1163</v>
      </c>
      <c r="D282" s="170">
        <v>54</v>
      </c>
      <c r="E282" s="170">
        <f t="shared" si="85"/>
        <v>45.9</v>
      </c>
      <c r="F282" s="170">
        <f>D282*Sheet1!$A$8</f>
        <v>28.62</v>
      </c>
      <c r="G282" s="158"/>
      <c r="H282" s="170">
        <f t="shared" si="86"/>
        <v>0</v>
      </c>
      <c r="I282" s="444">
        <v>5060572505353</v>
      </c>
      <c r="J282" s="66"/>
      <c r="K282" s="66"/>
      <c r="L282" s="33"/>
      <c r="M282" s="33"/>
      <c r="N282" s="33"/>
      <c r="O282" s="33"/>
      <c r="P282" s="33"/>
      <c r="Q282" s="33"/>
      <c r="R282" s="33"/>
      <c r="S282" s="33"/>
      <c r="T282" s="46"/>
      <c r="U282" s="46"/>
      <c r="V282" s="46"/>
      <c r="W282" s="46"/>
    </row>
    <row r="283" spans="1:23" ht="15.75" customHeight="1">
      <c r="A283" s="42">
        <v>792414002</v>
      </c>
      <c r="B283" s="22" t="s">
        <v>1187</v>
      </c>
      <c r="C283" s="157" t="s">
        <v>1163</v>
      </c>
      <c r="D283" s="170">
        <v>44</v>
      </c>
      <c r="E283" s="170">
        <f t="shared" si="85"/>
        <v>37.4</v>
      </c>
      <c r="F283" s="170">
        <f>D283*Sheet1!$A$8</f>
        <v>23.32</v>
      </c>
      <c r="G283" s="158"/>
      <c r="H283" s="170">
        <f t="shared" si="86"/>
        <v>0</v>
      </c>
      <c r="I283" s="444">
        <v>5060572505667</v>
      </c>
      <c r="J283" s="66"/>
      <c r="K283" s="66"/>
      <c r="L283" s="33"/>
      <c r="M283" s="33"/>
      <c r="N283" s="33"/>
      <c r="O283" s="33"/>
      <c r="P283" s="33"/>
      <c r="Q283" s="33"/>
      <c r="R283" s="33"/>
      <c r="S283" s="33"/>
      <c r="T283" s="46"/>
      <c r="U283" s="46"/>
      <c r="V283" s="46"/>
      <c r="W283" s="46"/>
    </row>
    <row r="284" spans="1:23" ht="27.75" customHeight="1">
      <c r="A284" s="582" t="s">
        <v>126</v>
      </c>
      <c r="B284" s="605"/>
      <c r="C284" s="605"/>
      <c r="D284" s="585"/>
      <c r="E284" s="585"/>
      <c r="F284" s="585"/>
      <c r="G284" s="604"/>
      <c r="H284" s="585"/>
      <c r="I284" s="587"/>
      <c r="J284" s="66"/>
      <c r="K284" s="66"/>
      <c r="L284" s="33"/>
      <c r="M284" s="33"/>
      <c r="N284" s="33"/>
      <c r="O284" s="33"/>
      <c r="P284" s="33"/>
      <c r="Q284" s="33"/>
      <c r="R284" s="33"/>
      <c r="S284" s="33"/>
      <c r="T284" s="46"/>
      <c r="U284" s="46"/>
      <c r="V284" s="46"/>
      <c r="W284" s="46"/>
    </row>
    <row r="285" spans="1:23" ht="15.75" customHeight="1">
      <c r="A285" s="313" t="s">
        <v>1188</v>
      </c>
      <c r="B285" s="314" t="s">
        <v>1189</v>
      </c>
      <c r="C285" s="315" t="s">
        <v>1190</v>
      </c>
      <c r="D285" s="316">
        <v>139</v>
      </c>
      <c r="E285" s="316">
        <f t="shared" ref="E285:E305" si="87">D285*0.85</f>
        <v>118.14999999999999</v>
      </c>
      <c r="F285" s="316">
        <f>D285*Sheet1!$A$8</f>
        <v>73.67</v>
      </c>
      <c r="G285" s="317"/>
      <c r="H285" s="316">
        <f t="shared" ref="H285:H305" si="88">SUM(F285*G285)</f>
        <v>0</v>
      </c>
      <c r="I285" s="318">
        <v>5060200844380</v>
      </c>
      <c r="J285" s="66"/>
      <c r="K285" s="66"/>
      <c r="L285" s="593"/>
      <c r="M285" s="593"/>
      <c r="N285" s="593"/>
      <c r="O285" s="593"/>
      <c r="P285" s="593"/>
      <c r="Q285" s="593"/>
      <c r="R285" s="593"/>
      <c r="S285" s="593"/>
      <c r="T285" s="594"/>
      <c r="U285" s="594"/>
      <c r="V285" s="594"/>
      <c r="W285" s="594"/>
    </row>
    <row r="286" spans="1:23" ht="15.75" customHeight="1">
      <c r="A286" s="323">
        <v>202014001</v>
      </c>
      <c r="B286" s="324" t="s">
        <v>1191</v>
      </c>
      <c r="C286" s="325" t="s">
        <v>83</v>
      </c>
      <c r="D286" s="326">
        <v>150</v>
      </c>
      <c r="E286" s="326">
        <f t="shared" si="87"/>
        <v>127.5</v>
      </c>
      <c r="F286" s="326">
        <f>D286*Sheet1!$A$8</f>
        <v>79.5</v>
      </c>
      <c r="G286" s="332"/>
      <c r="H286" s="326">
        <f t="shared" si="88"/>
        <v>0</v>
      </c>
      <c r="I286" s="328">
        <v>5060393706915</v>
      </c>
      <c r="J286" s="66"/>
      <c r="K286" s="66"/>
      <c r="L286" s="593"/>
      <c r="M286" s="593"/>
      <c r="N286" s="593"/>
      <c r="O286" s="593"/>
      <c r="P286" s="593"/>
      <c r="Q286" s="593"/>
      <c r="R286" s="593"/>
      <c r="S286" s="593"/>
      <c r="T286" s="594"/>
      <c r="U286" s="594"/>
      <c r="V286" s="594"/>
      <c r="W286" s="594"/>
    </row>
    <row r="287" spans="1:23" ht="15.75" customHeight="1">
      <c r="A287" s="323">
        <v>202014002</v>
      </c>
      <c r="B287" s="324" t="s">
        <v>1192</v>
      </c>
      <c r="C287" s="325" t="s">
        <v>83</v>
      </c>
      <c r="D287" s="326">
        <v>40</v>
      </c>
      <c r="E287" s="326">
        <f t="shared" si="87"/>
        <v>34</v>
      </c>
      <c r="F287" s="326">
        <f>D287*Sheet1!$A$8</f>
        <v>21.200000000000003</v>
      </c>
      <c r="G287" s="332"/>
      <c r="H287" s="326">
        <f t="shared" si="88"/>
        <v>0</v>
      </c>
      <c r="I287" s="328">
        <v>5060393706922</v>
      </c>
      <c r="J287" s="66"/>
      <c r="K287" s="66"/>
      <c r="L287" s="593"/>
      <c r="M287" s="593"/>
      <c r="N287" s="593"/>
      <c r="O287" s="593"/>
      <c r="P287" s="593"/>
      <c r="Q287" s="593"/>
      <c r="R287" s="593"/>
      <c r="S287" s="593"/>
      <c r="T287" s="594"/>
      <c r="U287" s="594"/>
      <c r="V287" s="594"/>
      <c r="W287" s="594"/>
    </row>
    <row r="288" spans="1:23" ht="15.75" customHeight="1">
      <c r="A288" s="323">
        <v>202014003</v>
      </c>
      <c r="B288" s="324" t="s">
        <v>1193</v>
      </c>
      <c r="C288" s="325" t="s">
        <v>83</v>
      </c>
      <c r="D288" s="326">
        <v>40</v>
      </c>
      <c r="E288" s="326">
        <f t="shared" si="87"/>
        <v>34</v>
      </c>
      <c r="F288" s="326">
        <f>D288*Sheet1!$A$8</f>
        <v>21.200000000000003</v>
      </c>
      <c r="G288" s="332"/>
      <c r="H288" s="326">
        <f t="shared" si="88"/>
        <v>0</v>
      </c>
      <c r="I288" s="328">
        <v>5060393706939</v>
      </c>
      <c r="J288" s="66"/>
      <c r="K288" s="66"/>
      <c r="L288" s="593"/>
      <c r="M288" s="593"/>
      <c r="N288" s="593"/>
      <c r="O288" s="593"/>
      <c r="P288" s="593"/>
      <c r="Q288" s="593"/>
      <c r="R288" s="593"/>
      <c r="S288" s="593"/>
      <c r="T288" s="594"/>
      <c r="U288" s="594"/>
      <c r="V288" s="594"/>
      <c r="W288" s="594"/>
    </row>
    <row r="289" spans="1:23" ht="15.75" customHeight="1">
      <c r="A289" s="313">
        <v>202014004</v>
      </c>
      <c r="B289" s="314" t="s">
        <v>1194</v>
      </c>
      <c r="C289" s="315" t="s">
        <v>83</v>
      </c>
      <c r="D289" s="316">
        <v>40</v>
      </c>
      <c r="E289" s="316">
        <f t="shared" si="87"/>
        <v>34</v>
      </c>
      <c r="F289" s="316">
        <f>D289*Sheet1!$A$8</f>
        <v>21.200000000000003</v>
      </c>
      <c r="G289" s="317"/>
      <c r="H289" s="316">
        <f t="shared" si="88"/>
        <v>0</v>
      </c>
      <c r="I289" s="318">
        <v>5060393706946</v>
      </c>
      <c r="J289" s="66"/>
      <c r="K289" s="66"/>
      <c r="L289" s="593"/>
      <c r="M289" s="593"/>
      <c r="N289" s="593"/>
      <c r="O289" s="593"/>
      <c r="P289" s="593"/>
      <c r="Q289" s="593"/>
      <c r="R289" s="593"/>
      <c r="S289" s="593"/>
      <c r="T289" s="594"/>
      <c r="U289" s="594"/>
      <c r="V289" s="594"/>
      <c r="W289" s="594"/>
    </row>
    <row r="290" spans="1:23" ht="15.75" customHeight="1">
      <c r="A290" s="323">
        <v>202014005</v>
      </c>
      <c r="B290" s="324" t="s">
        <v>1195</v>
      </c>
      <c r="C290" s="325" t="s">
        <v>83</v>
      </c>
      <c r="D290" s="326">
        <v>40</v>
      </c>
      <c r="E290" s="326">
        <f t="shared" si="87"/>
        <v>34</v>
      </c>
      <c r="F290" s="326">
        <f>D290*Sheet1!$A$8</f>
        <v>21.200000000000003</v>
      </c>
      <c r="G290" s="332"/>
      <c r="H290" s="326">
        <f t="shared" si="88"/>
        <v>0</v>
      </c>
      <c r="I290" s="328">
        <v>5060393706953</v>
      </c>
      <c r="J290" s="66"/>
      <c r="K290" s="66"/>
      <c r="L290" s="593"/>
      <c r="M290" s="593"/>
      <c r="N290" s="593"/>
      <c r="O290" s="593"/>
      <c r="P290" s="593"/>
      <c r="Q290" s="593"/>
      <c r="R290" s="593"/>
      <c r="S290" s="593"/>
      <c r="T290" s="594"/>
      <c r="U290" s="594"/>
      <c r="V290" s="594"/>
      <c r="W290" s="594"/>
    </row>
    <row r="291" spans="1:23" ht="15.75" customHeight="1">
      <c r="A291" s="313">
        <v>202016001</v>
      </c>
      <c r="B291" s="314" t="s">
        <v>1196</v>
      </c>
      <c r="C291" s="315" t="s">
        <v>83</v>
      </c>
      <c r="D291" s="316">
        <v>40</v>
      </c>
      <c r="E291" s="316">
        <f t="shared" si="87"/>
        <v>34</v>
      </c>
      <c r="F291" s="316">
        <f>D291*Sheet1!$A$8</f>
        <v>21.200000000000003</v>
      </c>
      <c r="G291" s="317"/>
      <c r="H291" s="316">
        <f t="shared" si="88"/>
        <v>0</v>
      </c>
      <c r="I291" s="318">
        <v>5060393707226</v>
      </c>
      <c r="J291" s="66"/>
      <c r="K291" s="66"/>
      <c r="L291" s="593"/>
      <c r="M291" s="593"/>
      <c r="N291" s="593"/>
      <c r="O291" s="593"/>
      <c r="P291" s="593"/>
      <c r="Q291" s="593"/>
      <c r="R291" s="593"/>
      <c r="S291" s="593"/>
      <c r="T291" s="594"/>
      <c r="U291" s="594"/>
      <c r="V291" s="594"/>
      <c r="W291" s="594"/>
    </row>
    <row r="292" spans="1:23" ht="15.75" customHeight="1">
      <c r="A292" s="323">
        <v>202016002</v>
      </c>
      <c r="B292" s="324" t="s">
        <v>1197</v>
      </c>
      <c r="C292" s="325" t="s">
        <v>83</v>
      </c>
      <c r="D292" s="326">
        <v>44</v>
      </c>
      <c r="E292" s="326">
        <f t="shared" si="87"/>
        <v>37.4</v>
      </c>
      <c r="F292" s="326">
        <f>D292*Sheet1!$A$8</f>
        <v>23.32</v>
      </c>
      <c r="G292" s="332"/>
      <c r="H292" s="326">
        <f t="shared" si="88"/>
        <v>0</v>
      </c>
      <c r="I292" s="328">
        <v>5060393709466</v>
      </c>
      <c r="J292" s="66"/>
      <c r="K292" s="66"/>
      <c r="L292" s="593"/>
      <c r="M292" s="593"/>
      <c r="N292" s="593"/>
      <c r="O292" s="593"/>
      <c r="P292" s="593"/>
      <c r="Q292" s="593"/>
      <c r="R292" s="593"/>
      <c r="S292" s="593"/>
      <c r="T292" s="594"/>
      <c r="U292" s="594"/>
      <c r="V292" s="594"/>
      <c r="W292" s="594"/>
    </row>
    <row r="293" spans="1:23" ht="15.75" customHeight="1">
      <c r="A293" s="323">
        <v>202016003</v>
      </c>
      <c r="B293" s="324" t="s">
        <v>1198</v>
      </c>
      <c r="C293" s="325" t="s">
        <v>83</v>
      </c>
      <c r="D293" s="326">
        <v>40</v>
      </c>
      <c r="E293" s="326">
        <f t="shared" si="87"/>
        <v>34</v>
      </c>
      <c r="F293" s="326">
        <f>D293*Sheet1!$A$8</f>
        <v>21.200000000000003</v>
      </c>
      <c r="G293" s="332"/>
      <c r="H293" s="326">
        <f t="shared" si="88"/>
        <v>0</v>
      </c>
      <c r="I293" s="328">
        <v>5060393709459</v>
      </c>
      <c r="J293" s="66"/>
      <c r="K293" s="66"/>
      <c r="L293" s="593"/>
      <c r="M293" s="593"/>
      <c r="N293" s="593"/>
      <c r="O293" s="593"/>
      <c r="P293" s="593"/>
      <c r="Q293" s="593"/>
      <c r="R293" s="593"/>
      <c r="S293" s="593"/>
      <c r="T293" s="594"/>
      <c r="U293" s="594"/>
      <c r="V293" s="594"/>
      <c r="W293" s="594"/>
    </row>
    <row r="294" spans="1:23" ht="15.75" customHeight="1">
      <c r="A294" s="323">
        <v>209916002</v>
      </c>
      <c r="B294" s="324" t="s">
        <v>1199</v>
      </c>
      <c r="C294" s="325" t="s">
        <v>83</v>
      </c>
      <c r="D294" s="326">
        <v>171</v>
      </c>
      <c r="E294" s="326">
        <f t="shared" si="87"/>
        <v>145.35</v>
      </c>
      <c r="F294" s="326">
        <f>D294*Sheet1!$A$8</f>
        <v>90.63000000000001</v>
      </c>
      <c r="G294" s="332"/>
      <c r="H294" s="326">
        <f t="shared" si="88"/>
        <v>0</v>
      </c>
      <c r="I294" s="328">
        <v>5060393709732</v>
      </c>
      <c r="J294" s="66"/>
      <c r="K294" s="66"/>
      <c r="L294" s="593"/>
      <c r="M294" s="593"/>
      <c r="N294" s="593"/>
      <c r="O294" s="593"/>
      <c r="P294" s="593"/>
      <c r="Q294" s="593"/>
      <c r="R294" s="593"/>
      <c r="S294" s="593"/>
      <c r="T294" s="594"/>
      <c r="U294" s="594"/>
      <c r="V294" s="594"/>
      <c r="W294" s="594"/>
    </row>
    <row r="295" spans="1:23" s="702" customFormat="1" ht="15.75" customHeight="1">
      <c r="A295" s="847">
        <v>205003008</v>
      </c>
      <c r="B295" s="859" t="s">
        <v>1200</v>
      </c>
      <c r="C295" s="849" t="s">
        <v>306</v>
      </c>
      <c r="D295" s="850">
        <v>11.5</v>
      </c>
      <c r="E295" s="737">
        <f>D295*0.85</f>
        <v>9.7750000000000004</v>
      </c>
      <c r="F295" s="725">
        <f>D295*Sheet1!$A$8</f>
        <v>6.0950000000000006</v>
      </c>
      <c r="G295" s="738"/>
      <c r="H295" s="723">
        <f t="shared" ref="H295:H299" si="89">F295*G295</f>
        <v>0</v>
      </c>
      <c r="I295" s="808"/>
      <c r="J295" s="66"/>
      <c r="K295" s="66"/>
      <c r="L295" s="593"/>
      <c r="M295" s="593"/>
      <c r="N295" s="593"/>
      <c r="O295" s="593"/>
      <c r="P295" s="593"/>
      <c r="Q295" s="593"/>
      <c r="R295" s="593"/>
      <c r="S295" s="593"/>
      <c r="T295" s="594"/>
      <c r="U295" s="594"/>
      <c r="V295" s="594"/>
      <c r="W295" s="594"/>
    </row>
    <row r="296" spans="1:23" s="702" customFormat="1" ht="15.75" customHeight="1">
      <c r="A296" s="851">
        <v>205003006</v>
      </c>
      <c r="B296" s="860" t="s">
        <v>1201</v>
      </c>
      <c r="C296" s="853" t="s">
        <v>306</v>
      </c>
      <c r="D296" s="856">
        <v>11.5</v>
      </c>
      <c r="E296" s="737">
        <f t="shared" ref="E296:E299" si="90">D296*0.85</f>
        <v>9.7750000000000004</v>
      </c>
      <c r="F296" s="725">
        <f>D296*Sheet1!$A$8</f>
        <v>6.0950000000000006</v>
      </c>
      <c r="G296" s="738"/>
      <c r="H296" s="723">
        <f t="shared" si="89"/>
        <v>0</v>
      </c>
      <c r="I296" s="808"/>
      <c r="J296" s="66"/>
      <c r="K296" s="66"/>
      <c r="L296" s="593"/>
      <c r="M296" s="593"/>
      <c r="N296" s="593"/>
      <c r="O296" s="593"/>
      <c r="P296" s="593"/>
      <c r="Q296" s="593"/>
      <c r="R296" s="593"/>
      <c r="S296" s="593"/>
      <c r="T296" s="594"/>
      <c r="U296" s="594"/>
      <c r="V296" s="594"/>
      <c r="W296" s="594"/>
    </row>
    <row r="297" spans="1:23" s="702" customFormat="1" ht="15.75" customHeight="1">
      <c r="A297" s="851">
        <v>205003007</v>
      </c>
      <c r="B297" s="860" t="s">
        <v>1202</v>
      </c>
      <c r="C297" s="853" t="s">
        <v>306</v>
      </c>
      <c r="D297" s="856">
        <v>11.5</v>
      </c>
      <c r="E297" s="737">
        <f t="shared" si="90"/>
        <v>9.7750000000000004</v>
      </c>
      <c r="F297" s="725">
        <f>D297*Sheet1!$A$8</f>
        <v>6.0950000000000006</v>
      </c>
      <c r="G297" s="738"/>
      <c r="H297" s="723">
        <f t="shared" si="89"/>
        <v>0</v>
      </c>
      <c r="I297" s="808"/>
      <c r="J297" s="66"/>
      <c r="K297" s="66"/>
      <c r="L297" s="593"/>
      <c r="M297" s="593"/>
      <c r="N297" s="593"/>
      <c r="O297" s="593"/>
      <c r="P297" s="593"/>
      <c r="Q297" s="593"/>
      <c r="R297" s="593"/>
      <c r="S297" s="593"/>
      <c r="T297" s="594"/>
      <c r="U297" s="594"/>
      <c r="V297" s="594"/>
      <c r="W297" s="594"/>
    </row>
    <row r="298" spans="1:23" s="702" customFormat="1" ht="15.75" customHeight="1">
      <c r="A298" s="851">
        <v>205002008</v>
      </c>
      <c r="B298" s="860" t="s">
        <v>1203</v>
      </c>
      <c r="C298" s="853" t="s">
        <v>306</v>
      </c>
      <c r="D298" s="856">
        <v>11.5</v>
      </c>
      <c r="E298" s="737">
        <f t="shared" si="90"/>
        <v>9.7750000000000004</v>
      </c>
      <c r="F298" s="725">
        <f>D298*Sheet1!$A$8</f>
        <v>6.0950000000000006</v>
      </c>
      <c r="G298" s="738"/>
      <c r="H298" s="723">
        <f t="shared" si="89"/>
        <v>0</v>
      </c>
      <c r="I298" s="808"/>
      <c r="J298" s="66"/>
      <c r="K298" s="66"/>
      <c r="L298" s="593"/>
      <c r="M298" s="593"/>
      <c r="N298" s="593"/>
      <c r="O298" s="593"/>
      <c r="P298" s="593"/>
      <c r="Q298" s="593"/>
      <c r="R298" s="593"/>
      <c r="S298" s="593"/>
      <c r="T298" s="594"/>
      <c r="U298" s="594"/>
      <c r="V298" s="594"/>
      <c r="W298" s="594"/>
    </row>
    <row r="299" spans="1:23" s="702" customFormat="1" ht="15.75" customHeight="1">
      <c r="A299" s="851">
        <v>205002007</v>
      </c>
      <c r="B299" s="860" t="s">
        <v>1204</v>
      </c>
      <c r="C299" s="853" t="s">
        <v>306</v>
      </c>
      <c r="D299" s="856">
        <v>11.5</v>
      </c>
      <c r="E299" s="737">
        <f t="shared" si="90"/>
        <v>9.7750000000000004</v>
      </c>
      <c r="F299" s="725">
        <f>D299*Sheet1!$A$8</f>
        <v>6.0950000000000006</v>
      </c>
      <c r="G299" s="738"/>
      <c r="H299" s="723">
        <f t="shared" si="89"/>
        <v>0</v>
      </c>
      <c r="I299" s="808"/>
      <c r="J299" s="66"/>
      <c r="K299" s="66"/>
      <c r="L299" s="593"/>
      <c r="M299" s="593"/>
      <c r="N299" s="593"/>
      <c r="O299" s="593"/>
      <c r="P299" s="593"/>
      <c r="Q299" s="593"/>
      <c r="R299" s="593"/>
      <c r="S299" s="593"/>
      <c r="T299" s="594"/>
      <c r="U299" s="594"/>
      <c r="V299" s="594"/>
      <c r="W299" s="594"/>
    </row>
    <row r="300" spans="1:23" ht="15.75" customHeight="1">
      <c r="A300" s="323" t="s">
        <v>1205</v>
      </c>
      <c r="B300" s="324" t="s">
        <v>1206</v>
      </c>
      <c r="C300" s="325" t="s">
        <v>83</v>
      </c>
      <c r="D300" s="326">
        <v>150</v>
      </c>
      <c r="E300" s="326">
        <f t="shared" si="87"/>
        <v>127.5</v>
      </c>
      <c r="F300" s="326">
        <f>D300*Sheet1!$A$8</f>
        <v>79.5</v>
      </c>
      <c r="G300" s="332"/>
      <c r="H300" s="326">
        <f t="shared" si="88"/>
        <v>0</v>
      </c>
      <c r="I300" s="328" t="s">
        <v>1207</v>
      </c>
      <c r="J300" s="66"/>
      <c r="K300" s="66"/>
      <c r="L300" s="593"/>
      <c r="M300" s="593"/>
      <c r="N300" s="593"/>
      <c r="O300" s="593"/>
      <c r="P300" s="593"/>
      <c r="Q300" s="593"/>
      <c r="R300" s="593"/>
      <c r="S300" s="593"/>
      <c r="T300" s="594"/>
      <c r="U300" s="594"/>
      <c r="V300" s="594"/>
      <c r="W300" s="594"/>
    </row>
    <row r="301" spans="1:23" ht="15.75" customHeight="1">
      <c r="A301" s="323" t="s">
        <v>1208</v>
      </c>
      <c r="B301" s="324" t="s">
        <v>1209</v>
      </c>
      <c r="C301" s="325" t="s">
        <v>83</v>
      </c>
      <c r="D301" s="326">
        <v>40</v>
      </c>
      <c r="E301" s="326">
        <f t="shared" si="87"/>
        <v>34</v>
      </c>
      <c r="F301" s="326">
        <f>D301*Sheet1!$A$8</f>
        <v>21.200000000000003</v>
      </c>
      <c r="G301" s="332"/>
      <c r="H301" s="326">
        <f t="shared" si="88"/>
        <v>0</v>
      </c>
      <c r="I301" s="328">
        <v>5060393701330</v>
      </c>
      <c r="J301" s="66"/>
      <c r="K301" s="66"/>
      <c r="L301" s="593"/>
      <c r="M301" s="593"/>
      <c r="N301" s="593"/>
      <c r="O301" s="593"/>
      <c r="P301" s="593"/>
      <c r="Q301" s="593"/>
      <c r="R301" s="593"/>
      <c r="S301" s="593"/>
      <c r="T301" s="594"/>
      <c r="U301" s="594"/>
      <c r="V301" s="594"/>
      <c r="W301" s="594"/>
    </row>
    <row r="302" spans="1:23" ht="15.75" customHeight="1">
      <c r="A302" s="323" t="s">
        <v>1210</v>
      </c>
      <c r="B302" s="324" t="s">
        <v>1211</v>
      </c>
      <c r="C302" s="325" t="s">
        <v>83</v>
      </c>
      <c r="D302" s="326">
        <v>44</v>
      </c>
      <c r="E302" s="326">
        <f t="shared" si="87"/>
        <v>37.4</v>
      </c>
      <c r="F302" s="326">
        <f>D302*Sheet1!$A$8</f>
        <v>23.32</v>
      </c>
      <c r="G302" s="332"/>
      <c r="H302" s="326">
        <f t="shared" si="88"/>
        <v>0</v>
      </c>
      <c r="I302" s="328">
        <v>5060393701347</v>
      </c>
      <c r="J302" s="66"/>
      <c r="K302" s="66"/>
      <c r="L302" s="593"/>
      <c r="M302" s="593"/>
      <c r="N302" s="593"/>
      <c r="O302" s="593"/>
      <c r="P302" s="593"/>
      <c r="Q302" s="593"/>
      <c r="R302" s="593"/>
      <c r="S302" s="593"/>
      <c r="T302" s="594"/>
      <c r="U302" s="594"/>
      <c r="V302" s="594"/>
      <c r="W302" s="594"/>
    </row>
    <row r="303" spans="1:23" ht="15.75" customHeight="1">
      <c r="A303" s="323">
        <v>201010001</v>
      </c>
      <c r="B303" s="324" t="s">
        <v>1212</v>
      </c>
      <c r="C303" s="325" t="s">
        <v>81</v>
      </c>
      <c r="D303" s="326">
        <v>56</v>
      </c>
      <c r="E303" s="326">
        <f t="shared" si="87"/>
        <v>47.6</v>
      </c>
      <c r="F303" s="326">
        <f>D303*Sheet1!$A$8</f>
        <v>29.68</v>
      </c>
      <c r="G303" s="332"/>
      <c r="H303" s="326">
        <f t="shared" si="88"/>
        <v>0</v>
      </c>
      <c r="I303" s="328">
        <v>5060200843642</v>
      </c>
      <c r="J303" s="66"/>
      <c r="K303" s="66"/>
      <c r="L303" s="593"/>
      <c r="M303" s="593"/>
      <c r="N303" s="593"/>
      <c r="O303" s="593"/>
      <c r="P303" s="593"/>
      <c r="Q303" s="593"/>
      <c r="R303" s="593"/>
      <c r="S303" s="593"/>
      <c r="T303" s="594"/>
      <c r="U303" s="594"/>
      <c r="V303" s="594"/>
      <c r="W303" s="594"/>
    </row>
    <row r="304" spans="1:23" ht="15.75" customHeight="1">
      <c r="A304" s="42" t="s">
        <v>1213</v>
      </c>
      <c r="B304" s="43" t="s">
        <v>1214</v>
      </c>
      <c r="C304" s="44" t="s">
        <v>81</v>
      </c>
      <c r="D304" s="170">
        <v>40</v>
      </c>
      <c r="E304" s="170">
        <f t="shared" si="87"/>
        <v>34</v>
      </c>
      <c r="F304" s="170">
        <f>D304*Sheet1!$A$8</f>
        <v>21.200000000000003</v>
      </c>
      <c r="G304" s="158"/>
      <c r="H304" s="170">
        <f t="shared" si="88"/>
        <v>0</v>
      </c>
      <c r="I304" s="444">
        <v>9780992661618</v>
      </c>
      <c r="J304" s="66"/>
      <c r="K304" s="66"/>
      <c r="L304" s="33"/>
      <c r="M304" s="33"/>
      <c r="N304" s="33"/>
      <c r="O304" s="33"/>
      <c r="P304" s="33"/>
      <c r="Q304" s="33"/>
      <c r="R304" s="33"/>
      <c r="S304" s="33"/>
      <c r="T304" s="46"/>
      <c r="U304" s="46"/>
      <c r="V304" s="46"/>
      <c r="W304" s="46"/>
    </row>
    <row r="305" spans="1:23" ht="15.75" customHeight="1">
      <c r="A305" s="34">
        <v>201013001</v>
      </c>
      <c r="B305" s="493" t="s">
        <v>1215</v>
      </c>
      <c r="C305" s="494" t="s">
        <v>1216</v>
      </c>
      <c r="D305" s="170">
        <v>40</v>
      </c>
      <c r="E305" s="170">
        <f t="shared" si="87"/>
        <v>34</v>
      </c>
      <c r="F305" s="170">
        <f>D305*Sheet1!$A$8</f>
        <v>21.200000000000003</v>
      </c>
      <c r="G305" s="158"/>
      <c r="H305" s="170">
        <f t="shared" si="88"/>
        <v>0</v>
      </c>
      <c r="I305" s="544">
        <v>9781911281221</v>
      </c>
      <c r="J305" s="66"/>
      <c r="K305" s="66"/>
      <c r="L305" s="33"/>
      <c r="M305" s="33"/>
      <c r="N305" s="33"/>
      <c r="O305" s="33"/>
      <c r="P305" s="33"/>
      <c r="Q305" s="33"/>
      <c r="R305" s="33"/>
      <c r="S305" s="33"/>
      <c r="T305" s="46"/>
      <c r="U305" s="46"/>
      <c r="V305" s="46"/>
      <c r="W305" s="46"/>
    </row>
    <row r="306" spans="1:23" ht="15.75" customHeight="1">
      <c r="A306" s="588" t="s">
        <v>1217</v>
      </c>
      <c r="B306" s="589"/>
      <c r="C306" s="589"/>
      <c r="D306" s="590"/>
      <c r="E306" s="590"/>
      <c r="F306" s="590"/>
      <c r="G306" s="591"/>
      <c r="H306" s="590"/>
      <c r="I306" s="592"/>
      <c r="J306" s="66"/>
      <c r="K306" s="66"/>
      <c r="L306" s="33"/>
      <c r="M306" s="33"/>
      <c r="N306" s="33"/>
      <c r="O306" s="33"/>
      <c r="P306" s="33"/>
      <c r="Q306" s="33"/>
      <c r="R306" s="33"/>
      <c r="S306" s="33"/>
      <c r="T306" s="46"/>
      <c r="U306" s="46"/>
      <c r="V306" s="46"/>
      <c r="W306" s="46"/>
    </row>
    <row r="307" spans="1:23" ht="15.75" customHeight="1">
      <c r="A307" s="42">
        <v>999010001</v>
      </c>
      <c r="B307" s="43" t="s">
        <v>1218</v>
      </c>
      <c r="C307" s="44" t="s">
        <v>1219</v>
      </c>
      <c r="D307" s="170">
        <v>17</v>
      </c>
      <c r="E307" s="170">
        <f t="shared" ref="E307:E308" si="91">D307*0.85</f>
        <v>14.45</v>
      </c>
      <c r="F307" s="170">
        <f>D307*Sheet1!$A$8</f>
        <v>9.01</v>
      </c>
      <c r="G307" s="158"/>
      <c r="H307" s="170">
        <f t="shared" ref="H307:H308" si="92">SUM(F307*G307)</f>
        <v>0</v>
      </c>
      <c r="I307" s="444"/>
      <c r="J307" s="66"/>
      <c r="K307" s="66"/>
      <c r="L307" s="33"/>
      <c r="M307" s="33"/>
      <c r="N307" s="33"/>
      <c r="O307" s="33"/>
      <c r="P307" s="33"/>
      <c r="Q307" s="33"/>
      <c r="R307" s="33"/>
      <c r="S307" s="33"/>
      <c r="T307" s="46"/>
      <c r="U307" s="46"/>
      <c r="V307" s="46"/>
      <c r="W307" s="46"/>
    </row>
    <row r="308" spans="1:23" ht="15.75" customHeight="1">
      <c r="A308" s="42">
        <v>999010002</v>
      </c>
      <c r="B308" s="43" t="s">
        <v>1220</v>
      </c>
      <c r="C308" s="44" t="s">
        <v>1219</v>
      </c>
      <c r="D308" s="170">
        <v>17</v>
      </c>
      <c r="E308" s="170">
        <f t="shared" si="91"/>
        <v>14.45</v>
      </c>
      <c r="F308" s="170">
        <f>D308*Sheet1!$A$8</f>
        <v>9.01</v>
      </c>
      <c r="G308" s="158"/>
      <c r="H308" s="170">
        <f t="shared" si="92"/>
        <v>0</v>
      </c>
      <c r="I308" s="444"/>
      <c r="J308" s="66"/>
      <c r="K308" s="66"/>
      <c r="L308" s="33"/>
      <c r="M308" s="33"/>
      <c r="N308" s="33"/>
      <c r="O308" s="33"/>
      <c r="P308" s="33"/>
      <c r="Q308" s="33"/>
      <c r="R308" s="33"/>
      <c r="S308" s="33"/>
      <c r="T308" s="46"/>
      <c r="U308" s="46"/>
      <c r="V308" s="46"/>
      <c r="W308" s="46"/>
    </row>
    <row r="309" spans="1:23" ht="15.75" customHeight="1">
      <c r="A309" s="54"/>
      <c r="B309" s="51"/>
      <c r="C309" s="51"/>
      <c r="D309" s="53"/>
      <c r="E309" s="53"/>
      <c r="F309" s="53"/>
      <c r="G309" s="337"/>
      <c r="H309" s="53"/>
      <c r="I309" s="54"/>
      <c r="J309" s="66"/>
      <c r="K309" s="66"/>
      <c r="L309" s="33"/>
      <c r="M309" s="33"/>
      <c r="N309" s="33"/>
      <c r="O309" s="33"/>
      <c r="P309" s="33"/>
      <c r="Q309" s="33"/>
      <c r="R309" s="33"/>
      <c r="S309" s="33"/>
      <c r="T309" s="46"/>
      <c r="U309" s="46"/>
      <c r="V309" s="46"/>
      <c r="W309" s="46"/>
    </row>
    <row r="310" spans="1:23" ht="15.75" customHeight="1">
      <c r="A310" s="54"/>
      <c r="B310" s="51"/>
      <c r="C310" s="51"/>
      <c r="D310" s="53"/>
      <c r="E310" s="53"/>
      <c r="F310" s="645" t="s">
        <v>132</v>
      </c>
      <c r="G310" s="646"/>
      <c r="H310" s="645">
        <f>SUM(H4:H309)</f>
        <v>0</v>
      </c>
      <c r="I310" s="54"/>
      <c r="J310" s="66"/>
      <c r="K310" s="66"/>
      <c r="L310" s="33"/>
      <c r="M310" s="33"/>
      <c r="N310" s="33"/>
      <c r="O310" s="33"/>
      <c r="P310" s="33"/>
      <c r="Q310" s="33"/>
      <c r="R310" s="33"/>
      <c r="S310" s="33"/>
      <c r="T310" s="46"/>
      <c r="U310" s="46"/>
      <c r="V310" s="46"/>
      <c r="W310" s="46"/>
    </row>
    <row r="311" spans="1:23" ht="15.75" customHeight="1">
      <c r="A311" s="54"/>
      <c r="B311" s="51"/>
      <c r="C311" s="51"/>
      <c r="D311" s="53"/>
      <c r="E311" s="53"/>
      <c r="F311" s="53"/>
      <c r="G311" s="337"/>
      <c r="H311" s="53"/>
      <c r="I311" s="54"/>
      <c r="J311" s="66"/>
      <c r="K311" s="66"/>
      <c r="L311" s="33"/>
      <c r="M311" s="33"/>
      <c r="N311" s="33"/>
      <c r="O311" s="33"/>
      <c r="P311" s="33"/>
      <c r="Q311" s="33"/>
      <c r="R311" s="33"/>
      <c r="S311" s="33"/>
      <c r="T311" s="46"/>
      <c r="U311" s="46"/>
      <c r="V311" s="46"/>
      <c r="W311" s="46"/>
    </row>
    <row r="312" spans="1:23" ht="15.75" customHeight="1">
      <c r="A312" s="54"/>
      <c r="B312" s="51"/>
      <c r="C312" s="51"/>
      <c r="D312" s="53"/>
      <c r="E312" s="53"/>
      <c r="F312" s="53"/>
      <c r="G312" s="337"/>
      <c r="H312" s="53"/>
      <c r="I312" s="54"/>
      <c r="J312" s="66"/>
      <c r="K312" s="66"/>
      <c r="L312" s="33"/>
      <c r="M312" s="33"/>
      <c r="N312" s="33"/>
      <c r="O312" s="33"/>
      <c r="P312" s="33"/>
      <c r="Q312" s="33"/>
      <c r="R312" s="33"/>
      <c r="S312" s="33"/>
      <c r="T312" s="46"/>
      <c r="U312" s="46"/>
      <c r="V312" s="46"/>
      <c r="W312" s="46"/>
    </row>
    <row r="313" spans="1:23" ht="15.75" customHeight="1">
      <c r="A313" s="54"/>
      <c r="B313" s="51"/>
      <c r="C313" s="51"/>
      <c r="D313" s="53"/>
      <c r="E313" s="53"/>
      <c r="F313" s="53"/>
      <c r="G313" s="337"/>
      <c r="H313" s="53"/>
      <c r="I313" s="54"/>
      <c r="J313" s="66"/>
      <c r="K313" s="66"/>
      <c r="L313" s="33"/>
      <c r="M313" s="33"/>
      <c r="N313" s="33"/>
      <c r="O313" s="33"/>
      <c r="P313" s="33"/>
      <c r="Q313" s="33"/>
      <c r="R313" s="33"/>
      <c r="S313" s="33"/>
      <c r="T313" s="46"/>
      <c r="U313" s="46"/>
      <c r="V313" s="46"/>
      <c r="W313" s="46"/>
    </row>
    <row r="314" spans="1:23" ht="15.75" customHeight="1">
      <c r="A314" s="54"/>
      <c r="B314" s="51"/>
      <c r="C314" s="51"/>
      <c r="D314" s="53"/>
      <c r="E314" s="53"/>
      <c r="F314" s="53"/>
      <c r="G314" s="337"/>
      <c r="H314" s="53"/>
      <c r="I314" s="54"/>
      <c r="J314" s="66"/>
      <c r="K314" s="66"/>
      <c r="L314" s="33"/>
      <c r="M314" s="33"/>
      <c r="N314" s="33"/>
      <c r="O314" s="33"/>
      <c r="P314" s="33"/>
      <c r="Q314" s="33"/>
      <c r="R314" s="33"/>
      <c r="S314" s="33"/>
      <c r="T314" s="46"/>
      <c r="U314" s="46"/>
      <c r="V314" s="46"/>
      <c r="W314" s="46"/>
    </row>
    <row r="315" spans="1:23" ht="15.75" customHeight="1">
      <c r="A315" s="54"/>
      <c r="B315" s="51"/>
      <c r="C315" s="51"/>
      <c r="D315" s="53"/>
      <c r="E315" s="53"/>
      <c r="F315" s="53"/>
      <c r="G315" s="337"/>
      <c r="H315" s="53"/>
      <c r="I315" s="54"/>
      <c r="J315" s="66"/>
      <c r="K315" s="66"/>
      <c r="L315" s="33"/>
      <c r="M315" s="33"/>
      <c r="N315" s="33"/>
      <c r="O315" s="33"/>
      <c r="P315" s="33"/>
      <c r="Q315" s="33"/>
      <c r="R315" s="33"/>
      <c r="S315" s="33"/>
      <c r="T315" s="46"/>
      <c r="U315" s="46"/>
      <c r="V315" s="46"/>
      <c r="W315" s="46"/>
    </row>
    <row r="316" spans="1:23" ht="15.75" customHeight="1">
      <c r="A316" s="54"/>
      <c r="B316" s="51"/>
      <c r="C316" s="51"/>
      <c r="D316" s="53"/>
      <c r="E316" s="53"/>
      <c r="F316" s="53"/>
      <c r="G316" s="337"/>
      <c r="H316" s="53"/>
      <c r="I316" s="54"/>
      <c r="J316" s="66"/>
      <c r="K316" s="66"/>
      <c r="L316" s="33"/>
      <c r="M316" s="33"/>
      <c r="N316" s="33"/>
      <c r="O316" s="33"/>
      <c r="P316" s="33"/>
      <c r="Q316" s="33"/>
      <c r="R316" s="33"/>
      <c r="S316" s="33"/>
      <c r="T316" s="46"/>
      <c r="U316" s="46"/>
      <c r="V316" s="46"/>
      <c r="W316" s="46"/>
    </row>
    <row r="317" spans="1:23" ht="15.75" customHeight="1">
      <c r="A317" s="54"/>
      <c r="B317" s="51"/>
      <c r="C317" s="51"/>
      <c r="D317" s="53"/>
      <c r="E317" s="53"/>
      <c r="F317" s="53"/>
      <c r="G317" s="337"/>
      <c r="H317" s="53"/>
      <c r="I317" s="54"/>
      <c r="J317" s="66"/>
      <c r="K317" s="66"/>
      <c r="L317" s="33"/>
      <c r="M317" s="33"/>
      <c r="N317" s="33"/>
      <c r="O317" s="33"/>
      <c r="P317" s="33"/>
      <c r="Q317" s="33"/>
      <c r="R317" s="33"/>
      <c r="S317" s="33"/>
      <c r="T317" s="46"/>
      <c r="U317" s="46"/>
      <c r="V317" s="46"/>
      <c r="W317" s="46"/>
    </row>
    <row r="318" spans="1:23" ht="15.75" customHeight="1">
      <c r="A318" s="54"/>
      <c r="B318" s="51"/>
      <c r="C318" s="51"/>
      <c r="D318" s="53"/>
      <c r="E318" s="53"/>
      <c r="F318" s="53"/>
      <c r="G318" s="337"/>
      <c r="H318" s="53"/>
      <c r="I318" s="54"/>
      <c r="J318" s="66"/>
      <c r="K318" s="66"/>
      <c r="L318" s="33"/>
      <c r="M318" s="33"/>
      <c r="N318" s="33"/>
      <c r="O318" s="33"/>
      <c r="P318" s="33"/>
      <c r="Q318" s="33"/>
      <c r="R318" s="33"/>
      <c r="S318" s="33"/>
      <c r="T318" s="46"/>
      <c r="U318" s="46"/>
      <c r="V318" s="46"/>
      <c r="W318" s="46"/>
    </row>
    <row r="319" spans="1:23" ht="15.75" customHeight="1">
      <c r="A319" s="54"/>
      <c r="B319" s="51"/>
      <c r="C319" s="51"/>
      <c r="D319" s="53"/>
      <c r="E319" s="53"/>
      <c r="F319" s="53"/>
      <c r="G319" s="337"/>
      <c r="H319" s="53"/>
      <c r="I319" s="54"/>
      <c r="J319" s="66"/>
      <c r="K319" s="66"/>
      <c r="L319" s="33"/>
      <c r="M319" s="33"/>
      <c r="N319" s="33"/>
      <c r="O319" s="33"/>
      <c r="P319" s="33"/>
      <c r="Q319" s="33"/>
      <c r="R319" s="33"/>
      <c r="S319" s="33"/>
      <c r="T319" s="46"/>
      <c r="U319" s="46"/>
      <c r="V319" s="46"/>
      <c r="W319" s="46"/>
    </row>
    <row r="320" spans="1:23" ht="15.75" customHeight="1">
      <c r="A320" s="54"/>
      <c r="B320" s="51"/>
      <c r="C320" s="51"/>
      <c r="D320" s="53"/>
      <c r="E320" s="53"/>
      <c r="F320" s="53"/>
      <c r="G320" s="337"/>
      <c r="H320" s="53"/>
      <c r="I320" s="54"/>
      <c r="J320" s="66"/>
      <c r="K320" s="66"/>
      <c r="L320" s="33"/>
      <c r="M320" s="33"/>
      <c r="N320" s="33"/>
      <c r="O320" s="33"/>
      <c r="P320" s="33"/>
      <c r="Q320" s="33"/>
      <c r="R320" s="33"/>
      <c r="S320" s="33"/>
      <c r="T320" s="46"/>
      <c r="U320" s="46"/>
      <c r="V320" s="46"/>
      <c r="W320" s="46"/>
    </row>
    <row r="321" spans="1:23" ht="15.75" customHeight="1">
      <c r="A321" s="54"/>
      <c r="B321" s="51"/>
      <c r="C321" s="51"/>
      <c r="D321" s="53"/>
      <c r="E321" s="53"/>
      <c r="F321" s="53"/>
      <c r="G321" s="337"/>
      <c r="H321" s="53"/>
      <c r="I321" s="54"/>
      <c r="J321" s="66"/>
      <c r="K321" s="66"/>
      <c r="L321" s="33"/>
      <c r="M321" s="33"/>
      <c r="N321" s="33"/>
      <c r="O321" s="33"/>
      <c r="P321" s="33"/>
      <c r="Q321" s="33"/>
      <c r="R321" s="33"/>
      <c r="S321" s="33"/>
      <c r="T321" s="46"/>
      <c r="U321" s="46"/>
      <c r="V321" s="46"/>
      <c r="W321" s="46"/>
    </row>
    <row r="322" spans="1:23" ht="15.75" customHeight="1">
      <c r="A322" s="54"/>
      <c r="B322" s="51"/>
      <c r="C322" s="51"/>
      <c r="D322" s="53"/>
      <c r="E322" s="53"/>
      <c r="F322" s="53"/>
      <c r="G322" s="337"/>
      <c r="H322" s="53"/>
      <c r="I322" s="54"/>
      <c r="J322" s="66"/>
      <c r="K322" s="66"/>
      <c r="L322" s="33"/>
      <c r="M322" s="33"/>
      <c r="N322" s="33"/>
      <c r="O322" s="33"/>
      <c r="P322" s="33"/>
      <c r="Q322" s="33"/>
      <c r="R322" s="33"/>
      <c r="S322" s="33"/>
      <c r="T322" s="46"/>
      <c r="U322" s="46"/>
      <c r="V322" s="46"/>
      <c r="W322" s="46"/>
    </row>
    <row r="323" spans="1:23" ht="15.75" customHeight="1">
      <c r="A323" s="54"/>
      <c r="B323" s="51"/>
      <c r="C323" s="51"/>
      <c r="D323" s="53"/>
      <c r="E323" s="53"/>
      <c r="F323" s="53"/>
      <c r="G323" s="337"/>
      <c r="H323" s="53"/>
      <c r="I323" s="54"/>
      <c r="J323" s="66"/>
      <c r="K323" s="66"/>
      <c r="L323" s="33"/>
      <c r="M323" s="33"/>
      <c r="N323" s="33"/>
      <c r="O323" s="33"/>
      <c r="P323" s="33"/>
      <c r="Q323" s="33"/>
      <c r="R323" s="33"/>
      <c r="S323" s="33"/>
      <c r="T323" s="46"/>
      <c r="U323" s="46"/>
      <c r="V323" s="46"/>
      <c r="W323" s="46"/>
    </row>
    <row r="324" spans="1:23" ht="15.75" customHeight="1">
      <c r="A324" s="54"/>
      <c r="B324" s="51"/>
      <c r="C324" s="51"/>
      <c r="D324" s="53"/>
      <c r="E324" s="53"/>
      <c r="F324" s="53"/>
      <c r="G324" s="337"/>
      <c r="H324" s="53"/>
      <c r="I324" s="54"/>
      <c r="J324" s="66"/>
      <c r="K324" s="66"/>
      <c r="L324" s="33"/>
      <c r="M324" s="33"/>
      <c r="N324" s="33"/>
      <c r="O324" s="33"/>
      <c r="P324" s="33"/>
      <c r="Q324" s="33"/>
      <c r="R324" s="33"/>
      <c r="S324" s="33"/>
      <c r="T324" s="46"/>
      <c r="U324" s="46"/>
      <c r="V324" s="46"/>
      <c r="W324" s="46"/>
    </row>
    <row r="325" spans="1:23" ht="15.75" customHeight="1">
      <c r="A325" s="54"/>
      <c r="B325" s="51"/>
      <c r="C325" s="51"/>
      <c r="D325" s="53"/>
      <c r="E325" s="53"/>
      <c r="F325" s="53"/>
      <c r="G325" s="337"/>
      <c r="H325" s="53"/>
      <c r="I325" s="54"/>
      <c r="J325" s="66"/>
      <c r="K325" s="66"/>
      <c r="L325" s="33"/>
      <c r="M325" s="33"/>
      <c r="N325" s="33"/>
      <c r="O325" s="33"/>
      <c r="P325" s="33"/>
      <c r="Q325" s="33"/>
      <c r="R325" s="33"/>
      <c r="S325" s="33"/>
      <c r="T325" s="46"/>
      <c r="U325" s="46"/>
      <c r="V325" s="46"/>
      <c r="W325" s="46"/>
    </row>
    <row r="326" spans="1:23" ht="15.75" customHeight="1">
      <c r="A326" s="54"/>
      <c r="B326" s="51"/>
      <c r="C326" s="51"/>
      <c r="D326" s="53"/>
      <c r="E326" s="53"/>
      <c r="F326" s="53"/>
      <c r="G326" s="337"/>
      <c r="H326" s="53"/>
      <c r="I326" s="54"/>
      <c r="J326" s="66"/>
      <c r="K326" s="66"/>
      <c r="L326" s="33"/>
      <c r="M326" s="33"/>
      <c r="N326" s="33"/>
      <c r="O326" s="33"/>
      <c r="P326" s="33"/>
      <c r="Q326" s="33"/>
      <c r="R326" s="33"/>
      <c r="S326" s="33"/>
      <c r="T326" s="46"/>
      <c r="U326" s="46"/>
      <c r="V326" s="46"/>
      <c r="W326" s="46"/>
    </row>
    <row r="327" spans="1:23" ht="15.75" customHeight="1">
      <c r="A327" s="54"/>
      <c r="B327" s="51"/>
      <c r="C327" s="51"/>
      <c r="D327" s="53"/>
      <c r="E327" s="53"/>
      <c r="F327" s="53"/>
      <c r="G327" s="337"/>
      <c r="H327" s="53"/>
      <c r="I327" s="54"/>
      <c r="J327" s="66"/>
      <c r="K327" s="66"/>
      <c r="L327" s="33"/>
      <c r="M327" s="33"/>
      <c r="N327" s="33"/>
      <c r="O327" s="33"/>
      <c r="P327" s="33"/>
      <c r="Q327" s="33"/>
      <c r="R327" s="33"/>
      <c r="S327" s="33"/>
      <c r="T327" s="46"/>
      <c r="U327" s="46"/>
      <c r="V327" s="46"/>
      <c r="W327" s="46"/>
    </row>
    <row r="328" spans="1:23" ht="15.75" customHeight="1">
      <c r="A328" s="54"/>
      <c r="B328" s="51"/>
      <c r="C328" s="51"/>
      <c r="D328" s="53"/>
      <c r="E328" s="53"/>
      <c r="F328" s="53"/>
      <c r="G328" s="337"/>
      <c r="H328" s="53"/>
      <c r="I328" s="54"/>
      <c r="J328" s="66"/>
      <c r="K328" s="66"/>
      <c r="L328" s="33"/>
      <c r="M328" s="33"/>
      <c r="N328" s="33"/>
      <c r="O328" s="33"/>
      <c r="P328" s="33"/>
      <c r="Q328" s="33"/>
      <c r="R328" s="33"/>
      <c r="S328" s="33"/>
      <c r="T328" s="46"/>
      <c r="U328" s="46"/>
      <c r="V328" s="46"/>
      <c r="W328" s="46"/>
    </row>
    <row r="329" spans="1:23" ht="15.75" customHeight="1">
      <c r="A329" s="54"/>
      <c r="B329" s="51"/>
      <c r="C329" s="51"/>
      <c r="D329" s="53"/>
      <c r="E329" s="53"/>
      <c r="F329" s="53"/>
      <c r="G329" s="337"/>
      <c r="H329" s="53"/>
      <c r="I329" s="54"/>
      <c r="J329" s="66"/>
      <c r="K329" s="66"/>
      <c r="L329" s="33"/>
      <c r="M329" s="33"/>
      <c r="N329" s="33"/>
      <c r="O329" s="33"/>
      <c r="P329" s="33"/>
      <c r="Q329" s="33"/>
      <c r="R329" s="33"/>
      <c r="S329" s="33"/>
      <c r="T329" s="46"/>
      <c r="U329" s="46"/>
      <c r="V329" s="46"/>
      <c r="W329" s="46"/>
    </row>
    <row r="330" spans="1:23" ht="15.75" customHeight="1">
      <c r="A330" s="54"/>
      <c r="B330" s="51"/>
      <c r="C330" s="51"/>
      <c r="D330" s="53"/>
      <c r="E330" s="53"/>
      <c r="F330" s="53"/>
      <c r="G330" s="337"/>
      <c r="H330" s="53"/>
      <c r="I330" s="54"/>
      <c r="J330" s="66"/>
      <c r="K330" s="66"/>
      <c r="L330" s="33"/>
      <c r="M330" s="33"/>
      <c r="N330" s="33"/>
      <c r="O330" s="33"/>
      <c r="P330" s="33"/>
      <c r="Q330" s="33"/>
      <c r="R330" s="33"/>
      <c r="S330" s="33"/>
      <c r="T330" s="46"/>
      <c r="U330" s="46"/>
      <c r="V330" s="46"/>
      <c r="W330" s="46"/>
    </row>
    <row r="331" spans="1:23" ht="15.75" customHeight="1">
      <c r="A331" s="54"/>
      <c r="B331" s="51"/>
      <c r="C331" s="51"/>
      <c r="D331" s="53"/>
      <c r="E331" s="53"/>
      <c r="F331" s="53"/>
      <c r="G331" s="337"/>
      <c r="H331" s="53"/>
      <c r="I331" s="54"/>
      <c r="J331" s="66"/>
      <c r="K331" s="66"/>
      <c r="L331" s="33"/>
      <c r="M331" s="33"/>
      <c r="N331" s="33"/>
      <c r="O331" s="33"/>
      <c r="P331" s="33"/>
      <c r="Q331" s="33"/>
      <c r="R331" s="33"/>
      <c r="S331" s="33"/>
      <c r="T331" s="46"/>
      <c r="U331" s="46"/>
      <c r="V331" s="46"/>
      <c r="W331" s="46"/>
    </row>
    <row r="332" spans="1:23" ht="15.75" customHeight="1">
      <c r="A332" s="54"/>
      <c r="B332" s="51"/>
      <c r="C332" s="51"/>
      <c r="D332" s="53"/>
      <c r="E332" s="53"/>
      <c r="F332" s="53"/>
      <c r="G332" s="337"/>
      <c r="H332" s="53"/>
      <c r="I332" s="54"/>
      <c r="J332" s="66"/>
      <c r="K332" s="66"/>
      <c r="L332" s="33"/>
      <c r="M332" s="33"/>
      <c r="N332" s="33"/>
      <c r="O332" s="33"/>
      <c r="P332" s="33"/>
      <c r="Q332" s="33"/>
      <c r="R332" s="33"/>
      <c r="S332" s="33"/>
      <c r="T332" s="46"/>
      <c r="U332" s="46"/>
      <c r="V332" s="46"/>
      <c r="W332" s="46"/>
    </row>
    <row r="333" spans="1:23" ht="15.75" customHeight="1">
      <c r="A333" s="54"/>
      <c r="B333" s="51"/>
      <c r="C333" s="51"/>
      <c r="D333" s="53"/>
      <c r="E333" s="53"/>
      <c r="F333" s="53"/>
      <c r="G333" s="337"/>
      <c r="H333" s="53"/>
      <c r="I333" s="54"/>
      <c r="J333" s="66"/>
      <c r="K333" s="66"/>
      <c r="L333" s="33"/>
      <c r="M333" s="33"/>
      <c r="N333" s="33"/>
      <c r="O333" s="33"/>
      <c r="P333" s="33"/>
      <c r="Q333" s="33"/>
      <c r="R333" s="33"/>
      <c r="S333" s="33"/>
      <c r="T333" s="46"/>
      <c r="U333" s="46"/>
      <c r="V333" s="46"/>
      <c r="W333" s="46"/>
    </row>
    <row r="334" spans="1:23" ht="15.75" customHeight="1">
      <c r="A334" s="54"/>
      <c r="B334" s="51"/>
      <c r="C334" s="51"/>
      <c r="D334" s="53"/>
      <c r="E334" s="53"/>
      <c r="F334" s="53"/>
      <c r="G334" s="337"/>
      <c r="H334" s="53"/>
      <c r="I334" s="54"/>
      <c r="J334" s="66"/>
      <c r="K334" s="66"/>
      <c r="L334" s="33"/>
      <c r="M334" s="33"/>
      <c r="N334" s="33"/>
      <c r="O334" s="33"/>
      <c r="P334" s="33"/>
      <c r="Q334" s="33"/>
      <c r="R334" s="33"/>
      <c r="S334" s="33"/>
      <c r="T334" s="46"/>
      <c r="U334" s="46"/>
      <c r="V334" s="46"/>
      <c r="W334" s="46"/>
    </row>
    <row r="335" spans="1:23" ht="15.75" customHeight="1">
      <c r="A335" s="54"/>
      <c r="B335" s="51"/>
      <c r="C335" s="51"/>
      <c r="D335" s="53"/>
      <c r="E335" s="53"/>
      <c r="F335" s="53"/>
      <c r="G335" s="337"/>
      <c r="H335" s="53"/>
      <c r="I335" s="54"/>
      <c r="J335" s="66"/>
      <c r="K335" s="66"/>
      <c r="L335" s="33"/>
      <c r="M335" s="33"/>
      <c r="N335" s="33"/>
      <c r="O335" s="33"/>
      <c r="P335" s="33"/>
      <c r="Q335" s="33"/>
      <c r="R335" s="33"/>
      <c r="S335" s="33"/>
      <c r="T335" s="46"/>
      <c r="U335" s="46"/>
      <c r="V335" s="46"/>
      <c r="W335" s="46"/>
    </row>
    <row r="336" spans="1:23" ht="15.75" customHeight="1">
      <c r="A336" s="54"/>
      <c r="B336" s="51"/>
      <c r="C336" s="51"/>
      <c r="D336" s="53"/>
      <c r="E336" s="53"/>
      <c r="F336" s="53"/>
      <c r="G336" s="337"/>
      <c r="H336" s="53"/>
      <c r="I336" s="54"/>
      <c r="J336" s="66"/>
      <c r="K336" s="66"/>
      <c r="L336" s="33"/>
      <c r="M336" s="33"/>
      <c r="N336" s="33"/>
      <c r="O336" s="33"/>
      <c r="P336" s="33"/>
      <c r="Q336" s="33"/>
      <c r="R336" s="33"/>
      <c r="S336" s="33"/>
      <c r="T336" s="46"/>
      <c r="U336" s="46"/>
      <c r="V336" s="46"/>
      <c r="W336" s="46"/>
    </row>
    <row r="337" spans="1:23" ht="15.75" customHeight="1">
      <c r="A337" s="54"/>
      <c r="B337" s="51"/>
      <c r="C337" s="51"/>
      <c r="D337" s="53"/>
      <c r="E337" s="53"/>
      <c r="F337" s="53"/>
      <c r="G337" s="337"/>
      <c r="H337" s="53"/>
      <c r="I337" s="54"/>
      <c r="J337" s="66"/>
      <c r="K337" s="66"/>
      <c r="L337" s="33"/>
      <c r="M337" s="33"/>
      <c r="N337" s="33"/>
      <c r="O337" s="33"/>
      <c r="P337" s="33"/>
      <c r="Q337" s="33"/>
      <c r="R337" s="33"/>
      <c r="S337" s="33"/>
      <c r="T337" s="46"/>
      <c r="U337" s="46"/>
      <c r="V337" s="46"/>
      <c r="W337" s="46"/>
    </row>
    <row r="338" spans="1:23" ht="15.75" customHeight="1">
      <c r="A338" s="54"/>
      <c r="B338" s="51"/>
      <c r="C338" s="51"/>
      <c r="D338" s="53"/>
      <c r="E338" s="53"/>
      <c r="F338" s="53"/>
      <c r="G338" s="337"/>
      <c r="H338" s="53"/>
      <c r="I338" s="54"/>
      <c r="J338" s="66"/>
      <c r="K338" s="66"/>
      <c r="L338" s="33"/>
      <c r="M338" s="33"/>
      <c r="N338" s="33"/>
      <c r="O338" s="33"/>
      <c r="P338" s="33"/>
      <c r="Q338" s="33"/>
      <c r="R338" s="33"/>
      <c r="S338" s="33"/>
      <c r="T338" s="46"/>
      <c r="U338" s="46"/>
      <c r="V338" s="46"/>
      <c r="W338" s="46"/>
    </row>
    <row r="339" spans="1:23" ht="15.75" customHeight="1">
      <c r="A339" s="54"/>
      <c r="B339" s="51"/>
      <c r="C339" s="51"/>
      <c r="D339" s="53"/>
      <c r="E339" s="53"/>
      <c r="F339" s="53"/>
      <c r="G339" s="337"/>
      <c r="H339" s="53"/>
      <c r="I339" s="54"/>
      <c r="J339" s="66"/>
      <c r="K339" s="66"/>
      <c r="L339" s="33"/>
      <c r="M339" s="33"/>
      <c r="N339" s="33"/>
      <c r="O339" s="33"/>
      <c r="P339" s="33"/>
      <c r="Q339" s="33"/>
      <c r="R339" s="33"/>
      <c r="S339" s="33"/>
      <c r="T339" s="46"/>
      <c r="U339" s="46"/>
      <c r="V339" s="46"/>
      <c r="W339" s="46"/>
    </row>
    <row r="340" spans="1:23" ht="15.75" customHeight="1">
      <c r="A340" s="54"/>
      <c r="B340" s="51"/>
      <c r="C340" s="51"/>
      <c r="D340" s="53"/>
      <c r="E340" s="53"/>
      <c r="F340" s="53"/>
      <c r="G340" s="337"/>
      <c r="H340" s="53"/>
      <c r="I340" s="54"/>
      <c r="J340" s="66"/>
      <c r="K340" s="66"/>
      <c r="L340" s="33"/>
      <c r="M340" s="33"/>
      <c r="N340" s="33"/>
      <c r="O340" s="33"/>
      <c r="P340" s="33"/>
      <c r="Q340" s="33"/>
      <c r="R340" s="33"/>
      <c r="S340" s="33"/>
      <c r="T340" s="46"/>
      <c r="U340" s="46"/>
      <c r="V340" s="46"/>
      <c r="W340" s="46"/>
    </row>
    <row r="341" spans="1:23" ht="15.75" customHeight="1">
      <c r="A341" s="54"/>
      <c r="B341" s="51"/>
      <c r="C341" s="51"/>
      <c r="D341" s="53"/>
      <c r="E341" s="53"/>
      <c r="F341" s="53"/>
      <c r="G341" s="337"/>
      <c r="H341" s="53"/>
      <c r="I341" s="54"/>
      <c r="J341" s="66"/>
      <c r="K341" s="66"/>
      <c r="L341" s="33"/>
      <c r="M341" s="33"/>
      <c r="N341" s="33"/>
      <c r="O341" s="33"/>
      <c r="P341" s="33"/>
      <c r="Q341" s="33"/>
      <c r="R341" s="33"/>
      <c r="S341" s="33"/>
      <c r="T341" s="46"/>
      <c r="U341" s="46"/>
      <c r="V341" s="46"/>
      <c r="W341" s="46"/>
    </row>
    <row r="342" spans="1:23" ht="15.75" customHeight="1">
      <c r="A342" s="54"/>
      <c r="B342" s="51"/>
      <c r="C342" s="51"/>
      <c r="D342" s="53"/>
      <c r="E342" s="53"/>
      <c r="F342" s="53"/>
      <c r="G342" s="337"/>
      <c r="H342" s="53"/>
      <c r="I342" s="54"/>
      <c r="J342" s="66"/>
      <c r="K342" s="66"/>
      <c r="L342" s="33"/>
      <c r="M342" s="33"/>
      <c r="N342" s="33"/>
      <c r="O342" s="33"/>
      <c r="P342" s="33"/>
      <c r="Q342" s="33"/>
      <c r="R342" s="33"/>
      <c r="S342" s="33"/>
      <c r="T342" s="46"/>
      <c r="U342" s="46"/>
      <c r="V342" s="46"/>
      <c r="W342" s="46"/>
    </row>
    <row r="343" spans="1:23" ht="15.75" customHeight="1">
      <c r="A343" s="54"/>
      <c r="B343" s="51"/>
      <c r="C343" s="51"/>
      <c r="D343" s="53"/>
      <c r="E343" s="53"/>
      <c r="F343" s="53"/>
      <c r="G343" s="337"/>
      <c r="H343" s="53"/>
      <c r="I343" s="54"/>
      <c r="J343" s="66"/>
      <c r="K343" s="66"/>
      <c r="L343" s="33"/>
      <c r="M343" s="33"/>
      <c r="N343" s="33"/>
      <c r="O343" s="33"/>
      <c r="P343" s="33"/>
      <c r="Q343" s="33"/>
      <c r="R343" s="33"/>
      <c r="S343" s="33"/>
      <c r="T343" s="46"/>
      <c r="U343" s="46"/>
      <c r="V343" s="46"/>
      <c r="W343" s="46"/>
    </row>
    <row r="344" spans="1:23" ht="15.75" customHeight="1">
      <c r="A344" s="54"/>
      <c r="B344" s="51"/>
      <c r="C344" s="51"/>
      <c r="D344" s="53"/>
      <c r="E344" s="53"/>
      <c r="F344" s="53"/>
      <c r="G344" s="337"/>
      <c r="H344" s="53"/>
      <c r="I344" s="54"/>
      <c r="J344" s="66"/>
      <c r="K344" s="66"/>
      <c r="L344" s="33"/>
      <c r="M344" s="33"/>
      <c r="N344" s="33"/>
      <c r="O344" s="33"/>
      <c r="P344" s="33"/>
      <c r="Q344" s="33"/>
      <c r="R344" s="33"/>
      <c r="S344" s="33"/>
      <c r="T344" s="46"/>
      <c r="U344" s="46"/>
      <c r="V344" s="46"/>
      <c r="W344" s="46"/>
    </row>
    <row r="345" spans="1:23" ht="15.75" customHeight="1">
      <c r="A345" s="54"/>
      <c r="B345" s="51"/>
      <c r="C345" s="51"/>
      <c r="D345" s="53"/>
      <c r="E345" s="53"/>
      <c r="F345" s="53"/>
      <c r="G345" s="337"/>
      <c r="H345" s="53"/>
      <c r="I345" s="54"/>
      <c r="J345" s="66"/>
      <c r="K345" s="66"/>
      <c r="L345" s="33"/>
      <c r="M345" s="33"/>
      <c r="N345" s="33"/>
      <c r="O345" s="33"/>
      <c r="P345" s="33"/>
      <c r="Q345" s="33"/>
      <c r="R345" s="33"/>
      <c r="S345" s="33"/>
      <c r="T345" s="46"/>
      <c r="U345" s="46"/>
      <c r="V345" s="46"/>
      <c r="W345" s="46"/>
    </row>
    <row r="346" spans="1:23" ht="15.75" customHeight="1">
      <c r="A346" s="54"/>
      <c r="B346" s="51"/>
      <c r="C346" s="51"/>
      <c r="D346" s="53"/>
      <c r="E346" s="53"/>
      <c r="F346" s="53"/>
      <c r="G346" s="337"/>
      <c r="H346" s="53"/>
      <c r="I346" s="54"/>
      <c r="J346" s="66"/>
      <c r="K346" s="66"/>
      <c r="L346" s="33"/>
      <c r="M346" s="33"/>
      <c r="N346" s="33"/>
      <c r="O346" s="33"/>
      <c r="P346" s="33"/>
      <c r="Q346" s="33"/>
      <c r="R346" s="33"/>
      <c r="S346" s="33"/>
      <c r="T346" s="46"/>
      <c r="U346" s="46"/>
      <c r="V346" s="46"/>
      <c r="W346" s="46"/>
    </row>
    <row r="347" spans="1:23" ht="15.75" customHeight="1">
      <c r="A347" s="54"/>
      <c r="B347" s="51"/>
      <c r="C347" s="51"/>
      <c r="D347" s="53"/>
      <c r="E347" s="53"/>
      <c r="F347" s="53"/>
      <c r="G347" s="337"/>
      <c r="H347" s="53"/>
      <c r="I347" s="54"/>
      <c r="J347" s="66"/>
      <c r="K347" s="66"/>
      <c r="L347" s="33"/>
      <c r="M347" s="33"/>
      <c r="N347" s="33"/>
      <c r="O347" s="33"/>
      <c r="P347" s="33"/>
      <c r="Q347" s="33"/>
      <c r="R347" s="33"/>
      <c r="S347" s="33"/>
      <c r="T347" s="46"/>
      <c r="U347" s="46"/>
      <c r="V347" s="46"/>
      <c r="W347" s="46"/>
    </row>
    <row r="348" spans="1:23" ht="15.75" customHeight="1">
      <c r="A348" s="54"/>
      <c r="B348" s="51"/>
      <c r="C348" s="51"/>
      <c r="D348" s="53"/>
      <c r="E348" s="53"/>
      <c r="F348" s="53"/>
      <c r="G348" s="337"/>
      <c r="H348" s="53"/>
      <c r="I348" s="54"/>
      <c r="J348" s="66"/>
      <c r="K348" s="66"/>
      <c r="L348" s="33"/>
      <c r="M348" s="33"/>
      <c r="N348" s="33"/>
      <c r="O348" s="33"/>
      <c r="P348" s="33"/>
      <c r="Q348" s="33"/>
      <c r="R348" s="33"/>
      <c r="S348" s="33"/>
      <c r="T348" s="46"/>
      <c r="U348" s="46"/>
      <c r="V348" s="46"/>
      <c r="W348" s="46"/>
    </row>
    <row r="349" spans="1:23" ht="15.75" customHeight="1">
      <c r="A349" s="54"/>
      <c r="B349" s="51"/>
      <c r="C349" s="51"/>
      <c r="D349" s="53"/>
      <c r="E349" s="53"/>
      <c r="F349" s="53"/>
      <c r="G349" s="337"/>
      <c r="H349" s="53"/>
      <c r="I349" s="54"/>
      <c r="J349" s="66"/>
      <c r="K349" s="66"/>
      <c r="L349" s="33"/>
      <c r="M349" s="33"/>
      <c r="N349" s="33"/>
      <c r="O349" s="33"/>
      <c r="P349" s="33"/>
      <c r="Q349" s="33"/>
      <c r="R349" s="33"/>
      <c r="S349" s="33"/>
      <c r="T349" s="46"/>
      <c r="U349" s="46"/>
      <c r="V349" s="46"/>
      <c r="W349" s="46"/>
    </row>
    <row r="350" spans="1:23" ht="15.75" customHeight="1">
      <c r="A350" s="54"/>
      <c r="B350" s="51"/>
      <c r="C350" s="51"/>
      <c r="D350" s="53"/>
      <c r="E350" s="53"/>
      <c r="F350" s="53"/>
      <c r="G350" s="337"/>
      <c r="H350" s="53"/>
      <c r="I350" s="54"/>
      <c r="J350" s="66"/>
      <c r="K350" s="66"/>
      <c r="L350" s="33"/>
      <c r="M350" s="33"/>
      <c r="N350" s="33"/>
      <c r="O350" s="33"/>
      <c r="P350" s="33"/>
      <c r="Q350" s="33"/>
      <c r="R350" s="33"/>
      <c r="S350" s="33"/>
      <c r="T350" s="46"/>
      <c r="U350" s="46"/>
      <c r="V350" s="46"/>
      <c r="W350" s="46"/>
    </row>
    <row r="351" spans="1:23" ht="15.75" customHeight="1">
      <c r="A351" s="54"/>
      <c r="B351" s="51"/>
      <c r="C351" s="51"/>
      <c r="D351" s="53"/>
      <c r="E351" s="53"/>
      <c r="F351" s="53"/>
      <c r="G351" s="337"/>
      <c r="H351" s="53"/>
      <c r="I351" s="54"/>
      <c r="J351" s="66"/>
      <c r="K351" s="66"/>
      <c r="L351" s="33"/>
      <c r="M351" s="33"/>
      <c r="N351" s="33"/>
      <c r="O351" s="33"/>
      <c r="P351" s="33"/>
      <c r="Q351" s="33"/>
      <c r="R351" s="33"/>
      <c r="S351" s="33"/>
      <c r="T351" s="46"/>
      <c r="U351" s="46"/>
      <c r="V351" s="46"/>
      <c r="W351" s="46"/>
    </row>
    <row r="352" spans="1:23" ht="15.75" customHeight="1">
      <c r="A352" s="54"/>
      <c r="B352" s="51"/>
      <c r="C352" s="51"/>
      <c r="D352" s="53"/>
      <c r="E352" s="53"/>
      <c r="F352" s="53"/>
      <c r="G352" s="337"/>
      <c r="H352" s="53"/>
      <c r="I352" s="54"/>
      <c r="J352" s="66"/>
      <c r="K352" s="66"/>
      <c r="L352" s="33"/>
      <c r="M352" s="33"/>
      <c r="N352" s="33"/>
      <c r="O352" s="33"/>
      <c r="P352" s="33"/>
      <c r="Q352" s="33"/>
      <c r="R352" s="33"/>
      <c r="S352" s="33"/>
      <c r="T352" s="46"/>
      <c r="U352" s="46"/>
      <c r="V352" s="46"/>
      <c r="W352" s="46"/>
    </row>
    <row r="353" spans="1:23" ht="15.75" customHeight="1">
      <c r="A353" s="54"/>
      <c r="B353" s="51"/>
      <c r="C353" s="51"/>
      <c r="D353" s="53"/>
      <c r="E353" s="53"/>
      <c r="F353" s="53"/>
      <c r="G353" s="337"/>
      <c r="H353" s="53"/>
      <c r="I353" s="54"/>
      <c r="J353" s="66"/>
      <c r="K353" s="66"/>
      <c r="L353" s="33"/>
      <c r="M353" s="33"/>
      <c r="N353" s="33"/>
      <c r="O353" s="33"/>
      <c r="P353" s="33"/>
      <c r="Q353" s="33"/>
      <c r="R353" s="33"/>
      <c r="S353" s="33"/>
      <c r="T353" s="46"/>
      <c r="U353" s="46"/>
      <c r="V353" s="46"/>
      <c r="W353" s="46"/>
    </row>
    <row r="354" spans="1:23" ht="15.75" customHeight="1">
      <c r="A354" s="54"/>
      <c r="B354" s="51"/>
      <c r="C354" s="51"/>
      <c r="D354" s="53"/>
      <c r="E354" s="53"/>
      <c r="F354" s="53"/>
      <c r="G354" s="337"/>
      <c r="H354" s="53"/>
      <c r="I354" s="54"/>
      <c r="J354" s="66"/>
      <c r="K354" s="66"/>
      <c r="L354" s="33"/>
      <c r="M354" s="33"/>
      <c r="N354" s="33"/>
      <c r="O354" s="33"/>
      <c r="P354" s="33"/>
      <c r="Q354" s="33"/>
      <c r="R354" s="33"/>
      <c r="S354" s="33"/>
      <c r="T354" s="46"/>
      <c r="U354" s="46"/>
      <c r="V354" s="46"/>
      <c r="W354" s="46"/>
    </row>
    <row r="355" spans="1:23" ht="15.75" customHeight="1">
      <c r="A355" s="54"/>
      <c r="B355" s="51"/>
      <c r="C355" s="51"/>
      <c r="D355" s="53"/>
      <c r="E355" s="53"/>
      <c r="F355" s="53"/>
      <c r="G355" s="337"/>
      <c r="H355" s="53"/>
      <c r="I355" s="54"/>
      <c r="J355" s="66"/>
      <c r="K355" s="66"/>
      <c r="L355" s="33"/>
      <c r="M355" s="33"/>
      <c r="N355" s="33"/>
      <c r="O355" s="33"/>
      <c r="P355" s="33"/>
      <c r="Q355" s="33"/>
      <c r="R355" s="33"/>
      <c r="S355" s="33"/>
      <c r="T355" s="46"/>
      <c r="U355" s="46"/>
      <c r="V355" s="46"/>
      <c r="W355" s="46"/>
    </row>
    <row r="356" spans="1:23" ht="15.75" customHeight="1">
      <c r="A356" s="54"/>
      <c r="B356" s="51"/>
      <c r="C356" s="51"/>
      <c r="D356" s="53"/>
      <c r="E356" s="53"/>
      <c r="F356" s="53"/>
      <c r="G356" s="337"/>
      <c r="H356" s="53"/>
      <c r="I356" s="54"/>
      <c r="J356" s="66"/>
      <c r="K356" s="66"/>
      <c r="L356" s="33"/>
      <c r="M356" s="33"/>
      <c r="N356" s="33"/>
      <c r="O356" s="33"/>
      <c r="P356" s="33"/>
      <c r="Q356" s="33"/>
      <c r="R356" s="33"/>
      <c r="S356" s="33"/>
      <c r="T356" s="46"/>
      <c r="U356" s="46"/>
      <c r="V356" s="46"/>
      <c r="W356" s="46"/>
    </row>
    <row r="357" spans="1:23" ht="15.75" customHeight="1">
      <c r="A357" s="54"/>
      <c r="B357" s="51"/>
      <c r="C357" s="51"/>
      <c r="D357" s="53"/>
      <c r="E357" s="53"/>
      <c r="F357" s="53"/>
      <c r="G357" s="337"/>
      <c r="H357" s="53"/>
      <c r="I357" s="54"/>
      <c r="J357" s="66"/>
      <c r="K357" s="66"/>
      <c r="L357" s="33"/>
      <c r="M357" s="33"/>
      <c r="N357" s="33"/>
      <c r="O357" s="33"/>
      <c r="P357" s="33"/>
      <c r="Q357" s="33"/>
      <c r="R357" s="33"/>
      <c r="S357" s="33"/>
      <c r="T357" s="46"/>
      <c r="U357" s="46"/>
      <c r="V357" s="46"/>
      <c r="W357" s="46"/>
    </row>
    <row r="358" spans="1:23" ht="15.75" customHeight="1">
      <c r="A358" s="54"/>
      <c r="B358" s="51"/>
      <c r="C358" s="51"/>
      <c r="D358" s="53"/>
      <c r="E358" s="53"/>
      <c r="F358" s="53"/>
      <c r="G358" s="337"/>
      <c r="H358" s="53"/>
      <c r="I358" s="54"/>
      <c r="J358" s="66"/>
      <c r="K358" s="66"/>
      <c r="L358" s="33"/>
      <c r="M358" s="33"/>
      <c r="N358" s="33"/>
      <c r="O358" s="33"/>
      <c r="P358" s="33"/>
      <c r="Q358" s="33"/>
      <c r="R358" s="33"/>
      <c r="S358" s="33"/>
      <c r="T358" s="46"/>
      <c r="U358" s="46"/>
      <c r="V358" s="46"/>
      <c r="W358" s="46"/>
    </row>
    <row r="359" spans="1:23" ht="15.75" customHeight="1">
      <c r="A359" s="54"/>
      <c r="B359" s="51"/>
      <c r="C359" s="51"/>
      <c r="D359" s="53"/>
      <c r="E359" s="53"/>
      <c r="F359" s="53"/>
      <c r="G359" s="337"/>
      <c r="H359" s="53"/>
      <c r="I359" s="54"/>
      <c r="J359" s="66"/>
      <c r="K359" s="66"/>
      <c r="L359" s="33"/>
      <c r="M359" s="33"/>
      <c r="N359" s="33"/>
      <c r="O359" s="33"/>
      <c r="P359" s="33"/>
      <c r="Q359" s="33"/>
      <c r="R359" s="33"/>
      <c r="S359" s="33"/>
      <c r="T359" s="46"/>
      <c r="U359" s="46"/>
      <c r="V359" s="46"/>
      <c r="W359" s="46"/>
    </row>
    <row r="360" spans="1:23" ht="15.75" customHeight="1">
      <c r="A360" s="54"/>
      <c r="B360" s="51"/>
      <c r="C360" s="51"/>
      <c r="D360" s="53"/>
      <c r="E360" s="53"/>
      <c r="F360" s="53"/>
      <c r="G360" s="337"/>
      <c r="H360" s="53"/>
      <c r="I360" s="54"/>
      <c r="J360" s="66"/>
      <c r="K360" s="66"/>
      <c r="L360" s="33"/>
      <c r="M360" s="33"/>
      <c r="N360" s="33"/>
      <c r="O360" s="33"/>
      <c r="P360" s="33"/>
      <c r="Q360" s="33"/>
      <c r="R360" s="33"/>
      <c r="S360" s="33"/>
      <c r="T360" s="46"/>
      <c r="U360" s="46"/>
      <c r="V360" s="46"/>
      <c r="W360" s="46"/>
    </row>
    <row r="361" spans="1:23" ht="15.75" customHeight="1">
      <c r="A361" s="54"/>
      <c r="B361" s="51"/>
      <c r="C361" s="51"/>
      <c r="D361" s="53"/>
      <c r="E361" s="53"/>
      <c r="F361" s="53"/>
      <c r="G361" s="337"/>
      <c r="H361" s="53"/>
      <c r="I361" s="54"/>
      <c r="J361" s="66"/>
      <c r="K361" s="66"/>
      <c r="L361" s="33"/>
      <c r="M361" s="33"/>
      <c r="N361" s="33"/>
      <c r="O361" s="33"/>
      <c r="P361" s="33"/>
      <c r="Q361" s="33"/>
      <c r="R361" s="33"/>
      <c r="S361" s="33"/>
      <c r="T361" s="46"/>
      <c r="U361" s="46"/>
      <c r="V361" s="46"/>
      <c r="W361" s="46"/>
    </row>
    <row r="362" spans="1:23" ht="15.75" customHeight="1">
      <c r="A362" s="54"/>
      <c r="B362" s="51"/>
      <c r="C362" s="51"/>
      <c r="D362" s="53"/>
      <c r="E362" s="53"/>
      <c r="F362" s="53"/>
      <c r="G362" s="337"/>
      <c r="H362" s="53"/>
      <c r="I362" s="54"/>
      <c r="J362" s="66"/>
      <c r="K362" s="66"/>
      <c r="L362" s="33"/>
      <c r="M362" s="33"/>
      <c r="N362" s="33"/>
      <c r="O362" s="33"/>
      <c r="P362" s="33"/>
      <c r="Q362" s="33"/>
      <c r="R362" s="33"/>
      <c r="S362" s="33"/>
      <c r="T362" s="46"/>
      <c r="U362" s="46"/>
      <c r="V362" s="46"/>
      <c r="W362" s="46"/>
    </row>
    <row r="363" spans="1:23" ht="15.75" customHeight="1">
      <c r="A363" s="54"/>
      <c r="B363" s="51"/>
      <c r="C363" s="51"/>
      <c r="D363" s="53"/>
      <c r="E363" s="53"/>
      <c r="F363" s="53"/>
      <c r="G363" s="337"/>
      <c r="H363" s="53"/>
      <c r="I363" s="54"/>
      <c r="J363" s="66"/>
      <c r="K363" s="66"/>
      <c r="L363" s="33"/>
      <c r="M363" s="33"/>
      <c r="N363" s="33"/>
      <c r="O363" s="33"/>
      <c r="P363" s="33"/>
      <c r="Q363" s="33"/>
      <c r="R363" s="33"/>
      <c r="S363" s="33"/>
      <c r="T363" s="46"/>
      <c r="U363" s="46"/>
      <c r="V363" s="46"/>
      <c r="W363" s="46"/>
    </row>
    <row r="364" spans="1:23" ht="15.75" customHeight="1">
      <c r="A364" s="54"/>
      <c r="B364" s="51"/>
      <c r="C364" s="51"/>
      <c r="D364" s="53"/>
      <c r="E364" s="53"/>
      <c r="F364" s="53"/>
      <c r="G364" s="337"/>
      <c r="H364" s="53"/>
      <c r="I364" s="54"/>
      <c r="J364" s="66"/>
      <c r="K364" s="66"/>
      <c r="L364" s="33"/>
      <c r="M364" s="33"/>
      <c r="N364" s="33"/>
      <c r="O364" s="33"/>
      <c r="P364" s="33"/>
      <c r="Q364" s="33"/>
      <c r="R364" s="33"/>
      <c r="S364" s="33"/>
      <c r="T364" s="46"/>
      <c r="U364" s="46"/>
      <c r="V364" s="46"/>
      <c r="W364" s="46"/>
    </row>
    <row r="365" spans="1:23" ht="15.75" customHeight="1">
      <c r="A365" s="54"/>
      <c r="B365" s="51"/>
      <c r="C365" s="51"/>
      <c r="D365" s="53"/>
      <c r="E365" s="53"/>
      <c r="F365" s="53"/>
      <c r="G365" s="337"/>
      <c r="H365" s="53"/>
      <c r="I365" s="54"/>
      <c r="J365" s="66"/>
      <c r="K365" s="66"/>
      <c r="L365" s="33"/>
      <c r="M365" s="33"/>
      <c r="N365" s="33"/>
      <c r="O365" s="33"/>
      <c r="P365" s="33"/>
      <c r="Q365" s="33"/>
      <c r="R365" s="33"/>
      <c r="S365" s="33"/>
      <c r="T365" s="46"/>
      <c r="U365" s="46"/>
      <c r="V365" s="46"/>
      <c r="W365" s="46"/>
    </row>
    <row r="366" spans="1:23" ht="15.75" customHeight="1">
      <c r="A366" s="54"/>
      <c r="B366" s="51"/>
      <c r="C366" s="51"/>
      <c r="D366" s="53"/>
      <c r="E366" s="53"/>
      <c r="F366" s="53"/>
      <c r="G366" s="337"/>
      <c r="H366" s="53"/>
      <c r="I366" s="54"/>
      <c r="J366" s="66"/>
      <c r="K366" s="66"/>
      <c r="L366" s="33"/>
      <c r="M366" s="33"/>
      <c r="N366" s="33"/>
      <c r="O366" s="33"/>
      <c r="P366" s="33"/>
      <c r="Q366" s="33"/>
      <c r="R366" s="33"/>
      <c r="S366" s="33"/>
      <c r="T366" s="46"/>
      <c r="U366" s="46"/>
      <c r="V366" s="46"/>
      <c r="W366" s="46"/>
    </row>
    <row r="367" spans="1:23" ht="15.75" customHeight="1">
      <c r="A367" s="54"/>
      <c r="B367" s="51"/>
      <c r="C367" s="51"/>
      <c r="D367" s="53"/>
      <c r="E367" s="53"/>
      <c r="F367" s="53"/>
      <c r="G367" s="337"/>
      <c r="H367" s="53"/>
      <c r="I367" s="54"/>
      <c r="J367" s="66"/>
      <c r="K367" s="66"/>
      <c r="L367" s="33"/>
      <c r="M367" s="33"/>
      <c r="N367" s="33"/>
      <c r="O367" s="33"/>
      <c r="P367" s="33"/>
      <c r="Q367" s="33"/>
      <c r="R367" s="33"/>
      <c r="S367" s="33"/>
      <c r="T367" s="46"/>
      <c r="U367" s="46"/>
      <c r="V367" s="46"/>
      <c r="W367" s="46"/>
    </row>
    <row r="368" spans="1:23" ht="15.75" customHeight="1">
      <c r="A368" s="54"/>
      <c r="B368" s="51"/>
      <c r="C368" s="51"/>
      <c r="D368" s="53"/>
      <c r="E368" s="53"/>
      <c r="F368" s="53"/>
      <c r="G368" s="337"/>
      <c r="H368" s="53"/>
      <c r="I368" s="54"/>
      <c r="J368" s="66"/>
      <c r="K368" s="66"/>
      <c r="L368" s="33"/>
      <c r="M368" s="33"/>
      <c r="N368" s="33"/>
      <c r="O368" s="33"/>
      <c r="P368" s="33"/>
      <c r="Q368" s="33"/>
      <c r="R368" s="33"/>
      <c r="S368" s="33"/>
      <c r="T368" s="46"/>
      <c r="U368" s="46"/>
      <c r="V368" s="46"/>
      <c r="W368" s="46"/>
    </row>
    <row r="369" spans="1:23" ht="15.75" customHeight="1">
      <c r="A369" s="54"/>
      <c r="B369" s="51"/>
      <c r="C369" s="51"/>
      <c r="D369" s="53"/>
      <c r="E369" s="53"/>
      <c r="F369" s="53"/>
      <c r="G369" s="337"/>
      <c r="H369" s="53"/>
      <c r="I369" s="54"/>
      <c r="J369" s="66"/>
      <c r="K369" s="66"/>
      <c r="L369" s="33"/>
      <c r="M369" s="33"/>
      <c r="N369" s="33"/>
      <c r="O369" s="33"/>
      <c r="P369" s="33"/>
      <c r="Q369" s="33"/>
      <c r="R369" s="33"/>
      <c r="S369" s="33"/>
      <c r="T369" s="46"/>
      <c r="U369" s="46"/>
      <c r="V369" s="46"/>
      <c r="W369" s="46"/>
    </row>
    <row r="370" spans="1:23" ht="15.75" customHeight="1">
      <c r="A370" s="54"/>
      <c r="B370" s="51"/>
      <c r="C370" s="51"/>
      <c r="D370" s="53"/>
      <c r="E370" s="53"/>
      <c r="F370" s="53"/>
      <c r="G370" s="337"/>
      <c r="H370" s="53"/>
      <c r="I370" s="54"/>
      <c r="J370" s="66"/>
      <c r="K370" s="66"/>
      <c r="L370" s="33"/>
      <c r="M370" s="33"/>
      <c r="N370" s="33"/>
      <c r="O370" s="33"/>
      <c r="P370" s="33"/>
      <c r="Q370" s="33"/>
      <c r="R370" s="33"/>
      <c r="S370" s="33"/>
      <c r="T370" s="46"/>
      <c r="U370" s="46"/>
      <c r="V370" s="46"/>
      <c r="W370" s="46"/>
    </row>
    <row r="371" spans="1:23" ht="15.75" customHeight="1">
      <c r="A371" s="54"/>
      <c r="B371" s="51"/>
      <c r="C371" s="51"/>
      <c r="D371" s="53"/>
      <c r="E371" s="53"/>
      <c r="F371" s="53"/>
      <c r="G371" s="337"/>
      <c r="H371" s="53"/>
      <c r="I371" s="54"/>
      <c r="J371" s="66"/>
      <c r="K371" s="66"/>
      <c r="L371" s="33"/>
      <c r="M371" s="33"/>
      <c r="N371" s="33"/>
      <c r="O371" s="33"/>
      <c r="P371" s="33"/>
      <c r="Q371" s="33"/>
      <c r="R371" s="33"/>
      <c r="S371" s="33"/>
      <c r="T371" s="46"/>
      <c r="U371" s="46"/>
      <c r="V371" s="46"/>
      <c r="W371" s="46"/>
    </row>
    <row r="372" spans="1:23" ht="15.75" customHeight="1">
      <c r="A372" s="54"/>
      <c r="B372" s="51"/>
      <c r="C372" s="51"/>
      <c r="D372" s="53"/>
      <c r="E372" s="53"/>
      <c r="F372" s="53"/>
      <c r="G372" s="337"/>
      <c r="H372" s="53"/>
      <c r="I372" s="54"/>
      <c r="J372" s="66"/>
      <c r="K372" s="66"/>
      <c r="L372" s="33"/>
      <c r="M372" s="33"/>
      <c r="N372" s="33"/>
      <c r="O372" s="33"/>
      <c r="P372" s="33"/>
      <c r="Q372" s="33"/>
      <c r="R372" s="33"/>
      <c r="S372" s="33"/>
      <c r="T372" s="46"/>
      <c r="U372" s="46"/>
      <c r="V372" s="46"/>
      <c r="W372" s="46"/>
    </row>
    <row r="373" spans="1:23" ht="15.75" customHeight="1">
      <c r="A373" s="54"/>
      <c r="B373" s="51"/>
      <c r="C373" s="51"/>
      <c r="D373" s="53"/>
      <c r="E373" s="53"/>
      <c r="F373" s="53"/>
      <c r="G373" s="337"/>
      <c r="H373" s="53"/>
      <c r="I373" s="54"/>
      <c r="J373" s="66"/>
      <c r="K373" s="66"/>
      <c r="L373" s="33"/>
      <c r="M373" s="33"/>
      <c r="N373" s="33"/>
      <c r="O373" s="33"/>
      <c r="P373" s="33"/>
      <c r="Q373" s="33"/>
      <c r="R373" s="33"/>
      <c r="S373" s="33"/>
      <c r="T373" s="46"/>
      <c r="U373" s="46"/>
      <c r="V373" s="46"/>
      <c r="W373" s="46"/>
    </row>
    <row r="374" spans="1:23" ht="15.75" customHeight="1">
      <c r="A374" s="54"/>
      <c r="B374" s="51"/>
      <c r="C374" s="51"/>
      <c r="D374" s="53"/>
      <c r="E374" s="53"/>
      <c r="F374" s="53"/>
      <c r="G374" s="337"/>
      <c r="H374" s="53"/>
      <c r="I374" s="54"/>
      <c r="J374" s="66"/>
      <c r="K374" s="66"/>
      <c r="L374" s="33"/>
      <c r="M374" s="33"/>
      <c r="N374" s="33"/>
      <c r="O374" s="33"/>
      <c r="P374" s="33"/>
      <c r="Q374" s="33"/>
      <c r="R374" s="33"/>
      <c r="S374" s="33"/>
      <c r="T374" s="46"/>
      <c r="U374" s="46"/>
      <c r="V374" s="46"/>
      <c r="W374" s="46"/>
    </row>
    <row r="375" spans="1:23" ht="15.75" customHeight="1">
      <c r="A375" s="54"/>
      <c r="B375" s="51"/>
      <c r="C375" s="51"/>
      <c r="D375" s="53"/>
      <c r="E375" s="53"/>
      <c r="F375" s="53"/>
      <c r="G375" s="337"/>
      <c r="H375" s="53"/>
      <c r="I375" s="54"/>
      <c r="J375" s="66"/>
      <c r="K375" s="66"/>
      <c r="L375" s="33"/>
      <c r="M375" s="33"/>
      <c r="N375" s="33"/>
      <c r="O375" s="33"/>
      <c r="P375" s="33"/>
      <c r="Q375" s="33"/>
      <c r="R375" s="33"/>
      <c r="S375" s="33"/>
      <c r="T375" s="46"/>
      <c r="U375" s="46"/>
      <c r="V375" s="46"/>
      <c r="W375" s="46"/>
    </row>
    <row r="376" spans="1:23" ht="15.75" customHeight="1">
      <c r="A376" s="54"/>
      <c r="B376" s="51"/>
      <c r="C376" s="51"/>
      <c r="D376" s="53"/>
      <c r="E376" s="53"/>
      <c r="F376" s="53"/>
      <c r="G376" s="337"/>
      <c r="H376" s="53"/>
      <c r="I376" s="54"/>
      <c r="J376" s="66"/>
      <c r="K376" s="66"/>
      <c r="L376" s="33"/>
      <c r="M376" s="33"/>
      <c r="N376" s="33"/>
      <c r="O376" s="33"/>
      <c r="P376" s="33"/>
      <c r="Q376" s="33"/>
      <c r="R376" s="33"/>
      <c r="S376" s="33"/>
      <c r="T376" s="46"/>
      <c r="U376" s="46"/>
      <c r="V376" s="46"/>
      <c r="W376" s="46"/>
    </row>
    <row r="377" spans="1:23" ht="15.75" customHeight="1">
      <c r="A377" s="54"/>
      <c r="B377" s="51"/>
      <c r="C377" s="51"/>
      <c r="D377" s="53"/>
      <c r="E377" s="53"/>
      <c r="F377" s="53"/>
      <c r="G377" s="337"/>
      <c r="H377" s="53"/>
      <c r="I377" s="54"/>
      <c r="J377" s="66"/>
      <c r="K377" s="66"/>
      <c r="L377" s="33"/>
      <c r="M377" s="33"/>
      <c r="N377" s="33"/>
      <c r="O377" s="33"/>
      <c r="P377" s="33"/>
      <c r="Q377" s="33"/>
      <c r="R377" s="33"/>
      <c r="S377" s="33"/>
      <c r="T377" s="46"/>
      <c r="U377" s="46"/>
      <c r="V377" s="46"/>
      <c r="W377" s="46"/>
    </row>
    <row r="378" spans="1:23" ht="15.75" customHeight="1">
      <c r="A378" s="54"/>
      <c r="B378" s="51"/>
      <c r="C378" s="51"/>
      <c r="D378" s="53"/>
      <c r="E378" s="53"/>
      <c r="F378" s="53"/>
      <c r="G378" s="337"/>
      <c r="H378" s="53"/>
      <c r="I378" s="54"/>
      <c r="J378" s="66"/>
      <c r="K378" s="66"/>
      <c r="L378" s="33"/>
      <c r="M378" s="33"/>
      <c r="N378" s="33"/>
      <c r="O378" s="33"/>
      <c r="P378" s="33"/>
      <c r="Q378" s="33"/>
      <c r="R378" s="33"/>
      <c r="S378" s="33"/>
      <c r="T378" s="46"/>
      <c r="U378" s="46"/>
      <c r="V378" s="46"/>
      <c r="W378" s="46"/>
    </row>
    <row r="379" spans="1:23" ht="15.75" customHeight="1">
      <c r="A379" s="54"/>
      <c r="B379" s="51"/>
      <c r="C379" s="51"/>
      <c r="D379" s="53"/>
      <c r="E379" s="53"/>
      <c r="F379" s="53"/>
      <c r="G379" s="337"/>
      <c r="H379" s="53"/>
      <c r="I379" s="54"/>
      <c r="J379" s="66"/>
      <c r="K379" s="66"/>
      <c r="L379" s="33"/>
      <c r="M379" s="33"/>
      <c r="N379" s="33"/>
      <c r="O379" s="33"/>
      <c r="P379" s="33"/>
      <c r="Q379" s="33"/>
      <c r="R379" s="33"/>
      <c r="S379" s="33"/>
      <c r="T379" s="46"/>
      <c r="U379" s="46"/>
      <c r="V379" s="46"/>
      <c r="W379" s="46"/>
    </row>
    <row r="380" spans="1:23" ht="15.75" customHeight="1">
      <c r="A380" s="54"/>
      <c r="B380" s="51"/>
      <c r="C380" s="51"/>
      <c r="D380" s="53"/>
      <c r="E380" s="53"/>
      <c r="F380" s="53"/>
      <c r="G380" s="337"/>
      <c r="H380" s="53"/>
      <c r="I380" s="54"/>
      <c r="J380" s="66"/>
      <c r="K380" s="66"/>
      <c r="L380" s="33"/>
      <c r="M380" s="33"/>
      <c r="N380" s="33"/>
      <c r="O380" s="33"/>
      <c r="P380" s="33"/>
      <c r="Q380" s="33"/>
      <c r="R380" s="33"/>
      <c r="S380" s="33"/>
      <c r="T380" s="46"/>
      <c r="U380" s="46"/>
      <c r="V380" s="46"/>
      <c r="W380" s="46"/>
    </row>
    <row r="381" spans="1:23" ht="15.75" customHeight="1">
      <c r="A381" s="54"/>
      <c r="B381" s="51"/>
      <c r="C381" s="51"/>
      <c r="D381" s="53"/>
      <c r="E381" s="53"/>
      <c r="F381" s="53"/>
      <c r="G381" s="337"/>
      <c r="H381" s="53"/>
      <c r="I381" s="54"/>
      <c r="J381" s="66"/>
      <c r="K381" s="66"/>
      <c r="L381" s="33"/>
      <c r="M381" s="33"/>
      <c r="N381" s="33"/>
      <c r="O381" s="33"/>
      <c r="P381" s="33"/>
      <c r="Q381" s="33"/>
      <c r="R381" s="33"/>
      <c r="S381" s="33"/>
      <c r="T381" s="46"/>
      <c r="U381" s="46"/>
      <c r="V381" s="46"/>
      <c r="W381" s="46"/>
    </row>
    <row r="382" spans="1:23" ht="15.75" customHeight="1">
      <c r="A382" s="54"/>
      <c r="B382" s="51"/>
      <c r="C382" s="51"/>
      <c r="D382" s="53"/>
      <c r="E382" s="53"/>
      <c r="F382" s="53"/>
      <c r="G382" s="337"/>
      <c r="H382" s="53"/>
      <c r="I382" s="54"/>
      <c r="J382" s="66"/>
      <c r="K382" s="66"/>
      <c r="L382" s="33"/>
      <c r="M382" s="33"/>
      <c r="N382" s="33"/>
      <c r="O382" s="33"/>
      <c r="P382" s="33"/>
      <c r="Q382" s="33"/>
      <c r="R382" s="33"/>
      <c r="S382" s="33"/>
      <c r="T382" s="46"/>
      <c r="U382" s="46"/>
      <c r="V382" s="46"/>
      <c r="W382" s="46"/>
    </row>
    <row r="383" spans="1:23" ht="15.75" customHeight="1">
      <c r="A383" s="54"/>
      <c r="B383" s="51"/>
      <c r="C383" s="51"/>
      <c r="D383" s="53"/>
      <c r="E383" s="53"/>
      <c r="F383" s="53"/>
      <c r="G383" s="337"/>
      <c r="H383" s="53"/>
      <c r="I383" s="54"/>
      <c r="J383" s="66"/>
      <c r="K383" s="66"/>
      <c r="L383" s="33"/>
      <c r="M383" s="33"/>
      <c r="N383" s="33"/>
      <c r="O383" s="33"/>
      <c r="P383" s="33"/>
      <c r="Q383" s="33"/>
      <c r="R383" s="33"/>
      <c r="S383" s="33"/>
      <c r="T383" s="46"/>
      <c r="U383" s="46"/>
      <c r="V383" s="46"/>
      <c r="W383" s="46"/>
    </row>
    <row r="384" spans="1:23" ht="15.75" customHeight="1">
      <c r="A384" s="54"/>
      <c r="B384" s="51"/>
      <c r="C384" s="51"/>
      <c r="D384" s="53"/>
      <c r="E384" s="53"/>
      <c r="F384" s="53"/>
      <c r="G384" s="337"/>
      <c r="H384" s="53"/>
      <c r="I384" s="54"/>
      <c r="J384" s="66"/>
      <c r="K384" s="66"/>
      <c r="L384" s="33"/>
      <c r="M384" s="33"/>
      <c r="N384" s="33"/>
      <c r="O384" s="33"/>
      <c r="P384" s="33"/>
      <c r="Q384" s="33"/>
      <c r="R384" s="33"/>
      <c r="S384" s="33"/>
      <c r="T384" s="46"/>
      <c r="U384" s="46"/>
      <c r="V384" s="46"/>
      <c r="W384" s="46"/>
    </row>
    <row r="385" spans="1:23" ht="15.75" customHeight="1">
      <c r="A385" s="54"/>
      <c r="B385" s="51"/>
      <c r="C385" s="51"/>
      <c r="D385" s="53"/>
      <c r="E385" s="53"/>
      <c r="F385" s="53"/>
      <c r="G385" s="337"/>
      <c r="H385" s="53"/>
      <c r="I385" s="54"/>
      <c r="J385" s="66"/>
      <c r="K385" s="66"/>
      <c r="L385" s="33"/>
      <c r="M385" s="33"/>
      <c r="N385" s="33"/>
      <c r="O385" s="33"/>
      <c r="P385" s="33"/>
      <c r="Q385" s="33"/>
      <c r="R385" s="33"/>
      <c r="S385" s="33"/>
      <c r="T385" s="46"/>
      <c r="U385" s="46"/>
      <c r="V385" s="46"/>
      <c r="W385" s="46"/>
    </row>
    <row r="386" spans="1:23" ht="15.75" customHeight="1">
      <c r="A386" s="54"/>
      <c r="B386" s="51"/>
      <c r="C386" s="51"/>
      <c r="D386" s="53"/>
      <c r="E386" s="53"/>
      <c r="F386" s="53"/>
      <c r="G386" s="337"/>
      <c r="H386" s="53"/>
      <c r="I386" s="54"/>
      <c r="J386" s="66"/>
      <c r="K386" s="66"/>
      <c r="L386" s="33"/>
      <c r="M386" s="33"/>
      <c r="N386" s="33"/>
      <c r="O386" s="33"/>
      <c r="P386" s="33"/>
      <c r="Q386" s="33"/>
      <c r="R386" s="33"/>
      <c r="S386" s="33"/>
      <c r="T386" s="46"/>
      <c r="U386" s="46"/>
      <c r="V386" s="46"/>
      <c r="W386" s="46"/>
    </row>
    <row r="387" spans="1:23" ht="15.75" customHeight="1">
      <c r="A387" s="54"/>
      <c r="B387" s="51"/>
      <c r="C387" s="51"/>
      <c r="D387" s="53"/>
      <c r="E387" s="53"/>
      <c r="F387" s="53"/>
      <c r="G387" s="337"/>
      <c r="H387" s="53"/>
      <c r="I387" s="54"/>
      <c r="J387" s="66"/>
      <c r="K387" s="66"/>
      <c r="L387" s="33"/>
      <c r="M387" s="33"/>
      <c r="N387" s="33"/>
      <c r="O387" s="33"/>
      <c r="P387" s="33"/>
      <c r="Q387" s="33"/>
      <c r="R387" s="33"/>
      <c r="S387" s="33"/>
      <c r="T387" s="46"/>
      <c r="U387" s="46"/>
      <c r="V387" s="46"/>
      <c r="W387" s="46"/>
    </row>
    <row r="388" spans="1:23" ht="15.75" customHeight="1">
      <c r="A388" s="54"/>
      <c r="B388" s="51"/>
      <c r="C388" s="51"/>
      <c r="D388" s="53"/>
      <c r="E388" s="53"/>
      <c r="F388" s="53"/>
      <c r="G388" s="337"/>
      <c r="H388" s="53"/>
      <c r="I388" s="54"/>
      <c r="J388" s="66"/>
      <c r="K388" s="66"/>
      <c r="L388" s="33"/>
      <c r="M388" s="33"/>
      <c r="N388" s="33"/>
      <c r="O388" s="33"/>
      <c r="P388" s="33"/>
      <c r="Q388" s="33"/>
      <c r="R388" s="33"/>
      <c r="S388" s="33"/>
      <c r="T388" s="46"/>
      <c r="U388" s="46"/>
      <c r="V388" s="46"/>
      <c r="W388" s="46"/>
    </row>
    <row r="389" spans="1:23" ht="15.75" customHeight="1">
      <c r="A389" s="54"/>
      <c r="B389" s="51"/>
      <c r="C389" s="51"/>
      <c r="D389" s="53"/>
      <c r="E389" s="53"/>
      <c r="F389" s="53"/>
      <c r="G389" s="337"/>
      <c r="H389" s="53"/>
      <c r="I389" s="54"/>
      <c r="J389" s="66"/>
      <c r="K389" s="66"/>
      <c r="L389" s="33"/>
      <c r="M389" s="33"/>
      <c r="N389" s="33"/>
      <c r="O389" s="33"/>
      <c r="P389" s="33"/>
      <c r="Q389" s="33"/>
      <c r="R389" s="33"/>
      <c r="S389" s="33"/>
      <c r="T389" s="46"/>
      <c r="U389" s="46"/>
      <c r="V389" s="46"/>
      <c r="W389" s="46"/>
    </row>
    <row r="390" spans="1:23" ht="15.75" customHeight="1">
      <c r="A390" s="54"/>
      <c r="B390" s="51"/>
      <c r="C390" s="51"/>
      <c r="D390" s="53"/>
      <c r="E390" s="53"/>
      <c r="F390" s="53"/>
      <c r="G390" s="337"/>
      <c r="H390" s="53"/>
      <c r="I390" s="54"/>
      <c r="J390" s="66"/>
      <c r="K390" s="66"/>
      <c r="L390" s="33"/>
      <c r="M390" s="33"/>
      <c r="N390" s="33"/>
      <c r="O390" s="33"/>
      <c r="P390" s="33"/>
      <c r="Q390" s="33"/>
      <c r="R390" s="33"/>
      <c r="S390" s="33"/>
      <c r="T390" s="46"/>
      <c r="U390" s="46"/>
      <c r="V390" s="46"/>
      <c r="W390" s="46"/>
    </row>
    <row r="391" spans="1:23" ht="15.75" customHeight="1">
      <c r="A391" s="54"/>
      <c r="B391" s="51"/>
      <c r="C391" s="51"/>
      <c r="D391" s="53"/>
      <c r="E391" s="53"/>
      <c r="F391" s="53"/>
      <c r="G391" s="337"/>
      <c r="H391" s="53"/>
      <c r="I391" s="54"/>
      <c r="J391" s="66"/>
      <c r="K391" s="66"/>
      <c r="L391" s="33"/>
      <c r="M391" s="33"/>
      <c r="N391" s="33"/>
      <c r="O391" s="33"/>
      <c r="P391" s="33"/>
      <c r="Q391" s="33"/>
      <c r="R391" s="33"/>
      <c r="S391" s="33"/>
      <c r="T391" s="46"/>
      <c r="U391" s="46"/>
      <c r="V391" s="46"/>
      <c r="W391" s="46"/>
    </row>
    <row r="392" spans="1:23" ht="15.75" customHeight="1">
      <c r="A392" s="54"/>
      <c r="B392" s="51"/>
      <c r="C392" s="51"/>
      <c r="D392" s="53"/>
      <c r="E392" s="53"/>
      <c r="F392" s="53"/>
      <c r="G392" s="337"/>
      <c r="H392" s="53"/>
      <c r="I392" s="54"/>
      <c r="J392" s="66"/>
      <c r="K392" s="66"/>
      <c r="L392" s="33"/>
      <c r="M392" s="33"/>
      <c r="N392" s="33"/>
      <c r="O392" s="33"/>
      <c r="P392" s="33"/>
      <c r="Q392" s="33"/>
      <c r="R392" s="33"/>
      <c r="S392" s="33"/>
      <c r="T392" s="46"/>
      <c r="U392" s="46"/>
      <c r="V392" s="46"/>
      <c r="W392" s="46"/>
    </row>
    <row r="393" spans="1:23" ht="15.75" customHeight="1">
      <c r="A393" s="54"/>
      <c r="B393" s="51"/>
      <c r="C393" s="51"/>
      <c r="D393" s="53"/>
      <c r="E393" s="53"/>
      <c r="F393" s="53"/>
      <c r="G393" s="337"/>
      <c r="H393" s="53"/>
      <c r="I393" s="54"/>
      <c r="J393" s="66"/>
      <c r="K393" s="66"/>
      <c r="L393" s="33"/>
      <c r="M393" s="33"/>
      <c r="N393" s="33"/>
      <c r="O393" s="33"/>
      <c r="P393" s="33"/>
      <c r="Q393" s="33"/>
      <c r="R393" s="33"/>
      <c r="S393" s="33"/>
      <c r="T393" s="46"/>
      <c r="U393" s="46"/>
      <c r="V393" s="46"/>
      <c r="W393" s="46"/>
    </row>
    <row r="394" spans="1:23" ht="15.75" customHeight="1">
      <c r="A394" s="54"/>
      <c r="B394" s="51"/>
      <c r="C394" s="51"/>
      <c r="D394" s="53"/>
      <c r="E394" s="53"/>
      <c r="F394" s="53"/>
      <c r="G394" s="337"/>
      <c r="H394" s="53"/>
      <c r="I394" s="54"/>
      <c r="J394" s="66"/>
      <c r="K394" s="66"/>
      <c r="L394" s="33"/>
      <c r="M394" s="33"/>
      <c r="N394" s="33"/>
      <c r="O394" s="33"/>
      <c r="P394" s="33"/>
      <c r="Q394" s="33"/>
      <c r="R394" s="33"/>
      <c r="S394" s="33"/>
      <c r="T394" s="46"/>
      <c r="U394" s="46"/>
      <c r="V394" s="46"/>
      <c r="W394" s="46"/>
    </row>
    <row r="395" spans="1:23" ht="15.75" customHeight="1">
      <c r="A395" s="54"/>
      <c r="B395" s="51"/>
      <c r="C395" s="51"/>
      <c r="D395" s="53"/>
      <c r="E395" s="53"/>
      <c r="F395" s="53"/>
      <c r="G395" s="337"/>
      <c r="H395" s="53"/>
      <c r="I395" s="54"/>
      <c r="J395" s="66"/>
      <c r="K395" s="66"/>
      <c r="L395" s="33"/>
      <c r="M395" s="33"/>
      <c r="N395" s="33"/>
      <c r="O395" s="33"/>
      <c r="P395" s="33"/>
      <c r="Q395" s="33"/>
      <c r="R395" s="33"/>
      <c r="S395" s="33"/>
      <c r="T395" s="46"/>
      <c r="U395" s="46"/>
      <c r="V395" s="46"/>
      <c r="W395" s="46"/>
    </row>
    <row r="396" spans="1:23" ht="15.75" customHeight="1">
      <c r="A396" s="54"/>
      <c r="B396" s="51"/>
      <c r="C396" s="51"/>
      <c r="D396" s="53"/>
      <c r="E396" s="53"/>
      <c r="F396" s="53"/>
      <c r="G396" s="337"/>
      <c r="H396" s="53"/>
      <c r="I396" s="54"/>
      <c r="J396" s="66"/>
      <c r="K396" s="66"/>
      <c r="L396" s="33"/>
      <c r="M396" s="33"/>
      <c r="N396" s="33"/>
      <c r="O396" s="33"/>
      <c r="P396" s="33"/>
      <c r="Q396" s="33"/>
      <c r="R396" s="33"/>
      <c r="S396" s="33"/>
      <c r="T396" s="46"/>
      <c r="U396" s="46"/>
      <c r="V396" s="46"/>
      <c r="W396" s="46"/>
    </row>
    <row r="397" spans="1:23" ht="15.75" customHeight="1">
      <c r="A397" s="54"/>
      <c r="B397" s="51"/>
      <c r="C397" s="51"/>
      <c r="D397" s="53"/>
      <c r="E397" s="53"/>
      <c r="F397" s="53"/>
      <c r="G397" s="337"/>
      <c r="H397" s="53"/>
      <c r="I397" s="54"/>
      <c r="J397" s="66"/>
      <c r="K397" s="66"/>
      <c r="L397" s="33"/>
      <c r="M397" s="33"/>
      <c r="N397" s="33"/>
      <c r="O397" s="33"/>
      <c r="P397" s="33"/>
      <c r="Q397" s="33"/>
      <c r="R397" s="33"/>
      <c r="S397" s="33"/>
      <c r="T397" s="46"/>
      <c r="U397" s="46"/>
      <c r="V397" s="46"/>
      <c r="W397" s="46"/>
    </row>
    <row r="398" spans="1:23" ht="15.75" customHeight="1">
      <c r="A398" s="54"/>
      <c r="B398" s="51"/>
      <c r="C398" s="51"/>
      <c r="D398" s="53"/>
      <c r="E398" s="53"/>
      <c r="F398" s="53"/>
      <c r="G398" s="337"/>
      <c r="H398" s="53"/>
      <c r="I398" s="54"/>
      <c r="J398" s="66"/>
      <c r="K398" s="66"/>
      <c r="L398" s="33"/>
      <c r="M398" s="33"/>
      <c r="N398" s="33"/>
      <c r="O398" s="33"/>
      <c r="P398" s="33"/>
      <c r="Q398" s="33"/>
      <c r="R398" s="33"/>
      <c r="S398" s="33"/>
      <c r="T398" s="46"/>
      <c r="U398" s="46"/>
      <c r="V398" s="46"/>
      <c r="W398" s="46"/>
    </row>
    <row r="399" spans="1:23" ht="15.75" customHeight="1">
      <c r="A399" s="54"/>
      <c r="B399" s="51"/>
      <c r="C399" s="51"/>
      <c r="D399" s="53"/>
      <c r="E399" s="53"/>
      <c r="F399" s="53"/>
      <c r="G399" s="337"/>
      <c r="H399" s="53"/>
      <c r="I399" s="54"/>
      <c r="J399" s="66"/>
      <c r="K399" s="66"/>
      <c r="L399" s="33"/>
      <c r="M399" s="33"/>
      <c r="N399" s="33"/>
      <c r="O399" s="33"/>
      <c r="P399" s="33"/>
      <c r="Q399" s="33"/>
      <c r="R399" s="33"/>
      <c r="S399" s="33"/>
      <c r="T399" s="46"/>
      <c r="U399" s="46"/>
      <c r="V399" s="46"/>
      <c r="W399" s="46"/>
    </row>
    <row r="400" spans="1:23" ht="15.75" customHeight="1">
      <c r="A400" s="54"/>
      <c r="B400" s="51"/>
      <c r="C400" s="51"/>
      <c r="D400" s="53"/>
      <c r="E400" s="53"/>
      <c r="F400" s="53"/>
      <c r="G400" s="337"/>
      <c r="H400" s="53"/>
      <c r="I400" s="54"/>
      <c r="J400" s="66"/>
      <c r="K400" s="66"/>
      <c r="L400" s="33"/>
      <c r="M400" s="33"/>
      <c r="N400" s="33"/>
      <c r="O400" s="33"/>
      <c r="P400" s="33"/>
      <c r="Q400" s="33"/>
      <c r="R400" s="33"/>
      <c r="S400" s="33"/>
      <c r="T400" s="46"/>
      <c r="U400" s="46"/>
      <c r="V400" s="46"/>
      <c r="W400" s="46"/>
    </row>
    <row r="401" spans="1:23" ht="15.75" customHeight="1">
      <c r="A401" s="54"/>
      <c r="B401" s="51"/>
      <c r="C401" s="51"/>
      <c r="D401" s="53"/>
      <c r="E401" s="53"/>
      <c r="F401" s="53"/>
      <c r="G401" s="337"/>
      <c r="H401" s="53"/>
      <c r="I401" s="54"/>
      <c r="J401" s="66"/>
      <c r="K401" s="66"/>
      <c r="L401" s="33"/>
      <c r="M401" s="33"/>
      <c r="N401" s="33"/>
      <c r="O401" s="33"/>
      <c r="P401" s="33"/>
      <c r="Q401" s="33"/>
      <c r="R401" s="33"/>
      <c r="S401" s="33"/>
      <c r="T401" s="46"/>
      <c r="U401" s="46"/>
      <c r="V401" s="46"/>
      <c r="W401" s="46"/>
    </row>
    <row r="402" spans="1:23" ht="15.75" customHeight="1">
      <c r="A402" s="54"/>
      <c r="B402" s="51"/>
      <c r="C402" s="51"/>
      <c r="D402" s="53"/>
      <c r="E402" s="53"/>
      <c r="F402" s="53"/>
      <c r="G402" s="337"/>
      <c r="H402" s="53"/>
      <c r="I402" s="54"/>
      <c r="J402" s="66"/>
      <c r="K402" s="66"/>
      <c r="L402" s="33"/>
      <c r="M402" s="33"/>
      <c r="N402" s="33"/>
      <c r="O402" s="33"/>
      <c r="P402" s="33"/>
      <c r="Q402" s="33"/>
      <c r="R402" s="33"/>
      <c r="S402" s="33"/>
      <c r="T402" s="46"/>
      <c r="U402" s="46"/>
      <c r="V402" s="46"/>
      <c r="W402" s="46"/>
    </row>
    <row r="403" spans="1:23" ht="15.75" customHeight="1">
      <c r="A403" s="54"/>
      <c r="B403" s="51"/>
      <c r="C403" s="51"/>
      <c r="D403" s="53"/>
      <c r="E403" s="53"/>
      <c r="F403" s="53"/>
      <c r="G403" s="337"/>
      <c r="H403" s="53"/>
      <c r="I403" s="54"/>
      <c r="J403" s="66"/>
      <c r="K403" s="66"/>
      <c r="L403" s="33"/>
      <c r="M403" s="33"/>
      <c r="N403" s="33"/>
      <c r="O403" s="33"/>
      <c r="P403" s="33"/>
      <c r="Q403" s="33"/>
      <c r="R403" s="33"/>
      <c r="S403" s="33"/>
      <c r="T403" s="46"/>
      <c r="U403" s="46"/>
      <c r="V403" s="46"/>
      <c r="W403" s="46"/>
    </row>
    <row r="404" spans="1:23" ht="15.75" customHeight="1">
      <c r="A404" s="54"/>
      <c r="B404" s="51"/>
      <c r="C404" s="51"/>
      <c r="D404" s="53"/>
      <c r="E404" s="53"/>
      <c r="F404" s="53"/>
      <c r="G404" s="337"/>
      <c r="H404" s="53"/>
      <c r="I404" s="54"/>
      <c r="J404" s="66"/>
      <c r="K404" s="66"/>
      <c r="L404" s="33"/>
      <c r="M404" s="33"/>
      <c r="N404" s="33"/>
      <c r="O404" s="33"/>
      <c r="P404" s="33"/>
      <c r="Q404" s="33"/>
      <c r="R404" s="33"/>
      <c r="S404" s="33"/>
      <c r="T404" s="46"/>
      <c r="U404" s="46"/>
      <c r="V404" s="46"/>
      <c r="W404" s="46"/>
    </row>
    <row r="405" spans="1:23" ht="15.75" customHeight="1">
      <c r="A405" s="54"/>
      <c r="B405" s="51"/>
      <c r="C405" s="51"/>
      <c r="D405" s="53"/>
      <c r="E405" s="53"/>
      <c r="F405" s="53"/>
      <c r="G405" s="337"/>
      <c r="H405" s="53"/>
      <c r="I405" s="54"/>
      <c r="J405" s="66"/>
      <c r="K405" s="66"/>
      <c r="L405" s="33"/>
      <c r="M405" s="33"/>
      <c r="N405" s="33"/>
      <c r="O405" s="33"/>
      <c r="P405" s="33"/>
      <c r="Q405" s="33"/>
      <c r="R405" s="33"/>
      <c r="S405" s="33"/>
      <c r="T405" s="46"/>
      <c r="U405" s="46"/>
      <c r="V405" s="46"/>
      <c r="W405" s="46"/>
    </row>
    <row r="406" spans="1:23" ht="15.75" customHeight="1">
      <c r="A406" s="54"/>
      <c r="B406" s="51"/>
      <c r="C406" s="51"/>
      <c r="D406" s="53"/>
      <c r="E406" s="53"/>
      <c r="F406" s="53"/>
      <c r="G406" s="337"/>
      <c r="H406" s="53"/>
      <c r="I406" s="54"/>
      <c r="J406" s="66"/>
      <c r="K406" s="66"/>
      <c r="L406" s="33"/>
      <c r="M406" s="33"/>
      <c r="N406" s="33"/>
      <c r="O406" s="33"/>
      <c r="P406" s="33"/>
      <c r="Q406" s="33"/>
      <c r="R406" s="33"/>
      <c r="S406" s="33"/>
      <c r="T406" s="46"/>
      <c r="U406" s="46"/>
      <c r="V406" s="46"/>
      <c r="W406" s="46"/>
    </row>
    <row r="407" spans="1:23" ht="15.75" customHeight="1">
      <c r="A407" s="54"/>
      <c r="B407" s="51"/>
      <c r="C407" s="51"/>
      <c r="D407" s="53"/>
      <c r="E407" s="53"/>
      <c r="F407" s="53"/>
      <c r="G407" s="337"/>
      <c r="H407" s="53"/>
      <c r="I407" s="54"/>
      <c r="J407" s="66"/>
      <c r="K407" s="66"/>
      <c r="L407" s="33"/>
      <c r="M407" s="33"/>
      <c r="N407" s="33"/>
      <c r="O407" s="33"/>
      <c r="P407" s="33"/>
      <c r="Q407" s="33"/>
      <c r="R407" s="33"/>
      <c r="S407" s="33"/>
      <c r="T407" s="46"/>
      <c r="U407" s="46"/>
      <c r="V407" s="46"/>
      <c r="W407" s="46"/>
    </row>
    <row r="408" spans="1:23" ht="15.75" customHeight="1">
      <c r="A408" s="54"/>
      <c r="B408" s="51"/>
      <c r="C408" s="51"/>
      <c r="D408" s="53"/>
      <c r="E408" s="53"/>
      <c r="F408" s="53"/>
      <c r="G408" s="337"/>
      <c r="H408" s="53"/>
      <c r="I408" s="54"/>
      <c r="J408" s="66"/>
      <c r="K408" s="66"/>
      <c r="L408" s="33"/>
      <c r="M408" s="33"/>
      <c r="N408" s="33"/>
      <c r="O408" s="33"/>
      <c r="P408" s="33"/>
      <c r="Q408" s="33"/>
      <c r="R408" s="33"/>
      <c r="S408" s="33"/>
      <c r="T408" s="46"/>
      <c r="U408" s="46"/>
      <c r="V408" s="46"/>
      <c r="W408" s="46"/>
    </row>
    <row r="409" spans="1:23" ht="15.75" customHeight="1">
      <c r="A409" s="54"/>
      <c r="B409" s="51"/>
      <c r="C409" s="51"/>
      <c r="D409" s="53"/>
      <c r="E409" s="53"/>
      <c r="F409" s="53"/>
      <c r="G409" s="337"/>
      <c r="H409" s="53"/>
      <c r="I409" s="54"/>
      <c r="J409" s="66"/>
      <c r="K409" s="66"/>
      <c r="L409" s="33"/>
      <c r="M409" s="33"/>
      <c r="N409" s="33"/>
      <c r="O409" s="33"/>
      <c r="P409" s="33"/>
      <c r="Q409" s="33"/>
      <c r="R409" s="33"/>
      <c r="S409" s="33"/>
      <c r="T409" s="46"/>
      <c r="U409" s="46"/>
      <c r="V409" s="46"/>
      <c r="W409" s="46"/>
    </row>
    <row r="410" spans="1:23" ht="15.75" customHeight="1">
      <c r="A410" s="54"/>
      <c r="B410" s="51"/>
      <c r="C410" s="51"/>
      <c r="D410" s="53"/>
      <c r="E410" s="53"/>
      <c r="F410" s="53"/>
      <c r="G410" s="337"/>
      <c r="H410" s="53"/>
      <c r="I410" s="54"/>
      <c r="J410" s="66"/>
      <c r="K410" s="66"/>
      <c r="L410" s="33"/>
      <c r="M410" s="33"/>
      <c r="N410" s="33"/>
      <c r="O410" s="33"/>
      <c r="P410" s="33"/>
      <c r="Q410" s="33"/>
      <c r="R410" s="33"/>
      <c r="S410" s="33"/>
      <c r="T410" s="46"/>
      <c r="U410" s="46"/>
      <c r="V410" s="46"/>
      <c r="W410" s="46"/>
    </row>
    <row r="411" spans="1:23" ht="15.75" customHeight="1">
      <c r="A411" s="54"/>
      <c r="B411" s="51"/>
      <c r="C411" s="51"/>
      <c r="D411" s="53"/>
      <c r="E411" s="53"/>
      <c r="F411" s="53"/>
      <c r="G411" s="337"/>
      <c r="H411" s="53"/>
      <c r="I411" s="54"/>
      <c r="J411" s="66"/>
      <c r="K411" s="66"/>
      <c r="L411" s="33"/>
      <c r="M411" s="33"/>
      <c r="N411" s="33"/>
      <c r="O411" s="33"/>
      <c r="P411" s="33"/>
      <c r="Q411" s="33"/>
      <c r="R411" s="33"/>
      <c r="S411" s="33"/>
      <c r="T411" s="46"/>
      <c r="U411" s="46"/>
      <c r="V411" s="46"/>
      <c r="W411" s="46"/>
    </row>
    <row r="412" spans="1:23" ht="15.75" customHeight="1">
      <c r="A412" s="54"/>
      <c r="B412" s="51"/>
      <c r="C412" s="51"/>
      <c r="D412" s="53"/>
      <c r="E412" s="53"/>
      <c r="F412" s="53"/>
      <c r="G412" s="337"/>
      <c r="H412" s="53"/>
      <c r="I412" s="54"/>
      <c r="J412" s="66"/>
      <c r="K412" s="66"/>
      <c r="L412" s="33"/>
      <c r="M412" s="33"/>
      <c r="N412" s="33"/>
      <c r="O412" s="33"/>
      <c r="P412" s="33"/>
      <c r="Q412" s="33"/>
      <c r="R412" s="33"/>
      <c r="S412" s="33"/>
      <c r="T412" s="46"/>
      <c r="U412" s="46"/>
      <c r="V412" s="46"/>
      <c r="W412" s="46"/>
    </row>
    <row r="413" spans="1:23" ht="15.75" customHeight="1">
      <c r="A413" s="54"/>
      <c r="B413" s="51"/>
      <c r="C413" s="51"/>
      <c r="D413" s="53"/>
      <c r="E413" s="53"/>
      <c r="F413" s="53"/>
      <c r="G413" s="337"/>
      <c r="H413" s="53"/>
      <c r="I413" s="54"/>
      <c r="J413" s="66"/>
      <c r="K413" s="66"/>
      <c r="L413" s="33"/>
      <c r="M413" s="33"/>
      <c r="N413" s="33"/>
      <c r="O413" s="33"/>
      <c r="P413" s="33"/>
      <c r="Q413" s="33"/>
      <c r="R413" s="33"/>
      <c r="S413" s="33"/>
      <c r="T413" s="46"/>
      <c r="U413" s="46"/>
      <c r="V413" s="46"/>
      <c r="W413" s="46"/>
    </row>
    <row r="414" spans="1:23" ht="15.75" customHeight="1">
      <c r="A414" s="54"/>
      <c r="B414" s="51"/>
      <c r="C414" s="51"/>
      <c r="D414" s="53"/>
      <c r="E414" s="53"/>
      <c r="F414" s="53"/>
      <c r="G414" s="337"/>
      <c r="H414" s="53"/>
      <c r="I414" s="54"/>
      <c r="J414" s="66"/>
      <c r="K414" s="66"/>
      <c r="L414" s="33"/>
      <c r="M414" s="33"/>
      <c r="N414" s="33"/>
      <c r="O414" s="33"/>
      <c r="P414" s="33"/>
      <c r="Q414" s="33"/>
      <c r="R414" s="33"/>
      <c r="S414" s="33"/>
      <c r="T414" s="46"/>
      <c r="U414" s="46"/>
      <c r="V414" s="46"/>
      <c r="W414" s="46"/>
    </row>
    <row r="415" spans="1:23" ht="15.75" customHeight="1">
      <c r="A415" s="54"/>
      <c r="B415" s="51"/>
      <c r="C415" s="51"/>
      <c r="D415" s="53"/>
      <c r="E415" s="53"/>
      <c r="F415" s="53"/>
      <c r="G415" s="337"/>
      <c r="H415" s="53"/>
      <c r="I415" s="54"/>
      <c r="J415" s="66"/>
      <c r="K415" s="66"/>
      <c r="L415" s="33"/>
      <c r="M415" s="33"/>
      <c r="N415" s="33"/>
      <c r="O415" s="33"/>
      <c r="P415" s="33"/>
      <c r="Q415" s="33"/>
      <c r="R415" s="33"/>
      <c r="S415" s="33"/>
      <c r="T415" s="46"/>
      <c r="U415" s="46"/>
      <c r="V415" s="46"/>
      <c r="W415" s="46"/>
    </row>
    <row r="416" spans="1:23" ht="15.75" customHeight="1">
      <c r="A416" s="54"/>
      <c r="B416" s="51"/>
      <c r="C416" s="51"/>
      <c r="D416" s="53"/>
      <c r="E416" s="53"/>
      <c r="F416" s="53"/>
      <c r="G416" s="337"/>
      <c r="H416" s="53"/>
      <c r="I416" s="54"/>
      <c r="J416" s="66"/>
      <c r="K416" s="66"/>
      <c r="L416" s="33"/>
      <c r="M416" s="33"/>
      <c r="N416" s="33"/>
      <c r="O416" s="33"/>
      <c r="P416" s="33"/>
      <c r="Q416" s="33"/>
      <c r="R416" s="33"/>
      <c r="S416" s="33"/>
      <c r="T416" s="46"/>
      <c r="U416" s="46"/>
      <c r="V416" s="46"/>
      <c r="W416" s="46"/>
    </row>
    <row r="417" spans="1:23" ht="15.75" customHeight="1">
      <c r="A417" s="54"/>
      <c r="B417" s="51"/>
      <c r="C417" s="51"/>
      <c r="D417" s="53"/>
      <c r="E417" s="53"/>
      <c r="F417" s="53"/>
      <c r="G417" s="337"/>
      <c r="H417" s="53"/>
      <c r="I417" s="54"/>
      <c r="J417" s="66"/>
      <c r="K417" s="66"/>
      <c r="L417" s="33"/>
      <c r="M417" s="33"/>
      <c r="N417" s="33"/>
      <c r="O417" s="33"/>
      <c r="P417" s="33"/>
      <c r="Q417" s="33"/>
      <c r="R417" s="33"/>
      <c r="S417" s="33"/>
      <c r="T417" s="46"/>
      <c r="U417" s="46"/>
      <c r="V417" s="46"/>
      <c r="W417" s="46"/>
    </row>
    <row r="418" spans="1:23" ht="15.75" customHeight="1">
      <c r="A418" s="54"/>
      <c r="B418" s="51"/>
      <c r="C418" s="51"/>
      <c r="D418" s="53"/>
      <c r="E418" s="53"/>
      <c r="F418" s="53"/>
      <c r="G418" s="337"/>
      <c r="H418" s="53"/>
      <c r="I418" s="54"/>
      <c r="J418" s="66"/>
      <c r="K418" s="66"/>
      <c r="L418" s="33"/>
      <c r="M418" s="33"/>
      <c r="N418" s="33"/>
      <c r="O418" s="33"/>
      <c r="P418" s="33"/>
      <c r="Q418" s="33"/>
      <c r="R418" s="33"/>
      <c r="S418" s="33"/>
      <c r="T418" s="46"/>
      <c r="U418" s="46"/>
      <c r="V418" s="46"/>
      <c r="W418" s="46"/>
    </row>
    <row r="419" spans="1:23" ht="15.75" customHeight="1">
      <c r="A419" s="54"/>
      <c r="B419" s="51"/>
      <c r="C419" s="51"/>
      <c r="D419" s="53"/>
      <c r="E419" s="53"/>
      <c r="F419" s="53"/>
      <c r="G419" s="337"/>
      <c r="H419" s="53"/>
      <c r="I419" s="54"/>
      <c r="J419" s="66"/>
      <c r="K419" s="66"/>
      <c r="L419" s="33"/>
      <c r="M419" s="33"/>
      <c r="N419" s="33"/>
      <c r="O419" s="33"/>
      <c r="P419" s="33"/>
      <c r="Q419" s="33"/>
      <c r="R419" s="33"/>
      <c r="S419" s="33"/>
      <c r="T419" s="46"/>
      <c r="U419" s="46"/>
      <c r="V419" s="46"/>
      <c r="W419" s="46"/>
    </row>
    <row r="420" spans="1:23" ht="15.75" customHeight="1">
      <c r="A420" s="54"/>
      <c r="B420" s="51"/>
      <c r="C420" s="51"/>
      <c r="D420" s="53"/>
      <c r="E420" s="53"/>
      <c r="F420" s="53"/>
      <c r="G420" s="337"/>
      <c r="H420" s="53"/>
      <c r="I420" s="54"/>
      <c r="J420" s="66"/>
      <c r="K420" s="66"/>
      <c r="L420" s="33"/>
      <c r="M420" s="33"/>
      <c r="N420" s="33"/>
      <c r="O420" s="33"/>
      <c r="P420" s="33"/>
      <c r="Q420" s="33"/>
      <c r="R420" s="33"/>
      <c r="S420" s="33"/>
      <c r="T420" s="46"/>
      <c r="U420" s="46"/>
      <c r="V420" s="46"/>
      <c r="W420" s="46"/>
    </row>
    <row r="421" spans="1:23" ht="15.75" customHeight="1">
      <c r="A421" s="54"/>
      <c r="B421" s="51"/>
      <c r="C421" s="51"/>
      <c r="D421" s="53"/>
      <c r="E421" s="53"/>
      <c r="F421" s="53"/>
      <c r="G421" s="337"/>
      <c r="H421" s="53"/>
      <c r="I421" s="54"/>
      <c r="J421" s="66"/>
      <c r="K421" s="66"/>
      <c r="L421" s="33"/>
      <c r="M421" s="33"/>
      <c r="N421" s="33"/>
      <c r="O421" s="33"/>
      <c r="P421" s="33"/>
      <c r="Q421" s="33"/>
      <c r="R421" s="33"/>
      <c r="S421" s="33"/>
      <c r="T421" s="46"/>
      <c r="U421" s="46"/>
      <c r="V421" s="46"/>
      <c r="W421" s="46"/>
    </row>
    <row r="422" spans="1:23" ht="15.75" customHeight="1">
      <c r="A422" s="54"/>
      <c r="B422" s="51"/>
      <c r="C422" s="51"/>
      <c r="D422" s="53"/>
      <c r="E422" s="53"/>
      <c r="F422" s="53"/>
      <c r="G422" s="337"/>
      <c r="H422" s="53"/>
      <c r="I422" s="54"/>
      <c r="J422" s="66"/>
      <c r="K422" s="66"/>
      <c r="L422" s="33"/>
      <c r="M422" s="33"/>
      <c r="N422" s="33"/>
      <c r="O422" s="33"/>
      <c r="P422" s="33"/>
      <c r="Q422" s="33"/>
      <c r="R422" s="33"/>
      <c r="S422" s="33"/>
      <c r="T422" s="46"/>
      <c r="U422" s="46"/>
      <c r="V422" s="46"/>
      <c r="W422" s="46"/>
    </row>
    <row r="423" spans="1:23" ht="15.75" customHeight="1">
      <c r="A423" s="54"/>
      <c r="B423" s="51"/>
      <c r="C423" s="51"/>
      <c r="D423" s="53"/>
      <c r="E423" s="53"/>
      <c r="F423" s="53"/>
      <c r="G423" s="337"/>
      <c r="H423" s="53"/>
      <c r="I423" s="54"/>
      <c r="J423" s="66"/>
      <c r="K423" s="66"/>
      <c r="L423" s="33"/>
      <c r="M423" s="33"/>
      <c r="N423" s="33"/>
      <c r="O423" s="33"/>
      <c r="P423" s="33"/>
      <c r="Q423" s="33"/>
      <c r="R423" s="33"/>
      <c r="S423" s="33"/>
      <c r="T423" s="46"/>
      <c r="U423" s="46"/>
      <c r="V423" s="46"/>
      <c r="W423" s="46"/>
    </row>
    <row r="424" spans="1:23" ht="15.75" customHeight="1">
      <c r="A424" s="54"/>
      <c r="B424" s="51"/>
      <c r="C424" s="51"/>
      <c r="D424" s="53"/>
      <c r="E424" s="53"/>
      <c r="F424" s="53"/>
      <c r="G424" s="337"/>
      <c r="H424" s="53"/>
      <c r="I424" s="54"/>
      <c r="J424" s="66"/>
      <c r="K424" s="66"/>
      <c r="L424" s="33"/>
      <c r="M424" s="33"/>
      <c r="N424" s="33"/>
      <c r="O424" s="33"/>
      <c r="P424" s="33"/>
      <c r="Q424" s="33"/>
      <c r="R424" s="33"/>
      <c r="S424" s="33"/>
      <c r="T424" s="46"/>
      <c r="U424" s="46"/>
      <c r="V424" s="46"/>
      <c r="W424" s="46"/>
    </row>
    <row r="425" spans="1:23" ht="15.75" customHeight="1">
      <c r="A425" s="54"/>
      <c r="B425" s="51"/>
      <c r="C425" s="51"/>
      <c r="D425" s="53"/>
      <c r="E425" s="53"/>
      <c r="F425" s="53"/>
      <c r="G425" s="337"/>
      <c r="H425" s="53"/>
      <c r="I425" s="54"/>
      <c r="J425" s="66"/>
      <c r="K425" s="66"/>
      <c r="L425" s="33"/>
      <c r="M425" s="33"/>
      <c r="N425" s="33"/>
      <c r="O425" s="33"/>
      <c r="P425" s="33"/>
      <c r="Q425" s="33"/>
      <c r="R425" s="33"/>
      <c r="S425" s="33"/>
      <c r="T425" s="46"/>
      <c r="U425" s="46"/>
      <c r="V425" s="46"/>
      <c r="W425" s="46"/>
    </row>
    <row r="426" spans="1:23" ht="15.75" customHeight="1">
      <c r="A426" s="54"/>
      <c r="B426" s="51"/>
      <c r="C426" s="51"/>
      <c r="D426" s="53"/>
      <c r="E426" s="53"/>
      <c r="F426" s="53"/>
      <c r="G426" s="337"/>
      <c r="H426" s="53"/>
      <c r="I426" s="54"/>
      <c r="J426" s="66"/>
      <c r="K426" s="66"/>
      <c r="L426" s="33"/>
      <c r="M426" s="33"/>
      <c r="N426" s="33"/>
      <c r="O426" s="33"/>
      <c r="P426" s="33"/>
      <c r="Q426" s="33"/>
      <c r="R426" s="33"/>
      <c r="S426" s="33"/>
      <c r="T426" s="46"/>
      <c r="U426" s="46"/>
      <c r="V426" s="46"/>
      <c r="W426" s="46"/>
    </row>
    <row r="427" spans="1:23" ht="15.75" customHeight="1">
      <c r="A427" s="54"/>
      <c r="B427" s="51"/>
      <c r="C427" s="51"/>
      <c r="D427" s="53"/>
      <c r="E427" s="53"/>
      <c r="F427" s="53"/>
      <c r="G427" s="337"/>
      <c r="H427" s="53"/>
      <c r="I427" s="54"/>
      <c r="J427" s="66"/>
      <c r="K427" s="66"/>
      <c r="L427" s="33"/>
      <c r="M427" s="33"/>
      <c r="N427" s="33"/>
      <c r="O427" s="33"/>
      <c r="P427" s="33"/>
      <c r="Q427" s="33"/>
      <c r="R427" s="33"/>
      <c r="S427" s="33"/>
      <c r="T427" s="46"/>
      <c r="U427" s="46"/>
      <c r="V427" s="46"/>
      <c r="W427" s="46"/>
    </row>
    <row r="428" spans="1:23" ht="15.75" customHeight="1">
      <c r="A428" s="54"/>
      <c r="B428" s="51"/>
      <c r="C428" s="51"/>
      <c r="D428" s="53"/>
      <c r="E428" s="53"/>
      <c r="F428" s="53"/>
      <c r="G428" s="337"/>
      <c r="H428" s="53"/>
      <c r="I428" s="54"/>
      <c r="J428" s="66"/>
      <c r="K428" s="66"/>
      <c r="L428" s="33"/>
      <c r="M428" s="33"/>
      <c r="N428" s="33"/>
      <c r="O428" s="33"/>
      <c r="P428" s="33"/>
      <c r="Q428" s="33"/>
      <c r="R428" s="33"/>
      <c r="S428" s="33"/>
      <c r="T428" s="46"/>
      <c r="U428" s="46"/>
      <c r="V428" s="46"/>
      <c r="W428" s="46"/>
    </row>
    <row r="429" spans="1:23" ht="15.75" customHeight="1">
      <c r="A429" s="54"/>
      <c r="B429" s="51"/>
      <c r="C429" s="51"/>
      <c r="D429" s="53"/>
      <c r="E429" s="53"/>
      <c r="F429" s="53"/>
      <c r="G429" s="337"/>
      <c r="H429" s="53"/>
      <c r="I429" s="54"/>
      <c r="J429" s="66"/>
      <c r="K429" s="66"/>
      <c r="L429" s="33"/>
      <c r="M429" s="33"/>
      <c r="N429" s="33"/>
      <c r="O429" s="33"/>
      <c r="P429" s="33"/>
      <c r="Q429" s="33"/>
      <c r="R429" s="33"/>
      <c r="S429" s="33"/>
      <c r="T429" s="46"/>
      <c r="U429" s="46"/>
      <c r="V429" s="46"/>
      <c r="W429" s="46"/>
    </row>
    <row r="430" spans="1:23" ht="15.75" customHeight="1">
      <c r="A430" s="54"/>
      <c r="B430" s="51"/>
      <c r="C430" s="51"/>
      <c r="D430" s="53"/>
      <c r="E430" s="53"/>
      <c r="F430" s="53"/>
      <c r="G430" s="337"/>
      <c r="H430" s="53"/>
      <c r="I430" s="54"/>
      <c r="J430" s="66"/>
      <c r="K430" s="66"/>
      <c r="L430" s="33"/>
      <c r="M430" s="33"/>
      <c r="N430" s="33"/>
      <c r="O430" s="33"/>
      <c r="P430" s="33"/>
      <c r="Q430" s="33"/>
      <c r="R430" s="33"/>
      <c r="S430" s="33"/>
      <c r="T430" s="46"/>
      <c r="U430" s="46"/>
      <c r="V430" s="46"/>
      <c r="W430" s="46"/>
    </row>
    <row r="431" spans="1:23" ht="15.75" customHeight="1">
      <c r="A431" s="54"/>
      <c r="B431" s="51"/>
      <c r="C431" s="51"/>
      <c r="D431" s="53"/>
      <c r="E431" s="53"/>
      <c r="F431" s="53"/>
      <c r="G431" s="337"/>
      <c r="H431" s="53"/>
      <c r="I431" s="54"/>
      <c r="J431" s="66"/>
      <c r="K431" s="66"/>
      <c r="L431" s="33"/>
      <c r="M431" s="33"/>
      <c r="N431" s="33"/>
      <c r="O431" s="33"/>
      <c r="P431" s="33"/>
      <c r="Q431" s="33"/>
      <c r="R431" s="33"/>
      <c r="S431" s="33"/>
      <c r="T431" s="46"/>
      <c r="U431" s="46"/>
      <c r="V431" s="46"/>
      <c r="W431" s="46"/>
    </row>
    <row r="432" spans="1:23" ht="15.75" customHeight="1">
      <c r="A432" s="54"/>
      <c r="B432" s="51"/>
      <c r="C432" s="51"/>
      <c r="D432" s="53"/>
      <c r="E432" s="53"/>
      <c r="F432" s="53"/>
      <c r="G432" s="337"/>
      <c r="H432" s="53"/>
      <c r="I432" s="54"/>
      <c r="J432" s="66"/>
      <c r="K432" s="66"/>
      <c r="L432" s="33"/>
      <c r="M432" s="33"/>
      <c r="N432" s="33"/>
      <c r="O432" s="33"/>
      <c r="P432" s="33"/>
      <c r="Q432" s="33"/>
      <c r="R432" s="33"/>
      <c r="S432" s="33"/>
      <c r="T432" s="46"/>
      <c r="U432" s="46"/>
      <c r="V432" s="46"/>
      <c r="W432" s="46"/>
    </row>
    <row r="433" spans="1:23" ht="15.75" customHeight="1">
      <c r="A433" s="54"/>
      <c r="B433" s="51"/>
      <c r="C433" s="51"/>
      <c r="D433" s="53"/>
      <c r="E433" s="53"/>
      <c r="F433" s="53"/>
      <c r="G433" s="337"/>
      <c r="H433" s="53"/>
      <c r="I433" s="54"/>
      <c r="J433" s="66"/>
      <c r="K433" s="66"/>
      <c r="L433" s="33"/>
      <c r="M433" s="33"/>
      <c r="N433" s="33"/>
      <c r="O433" s="33"/>
      <c r="P433" s="33"/>
      <c r="Q433" s="33"/>
      <c r="R433" s="33"/>
      <c r="S433" s="33"/>
      <c r="T433" s="46"/>
      <c r="U433" s="46"/>
      <c r="V433" s="46"/>
      <c r="W433" s="46"/>
    </row>
    <row r="434" spans="1:23" ht="15.75" customHeight="1">
      <c r="A434" s="54"/>
      <c r="B434" s="51"/>
      <c r="C434" s="51"/>
      <c r="D434" s="53"/>
      <c r="E434" s="53"/>
      <c r="F434" s="53"/>
      <c r="G434" s="337"/>
      <c r="H434" s="53"/>
      <c r="I434" s="54"/>
      <c r="J434" s="66"/>
      <c r="K434" s="66"/>
      <c r="L434" s="33"/>
      <c r="M434" s="33"/>
      <c r="N434" s="33"/>
      <c r="O434" s="33"/>
      <c r="P434" s="33"/>
      <c r="Q434" s="33"/>
      <c r="R434" s="33"/>
      <c r="S434" s="33"/>
      <c r="T434" s="46"/>
      <c r="U434" s="46"/>
      <c r="V434" s="46"/>
      <c r="W434" s="46"/>
    </row>
    <row r="435" spans="1:23" ht="15.75" customHeight="1">
      <c r="A435" s="54"/>
      <c r="B435" s="51"/>
      <c r="C435" s="51"/>
      <c r="D435" s="53"/>
      <c r="E435" s="53"/>
      <c r="F435" s="53"/>
      <c r="G435" s="337"/>
      <c r="H435" s="53"/>
      <c r="I435" s="54"/>
      <c r="J435" s="66"/>
      <c r="K435" s="66"/>
      <c r="L435" s="33"/>
      <c r="M435" s="33"/>
      <c r="N435" s="33"/>
      <c r="O435" s="33"/>
      <c r="P435" s="33"/>
      <c r="Q435" s="33"/>
      <c r="R435" s="33"/>
      <c r="S435" s="33"/>
      <c r="T435" s="46"/>
      <c r="U435" s="46"/>
      <c r="V435" s="46"/>
      <c r="W435" s="46"/>
    </row>
    <row r="436" spans="1:23" ht="15.75" customHeight="1">
      <c r="A436" s="54"/>
      <c r="B436" s="51"/>
      <c r="C436" s="51"/>
      <c r="D436" s="53"/>
      <c r="E436" s="53"/>
      <c r="F436" s="53"/>
      <c r="G436" s="337"/>
      <c r="H436" s="53"/>
      <c r="I436" s="54"/>
      <c r="J436" s="66"/>
      <c r="K436" s="66"/>
      <c r="L436" s="33"/>
      <c r="M436" s="33"/>
      <c r="N436" s="33"/>
      <c r="O436" s="33"/>
      <c r="P436" s="33"/>
      <c r="Q436" s="33"/>
      <c r="R436" s="33"/>
      <c r="S436" s="33"/>
      <c r="T436" s="46"/>
      <c r="U436" s="46"/>
      <c r="V436" s="46"/>
      <c r="W436" s="46"/>
    </row>
    <row r="437" spans="1:23" ht="15.75" customHeight="1">
      <c r="A437" s="54"/>
      <c r="B437" s="51"/>
      <c r="C437" s="51"/>
      <c r="D437" s="53"/>
      <c r="E437" s="53"/>
      <c r="F437" s="53"/>
      <c r="G437" s="337"/>
      <c r="H437" s="53"/>
      <c r="I437" s="54"/>
      <c r="J437" s="66"/>
      <c r="K437" s="66"/>
      <c r="L437" s="33"/>
      <c r="M437" s="33"/>
      <c r="N437" s="33"/>
      <c r="O437" s="33"/>
      <c r="P437" s="33"/>
      <c r="Q437" s="33"/>
      <c r="R437" s="33"/>
      <c r="S437" s="33"/>
      <c r="T437" s="46"/>
      <c r="U437" s="46"/>
      <c r="V437" s="46"/>
      <c r="W437" s="46"/>
    </row>
    <row r="438" spans="1:23" ht="15.75" customHeight="1">
      <c r="A438" s="54"/>
      <c r="B438" s="51"/>
      <c r="C438" s="51"/>
      <c r="D438" s="53"/>
      <c r="E438" s="53"/>
      <c r="F438" s="53"/>
      <c r="G438" s="337"/>
      <c r="H438" s="53"/>
      <c r="I438" s="54"/>
      <c r="J438" s="66"/>
      <c r="K438" s="66"/>
      <c r="L438" s="33"/>
      <c r="M438" s="33"/>
      <c r="N438" s="33"/>
      <c r="O438" s="33"/>
      <c r="P438" s="33"/>
      <c r="Q438" s="33"/>
      <c r="R438" s="33"/>
      <c r="S438" s="33"/>
      <c r="T438" s="46"/>
      <c r="U438" s="46"/>
      <c r="V438" s="46"/>
      <c r="W438" s="46"/>
    </row>
    <row r="439" spans="1:23" ht="15.75" customHeight="1">
      <c r="A439" s="54"/>
      <c r="B439" s="51"/>
      <c r="C439" s="51"/>
      <c r="D439" s="53"/>
      <c r="E439" s="53"/>
      <c r="F439" s="53"/>
      <c r="G439" s="337"/>
      <c r="H439" s="53"/>
      <c r="I439" s="54"/>
      <c r="J439" s="66"/>
      <c r="K439" s="66"/>
      <c r="L439" s="33"/>
      <c r="M439" s="33"/>
      <c r="N439" s="33"/>
      <c r="O439" s="33"/>
      <c r="P439" s="33"/>
      <c r="Q439" s="33"/>
      <c r="R439" s="33"/>
      <c r="S439" s="33"/>
      <c r="T439" s="46"/>
      <c r="U439" s="46"/>
      <c r="V439" s="46"/>
      <c r="W439" s="46"/>
    </row>
    <row r="440" spans="1:23" ht="15.75" customHeight="1">
      <c r="A440" s="54"/>
      <c r="B440" s="51"/>
      <c r="C440" s="51"/>
      <c r="D440" s="53"/>
      <c r="E440" s="53"/>
      <c r="F440" s="53"/>
      <c r="G440" s="337"/>
      <c r="H440" s="53"/>
      <c r="I440" s="54"/>
      <c r="J440" s="66"/>
      <c r="K440" s="66"/>
      <c r="L440" s="33"/>
      <c r="M440" s="33"/>
      <c r="N440" s="33"/>
      <c r="O440" s="33"/>
      <c r="P440" s="33"/>
      <c r="Q440" s="33"/>
      <c r="R440" s="33"/>
      <c r="S440" s="33"/>
      <c r="T440" s="46"/>
      <c r="U440" s="46"/>
      <c r="V440" s="46"/>
      <c r="W440" s="46"/>
    </row>
    <row r="441" spans="1:23" ht="15.75" customHeight="1">
      <c r="A441" s="54"/>
      <c r="B441" s="51"/>
      <c r="C441" s="51"/>
      <c r="D441" s="53"/>
      <c r="E441" s="53"/>
      <c r="F441" s="53"/>
      <c r="G441" s="337"/>
      <c r="H441" s="53"/>
      <c r="I441" s="54"/>
      <c r="J441" s="66"/>
      <c r="K441" s="66"/>
      <c r="L441" s="33"/>
      <c r="M441" s="33"/>
      <c r="N441" s="33"/>
      <c r="O441" s="33"/>
      <c r="P441" s="33"/>
      <c r="Q441" s="33"/>
      <c r="R441" s="33"/>
      <c r="S441" s="33"/>
      <c r="T441" s="46"/>
      <c r="U441" s="46"/>
      <c r="V441" s="46"/>
      <c r="W441" s="46"/>
    </row>
    <row r="442" spans="1:23" ht="15.75" customHeight="1">
      <c r="A442" s="54"/>
      <c r="B442" s="51"/>
      <c r="C442" s="51"/>
      <c r="D442" s="53"/>
      <c r="E442" s="53"/>
      <c r="F442" s="53"/>
      <c r="G442" s="337"/>
      <c r="H442" s="53"/>
      <c r="I442" s="54"/>
      <c r="J442" s="66"/>
      <c r="K442" s="66"/>
      <c r="L442" s="33"/>
      <c r="M442" s="33"/>
      <c r="N442" s="33"/>
      <c r="O442" s="33"/>
      <c r="P442" s="33"/>
      <c r="Q442" s="33"/>
      <c r="R442" s="33"/>
      <c r="S442" s="33"/>
      <c r="T442" s="46"/>
      <c r="U442" s="46"/>
      <c r="V442" s="46"/>
      <c r="W442" s="46"/>
    </row>
    <row r="443" spans="1:23" ht="15.75" customHeight="1">
      <c r="A443" s="54"/>
      <c r="B443" s="51"/>
      <c r="C443" s="51"/>
      <c r="D443" s="53"/>
      <c r="E443" s="53"/>
      <c r="F443" s="53"/>
      <c r="G443" s="337"/>
      <c r="H443" s="53"/>
      <c r="I443" s="54"/>
      <c r="J443" s="66"/>
      <c r="K443" s="66"/>
      <c r="L443" s="33"/>
      <c r="M443" s="33"/>
      <c r="N443" s="33"/>
      <c r="O443" s="33"/>
      <c r="P443" s="33"/>
      <c r="Q443" s="33"/>
      <c r="R443" s="33"/>
      <c r="S443" s="33"/>
      <c r="T443" s="46"/>
      <c r="U443" s="46"/>
      <c r="V443" s="46"/>
      <c r="W443" s="46"/>
    </row>
    <row r="444" spans="1:23" ht="15.75" customHeight="1">
      <c r="A444" s="54"/>
      <c r="B444" s="51"/>
      <c r="C444" s="51"/>
      <c r="D444" s="53"/>
      <c r="E444" s="53"/>
      <c r="F444" s="53"/>
      <c r="G444" s="337"/>
      <c r="H444" s="53"/>
      <c r="I444" s="54"/>
      <c r="J444" s="66"/>
      <c r="K444" s="66"/>
      <c r="L444" s="33"/>
      <c r="M444" s="33"/>
      <c r="N444" s="33"/>
      <c r="O444" s="33"/>
      <c r="P444" s="33"/>
      <c r="Q444" s="33"/>
      <c r="R444" s="33"/>
      <c r="S444" s="33"/>
      <c r="T444" s="46"/>
      <c r="U444" s="46"/>
      <c r="V444" s="46"/>
      <c r="W444" s="46"/>
    </row>
    <row r="445" spans="1:23" ht="15.75" customHeight="1">
      <c r="A445" s="54"/>
      <c r="B445" s="51"/>
      <c r="C445" s="51"/>
      <c r="D445" s="53"/>
      <c r="E445" s="53"/>
      <c r="F445" s="53"/>
      <c r="G445" s="337"/>
      <c r="H445" s="53"/>
      <c r="I445" s="54"/>
      <c r="J445" s="66"/>
      <c r="K445" s="66"/>
      <c r="L445" s="33"/>
      <c r="M445" s="33"/>
      <c r="N445" s="33"/>
      <c r="O445" s="33"/>
      <c r="P445" s="33"/>
      <c r="Q445" s="33"/>
      <c r="R445" s="33"/>
      <c r="S445" s="33"/>
      <c r="T445" s="46"/>
      <c r="U445" s="46"/>
      <c r="V445" s="46"/>
      <c r="W445" s="46"/>
    </row>
    <row r="446" spans="1:23" ht="15.75" customHeight="1">
      <c r="A446" s="54"/>
      <c r="B446" s="51"/>
      <c r="C446" s="51"/>
      <c r="D446" s="53"/>
      <c r="E446" s="53"/>
      <c r="F446" s="53"/>
      <c r="G446" s="337"/>
      <c r="H446" s="53"/>
      <c r="I446" s="54"/>
      <c r="J446" s="66"/>
      <c r="K446" s="66"/>
      <c r="L446" s="33"/>
      <c r="M446" s="33"/>
      <c r="N446" s="33"/>
      <c r="O446" s="33"/>
      <c r="P446" s="33"/>
      <c r="Q446" s="33"/>
      <c r="R446" s="33"/>
      <c r="S446" s="33"/>
      <c r="T446" s="46"/>
      <c r="U446" s="46"/>
      <c r="V446" s="46"/>
      <c r="W446" s="46"/>
    </row>
    <row r="447" spans="1:23" ht="15.75" customHeight="1">
      <c r="A447" s="54"/>
      <c r="B447" s="51"/>
      <c r="C447" s="51"/>
      <c r="D447" s="53"/>
      <c r="E447" s="53"/>
      <c r="F447" s="53"/>
      <c r="G447" s="337"/>
      <c r="H447" s="53"/>
      <c r="I447" s="54"/>
      <c r="J447" s="66"/>
      <c r="K447" s="66"/>
      <c r="L447" s="33"/>
      <c r="M447" s="33"/>
      <c r="N447" s="33"/>
      <c r="O447" s="33"/>
      <c r="P447" s="33"/>
      <c r="Q447" s="33"/>
      <c r="R447" s="33"/>
      <c r="S447" s="33"/>
      <c r="T447" s="46"/>
      <c r="U447" s="46"/>
      <c r="V447" s="46"/>
      <c r="W447" s="46"/>
    </row>
    <row r="448" spans="1:23" ht="15.75" customHeight="1">
      <c r="A448" s="54"/>
      <c r="B448" s="51"/>
      <c r="C448" s="51"/>
      <c r="D448" s="53"/>
      <c r="E448" s="53"/>
      <c r="F448" s="53"/>
      <c r="G448" s="337"/>
      <c r="H448" s="53"/>
      <c r="I448" s="54"/>
      <c r="J448" s="66"/>
      <c r="K448" s="66"/>
      <c r="L448" s="33"/>
      <c r="M448" s="33"/>
      <c r="N448" s="33"/>
      <c r="O448" s="33"/>
      <c r="P448" s="33"/>
      <c r="Q448" s="33"/>
      <c r="R448" s="33"/>
      <c r="S448" s="33"/>
      <c r="T448" s="46"/>
      <c r="U448" s="46"/>
      <c r="V448" s="46"/>
      <c r="W448" s="46"/>
    </row>
    <row r="449" spans="1:23" ht="15.75" customHeight="1">
      <c r="A449" s="54"/>
      <c r="B449" s="51"/>
      <c r="C449" s="51"/>
      <c r="D449" s="53"/>
      <c r="E449" s="53"/>
      <c r="F449" s="53"/>
      <c r="G449" s="337"/>
      <c r="H449" s="53"/>
      <c r="I449" s="54"/>
      <c r="J449" s="66"/>
      <c r="K449" s="66"/>
      <c r="L449" s="33"/>
      <c r="M449" s="33"/>
      <c r="N449" s="33"/>
      <c r="O449" s="33"/>
      <c r="P449" s="33"/>
      <c r="Q449" s="33"/>
      <c r="R449" s="33"/>
      <c r="S449" s="33"/>
      <c r="T449" s="46"/>
      <c r="U449" s="46"/>
      <c r="V449" s="46"/>
      <c r="W449" s="46"/>
    </row>
    <row r="450" spans="1:23" ht="15.75" customHeight="1">
      <c r="A450" s="54"/>
      <c r="B450" s="51"/>
      <c r="C450" s="51"/>
      <c r="D450" s="53"/>
      <c r="E450" s="53"/>
      <c r="F450" s="53"/>
      <c r="G450" s="337"/>
      <c r="H450" s="53"/>
      <c r="I450" s="54"/>
      <c r="J450" s="66"/>
      <c r="K450" s="66"/>
      <c r="L450" s="33"/>
      <c r="M450" s="33"/>
      <c r="N450" s="33"/>
      <c r="O450" s="33"/>
      <c r="P450" s="33"/>
      <c r="Q450" s="33"/>
      <c r="R450" s="33"/>
      <c r="S450" s="33"/>
      <c r="T450" s="46"/>
      <c r="U450" s="46"/>
      <c r="V450" s="46"/>
      <c r="W450" s="46"/>
    </row>
    <row r="451" spans="1:23" ht="15.75" customHeight="1">
      <c r="A451" s="54"/>
      <c r="B451" s="51"/>
      <c r="C451" s="51"/>
      <c r="D451" s="53"/>
      <c r="E451" s="53"/>
      <c r="F451" s="53"/>
      <c r="G451" s="337"/>
      <c r="H451" s="53"/>
      <c r="I451" s="54"/>
      <c r="J451" s="66"/>
      <c r="K451" s="66"/>
      <c r="L451" s="33"/>
      <c r="M451" s="33"/>
      <c r="N451" s="33"/>
      <c r="O451" s="33"/>
      <c r="P451" s="33"/>
      <c r="Q451" s="33"/>
      <c r="R451" s="33"/>
      <c r="S451" s="33"/>
      <c r="T451" s="46"/>
      <c r="U451" s="46"/>
      <c r="V451" s="46"/>
      <c r="W451" s="46"/>
    </row>
    <row r="452" spans="1:23" ht="15.75" customHeight="1">
      <c r="A452" s="54"/>
      <c r="B452" s="51"/>
      <c r="C452" s="51"/>
      <c r="D452" s="53"/>
      <c r="E452" s="53"/>
      <c r="F452" s="53"/>
      <c r="G452" s="337"/>
      <c r="H452" s="53"/>
      <c r="I452" s="54"/>
      <c r="J452" s="66"/>
      <c r="K452" s="66"/>
      <c r="L452" s="33"/>
      <c r="M452" s="33"/>
      <c r="N452" s="33"/>
      <c r="O452" s="33"/>
      <c r="P452" s="33"/>
      <c r="Q452" s="33"/>
      <c r="R452" s="33"/>
      <c r="S452" s="33"/>
      <c r="T452" s="46"/>
      <c r="U452" s="46"/>
      <c r="V452" s="46"/>
      <c r="W452" s="46"/>
    </row>
    <row r="453" spans="1:23" ht="15.75" customHeight="1">
      <c r="A453" s="54"/>
      <c r="B453" s="51"/>
      <c r="C453" s="51"/>
      <c r="D453" s="53"/>
      <c r="E453" s="53"/>
      <c r="F453" s="53"/>
      <c r="G453" s="337"/>
      <c r="H453" s="53"/>
      <c r="I453" s="54"/>
      <c r="J453" s="66"/>
      <c r="K453" s="66"/>
      <c r="L453" s="33"/>
      <c r="M453" s="33"/>
      <c r="N453" s="33"/>
      <c r="O453" s="33"/>
      <c r="P453" s="33"/>
      <c r="Q453" s="33"/>
      <c r="R453" s="33"/>
      <c r="S453" s="33"/>
      <c r="T453" s="46"/>
      <c r="U453" s="46"/>
      <c r="V453" s="46"/>
      <c r="W453" s="46"/>
    </row>
    <row r="454" spans="1:23" ht="15.75" customHeight="1">
      <c r="A454" s="54"/>
      <c r="B454" s="51"/>
      <c r="C454" s="51"/>
      <c r="D454" s="53"/>
      <c r="E454" s="53"/>
      <c r="F454" s="53"/>
      <c r="G454" s="337"/>
      <c r="H454" s="53"/>
      <c r="I454" s="54"/>
      <c r="J454" s="66"/>
      <c r="K454" s="66"/>
      <c r="L454" s="33"/>
      <c r="M454" s="33"/>
      <c r="N454" s="33"/>
      <c r="O454" s="33"/>
      <c r="P454" s="33"/>
      <c r="Q454" s="33"/>
      <c r="R454" s="33"/>
      <c r="S454" s="33"/>
      <c r="T454" s="46"/>
      <c r="U454" s="46"/>
      <c r="V454" s="46"/>
      <c r="W454" s="46"/>
    </row>
    <row r="455" spans="1:23" ht="15.75" customHeight="1">
      <c r="A455" s="54"/>
      <c r="B455" s="51"/>
      <c r="C455" s="51"/>
      <c r="D455" s="53"/>
      <c r="E455" s="53"/>
      <c r="F455" s="53"/>
      <c r="G455" s="337"/>
      <c r="H455" s="53"/>
      <c r="I455" s="54"/>
      <c r="J455" s="66"/>
      <c r="K455" s="66"/>
      <c r="L455" s="33"/>
      <c r="M455" s="33"/>
      <c r="N455" s="33"/>
      <c r="O455" s="33"/>
      <c r="P455" s="33"/>
      <c r="Q455" s="33"/>
      <c r="R455" s="33"/>
      <c r="S455" s="33"/>
      <c r="T455" s="46"/>
      <c r="U455" s="46"/>
      <c r="V455" s="46"/>
      <c r="W455" s="46"/>
    </row>
    <row r="456" spans="1:23" ht="15.75" customHeight="1">
      <c r="A456" s="54"/>
      <c r="B456" s="51"/>
      <c r="C456" s="51"/>
      <c r="D456" s="53"/>
      <c r="E456" s="53"/>
      <c r="F456" s="53"/>
      <c r="G456" s="337"/>
      <c r="H456" s="53"/>
      <c r="I456" s="54"/>
      <c r="J456" s="66"/>
      <c r="K456" s="66"/>
      <c r="L456" s="33"/>
      <c r="M456" s="33"/>
      <c r="N456" s="33"/>
      <c r="O456" s="33"/>
      <c r="P456" s="33"/>
      <c r="Q456" s="33"/>
      <c r="R456" s="33"/>
      <c r="S456" s="33"/>
      <c r="T456" s="46"/>
      <c r="U456" s="46"/>
      <c r="V456" s="46"/>
      <c r="W456" s="46"/>
    </row>
    <row r="457" spans="1:23" ht="15.75" customHeight="1">
      <c r="A457" s="54"/>
      <c r="B457" s="51"/>
      <c r="C457" s="51"/>
      <c r="D457" s="53"/>
      <c r="E457" s="53"/>
      <c r="F457" s="53"/>
      <c r="G457" s="337"/>
      <c r="H457" s="53"/>
      <c r="I457" s="54"/>
      <c r="J457" s="66"/>
      <c r="K457" s="66"/>
      <c r="L457" s="33"/>
      <c r="M457" s="33"/>
      <c r="N457" s="33"/>
      <c r="O457" s="33"/>
      <c r="P457" s="33"/>
      <c r="Q457" s="33"/>
      <c r="R457" s="33"/>
      <c r="S457" s="33"/>
      <c r="T457" s="46"/>
      <c r="U457" s="46"/>
      <c r="V457" s="46"/>
      <c r="W457" s="46"/>
    </row>
    <row r="458" spans="1:23" ht="15.75" customHeight="1">
      <c r="A458" s="54"/>
      <c r="B458" s="51"/>
      <c r="C458" s="51"/>
      <c r="D458" s="53"/>
      <c r="E458" s="53"/>
      <c r="F458" s="53"/>
      <c r="G458" s="337"/>
      <c r="H458" s="53"/>
      <c r="I458" s="54"/>
      <c r="J458" s="66"/>
      <c r="K458" s="66"/>
      <c r="L458" s="33"/>
      <c r="M458" s="33"/>
      <c r="N458" s="33"/>
      <c r="O458" s="33"/>
      <c r="P458" s="33"/>
      <c r="Q458" s="33"/>
      <c r="R458" s="33"/>
      <c r="S458" s="33"/>
      <c r="T458" s="46"/>
      <c r="U458" s="46"/>
      <c r="V458" s="46"/>
      <c r="W458" s="46"/>
    </row>
    <row r="459" spans="1:23" ht="15.75" customHeight="1">
      <c r="A459" s="54"/>
      <c r="B459" s="51"/>
      <c r="C459" s="51"/>
      <c r="D459" s="53"/>
      <c r="E459" s="53"/>
      <c r="F459" s="53"/>
      <c r="G459" s="337"/>
      <c r="H459" s="53"/>
      <c r="I459" s="54"/>
      <c r="J459" s="66"/>
      <c r="K459" s="66"/>
      <c r="L459" s="33"/>
      <c r="M459" s="33"/>
      <c r="N459" s="33"/>
      <c r="O459" s="33"/>
      <c r="P459" s="33"/>
      <c r="Q459" s="33"/>
      <c r="R459" s="33"/>
      <c r="S459" s="33"/>
      <c r="T459" s="46"/>
      <c r="U459" s="46"/>
      <c r="V459" s="46"/>
      <c r="W459" s="46"/>
    </row>
    <row r="460" spans="1:23" ht="15.75" customHeight="1">
      <c r="A460" s="54"/>
      <c r="B460" s="51"/>
      <c r="C460" s="51"/>
      <c r="D460" s="53"/>
      <c r="E460" s="53"/>
      <c r="F460" s="53"/>
      <c r="G460" s="337"/>
      <c r="H460" s="53"/>
      <c r="I460" s="54"/>
      <c r="J460" s="66"/>
      <c r="K460" s="66"/>
      <c r="L460" s="33"/>
      <c r="M460" s="33"/>
      <c r="N460" s="33"/>
      <c r="O460" s="33"/>
      <c r="P460" s="33"/>
      <c r="Q460" s="33"/>
      <c r="R460" s="33"/>
      <c r="S460" s="33"/>
      <c r="T460" s="46"/>
      <c r="U460" s="46"/>
      <c r="V460" s="46"/>
      <c r="W460" s="46"/>
    </row>
    <row r="461" spans="1:23" ht="15.75" customHeight="1">
      <c r="A461" s="54"/>
      <c r="B461" s="51"/>
      <c r="C461" s="51"/>
      <c r="D461" s="53"/>
      <c r="E461" s="53"/>
      <c r="F461" s="53"/>
      <c r="G461" s="337"/>
      <c r="H461" s="53"/>
      <c r="I461" s="54"/>
      <c r="J461" s="66"/>
      <c r="K461" s="66"/>
      <c r="L461" s="33"/>
      <c r="M461" s="33"/>
      <c r="N461" s="33"/>
      <c r="O461" s="33"/>
      <c r="P461" s="33"/>
      <c r="Q461" s="33"/>
      <c r="R461" s="33"/>
      <c r="S461" s="33"/>
      <c r="T461" s="46"/>
      <c r="U461" s="46"/>
      <c r="V461" s="46"/>
      <c r="W461" s="46"/>
    </row>
    <row r="462" spans="1:23" ht="15.75" customHeight="1">
      <c r="A462" s="54"/>
      <c r="B462" s="51"/>
      <c r="C462" s="51"/>
      <c r="D462" s="53"/>
      <c r="E462" s="53"/>
      <c r="F462" s="53"/>
      <c r="G462" s="337"/>
      <c r="H462" s="53"/>
      <c r="I462" s="54"/>
      <c r="J462" s="66"/>
      <c r="K462" s="66"/>
      <c r="L462" s="33"/>
      <c r="M462" s="33"/>
      <c r="N462" s="33"/>
      <c r="O462" s="33"/>
      <c r="P462" s="33"/>
      <c r="Q462" s="33"/>
      <c r="R462" s="33"/>
      <c r="S462" s="33"/>
      <c r="T462" s="46"/>
      <c r="U462" s="46"/>
      <c r="V462" s="46"/>
      <c r="W462" s="46"/>
    </row>
    <row r="463" spans="1:23" ht="15.75" customHeight="1">
      <c r="A463" s="54"/>
      <c r="B463" s="51"/>
      <c r="C463" s="51"/>
      <c r="D463" s="53"/>
      <c r="E463" s="53"/>
      <c r="F463" s="53"/>
      <c r="G463" s="337"/>
      <c r="H463" s="53"/>
      <c r="I463" s="54"/>
      <c r="J463" s="66"/>
      <c r="K463" s="66"/>
      <c r="L463" s="33"/>
      <c r="M463" s="33"/>
      <c r="N463" s="33"/>
      <c r="O463" s="33"/>
      <c r="P463" s="33"/>
      <c r="Q463" s="33"/>
      <c r="R463" s="33"/>
      <c r="S463" s="33"/>
      <c r="T463" s="46"/>
      <c r="U463" s="46"/>
      <c r="V463" s="46"/>
      <c r="W463" s="46"/>
    </row>
    <row r="464" spans="1:23" ht="15.75" customHeight="1">
      <c r="A464" s="54"/>
      <c r="B464" s="51"/>
      <c r="C464" s="51"/>
      <c r="D464" s="53"/>
      <c r="E464" s="53"/>
      <c r="F464" s="53"/>
      <c r="G464" s="337"/>
      <c r="H464" s="53"/>
      <c r="I464" s="54"/>
      <c r="J464" s="66"/>
      <c r="K464" s="66"/>
      <c r="L464" s="33"/>
      <c r="M464" s="33"/>
      <c r="N464" s="33"/>
      <c r="O464" s="33"/>
      <c r="P464" s="33"/>
      <c r="Q464" s="33"/>
      <c r="R464" s="33"/>
      <c r="S464" s="33"/>
      <c r="T464" s="46"/>
      <c r="U464" s="46"/>
      <c r="V464" s="46"/>
      <c r="W464" s="46"/>
    </row>
    <row r="465" spans="1:23" ht="15.75" customHeight="1">
      <c r="A465" s="54"/>
      <c r="B465" s="51"/>
      <c r="C465" s="51"/>
      <c r="D465" s="53"/>
      <c r="E465" s="53"/>
      <c r="F465" s="53"/>
      <c r="G465" s="337"/>
      <c r="H465" s="53"/>
      <c r="I465" s="54"/>
      <c r="J465" s="66"/>
      <c r="K465" s="66"/>
      <c r="L465" s="33"/>
      <c r="M465" s="33"/>
      <c r="N465" s="33"/>
      <c r="O465" s="33"/>
      <c r="P465" s="33"/>
      <c r="Q465" s="33"/>
      <c r="R465" s="33"/>
      <c r="S465" s="33"/>
      <c r="T465" s="46"/>
      <c r="U465" s="46"/>
      <c r="V465" s="46"/>
      <c r="W465" s="46"/>
    </row>
    <row r="466" spans="1:23" ht="15.75" customHeight="1">
      <c r="A466" s="54"/>
      <c r="B466" s="51"/>
      <c r="C466" s="51"/>
      <c r="D466" s="53"/>
      <c r="E466" s="53"/>
      <c r="F466" s="53"/>
      <c r="G466" s="337"/>
      <c r="H466" s="53"/>
      <c r="I466" s="54"/>
      <c r="J466" s="66"/>
      <c r="K466" s="66"/>
      <c r="L466" s="33"/>
      <c r="M466" s="33"/>
      <c r="N466" s="33"/>
      <c r="O466" s="33"/>
      <c r="P466" s="33"/>
      <c r="Q466" s="33"/>
      <c r="R466" s="33"/>
      <c r="S466" s="33"/>
      <c r="T466" s="46"/>
      <c r="U466" s="46"/>
      <c r="V466" s="46"/>
      <c r="W466" s="46"/>
    </row>
    <row r="467" spans="1:23" ht="15.75" customHeight="1">
      <c r="A467" s="54"/>
      <c r="B467" s="51"/>
      <c r="C467" s="51"/>
      <c r="D467" s="53"/>
      <c r="E467" s="53"/>
      <c r="F467" s="53"/>
      <c r="G467" s="337"/>
      <c r="H467" s="53"/>
      <c r="I467" s="54"/>
      <c r="J467" s="66"/>
      <c r="K467" s="66"/>
      <c r="L467" s="33"/>
      <c r="M467" s="33"/>
      <c r="N467" s="33"/>
      <c r="O467" s="33"/>
      <c r="P467" s="33"/>
      <c r="Q467" s="33"/>
      <c r="R467" s="33"/>
      <c r="S467" s="33"/>
      <c r="T467" s="46"/>
      <c r="U467" s="46"/>
      <c r="V467" s="46"/>
      <c r="W467" s="46"/>
    </row>
    <row r="468" spans="1:23" ht="15.75" customHeight="1">
      <c r="A468" s="54"/>
      <c r="B468" s="51"/>
      <c r="C468" s="51"/>
      <c r="D468" s="53"/>
      <c r="E468" s="53"/>
      <c r="F468" s="53"/>
      <c r="G468" s="337"/>
      <c r="H468" s="53"/>
      <c r="I468" s="54"/>
      <c r="J468" s="66"/>
      <c r="K468" s="66"/>
      <c r="L468" s="33"/>
      <c r="M468" s="33"/>
      <c r="N468" s="33"/>
      <c r="O468" s="33"/>
      <c r="P468" s="33"/>
      <c r="Q468" s="33"/>
      <c r="R468" s="33"/>
      <c r="S468" s="33"/>
      <c r="T468" s="46"/>
      <c r="U468" s="46"/>
      <c r="V468" s="46"/>
      <c r="W468" s="46"/>
    </row>
    <row r="469" spans="1:23" ht="15.75" customHeight="1">
      <c r="A469" s="54"/>
      <c r="B469" s="51"/>
      <c r="C469" s="51"/>
      <c r="D469" s="53"/>
      <c r="E469" s="53"/>
      <c r="F469" s="53"/>
      <c r="G469" s="337"/>
      <c r="H469" s="53"/>
      <c r="I469" s="54"/>
      <c r="J469" s="66"/>
      <c r="K469" s="66"/>
      <c r="L469" s="33"/>
      <c r="M469" s="33"/>
      <c r="N469" s="33"/>
      <c r="O469" s="33"/>
      <c r="P469" s="33"/>
      <c r="Q469" s="33"/>
      <c r="R469" s="33"/>
      <c r="S469" s="33"/>
      <c r="T469" s="46"/>
      <c r="U469" s="46"/>
      <c r="V469" s="46"/>
      <c r="W469" s="46"/>
    </row>
    <row r="470" spans="1:23" ht="15.75" customHeight="1">
      <c r="A470" s="54"/>
      <c r="B470" s="51"/>
      <c r="C470" s="51"/>
      <c r="D470" s="53"/>
      <c r="E470" s="53"/>
      <c r="F470" s="53"/>
      <c r="G470" s="337"/>
      <c r="H470" s="53"/>
      <c r="I470" s="54"/>
      <c r="J470" s="66"/>
      <c r="K470" s="66"/>
      <c r="L470" s="33"/>
      <c r="M470" s="33"/>
      <c r="N470" s="33"/>
      <c r="O470" s="33"/>
      <c r="P470" s="33"/>
      <c r="Q470" s="33"/>
      <c r="R470" s="33"/>
      <c r="S470" s="33"/>
      <c r="T470" s="46"/>
      <c r="U470" s="46"/>
      <c r="V470" s="46"/>
      <c r="W470" s="46"/>
    </row>
    <row r="471" spans="1:23" ht="15.75" customHeight="1">
      <c r="A471" s="54"/>
      <c r="B471" s="51"/>
      <c r="C471" s="51"/>
      <c r="D471" s="53"/>
      <c r="E471" s="53"/>
      <c r="F471" s="53"/>
      <c r="G471" s="337"/>
      <c r="H471" s="53"/>
      <c r="I471" s="54"/>
      <c r="J471" s="66"/>
      <c r="K471" s="66"/>
      <c r="L471" s="33"/>
      <c r="M471" s="33"/>
      <c r="N471" s="33"/>
      <c r="O471" s="33"/>
      <c r="P471" s="33"/>
      <c r="Q471" s="33"/>
      <c r="R471" s="33"/>
      <c r="S471" s="33"/>
      <c r="T471" s="46"/>
      <c r="U471" s="46"/>
      <c r="V471" s="46"/>
      <c r="W471" s="46"/>
    </row>
    <row r="472" spans="1:23" ht="15.75" customHeight="1">
      <c r="A472" s="54"/>
      <c r="B472" s="51"/>
      <c r="C472" s="51"/>
      <c r="D472" s="53"/>
      <c r="E472" s="53"/>
      <c r="F472" s="53"/>
      <c r="G472" s="337"/>
      <c r="H472" s="53"/>
      <c r="I472" s="54"/>
      <c r="J472" s="66"/>
      <c r="K472" s="66"/>
      <c r="L472" s="33"/>
      <c r="M472" s="33"/>
      <c r="N472" s="33"/>
      <c r="O472" s="33"/>
      <c r="P472" s="33"/>
      <c r="Q472" s="33"/>
      <c r="R472" s="33"/>
      <c r="S472" s="33"/>
      <c r="T472" s="46"/>
      <c r="U472" s="46"/>
      <c r="V472" s="46"/>
      <c r="W472" s="46"/>
    </row>
    <row r="473" spans="1:23" ht="15.75" customHeight="1">
      <c r="A473" s="54"/>
      <c r="B473" s="51"/>
      <c r="C473" s="51"/>
      <c r="D473" s="53"/>
      <c r="E473" s="53"/>
      <c r="F473" s="53"/>
      <c r="G473" s="337"/>
      <c r="H473" s="53"/>
      <c r="I473" s="54"/>
      <c r="J473" s="66"/>
      <c r="K473" s="66"/>
      <c r="L473" s="33"/>
      <c r="M473" s="33"/>
      <c r="N473" s="33"/>
      <c r="O473" s="33"/>
      <c r="P473" s="33"/>
      <c r="Q473" s="33"/>
      <c r="R473" s="33"/>
      <c r="S473" s="33"/>
      <c r="T473" s="46"/>
      <c r="U473" s="46"/>
      <c r="V473" s="46"/>
      <c r="W473" s="46"/>
    </row>
    <row r="474" spans="1:23" ht="15.75" customHeight="1">
      <c r="A474" s="54"/>
      <c r="B474" s="51"/>
      <c r="C474" s="51"/>
      <c r="D474" s="53"/>
      <c r="E474" s="53"/>
      <c r="F474" s="53"/>
      <c r="G474" s="337"/>
      <c r="H474" s="53"/>
      <c r="I474" s="54"/>
      <c r="J474" s="66"/>
      <c r="K474" s="66"/>
      <c r="L474" s="33"/>
      <c r="M474" s="33"/>
      <c r="N474" s="33"/>
      <c r="O474" s="33"/>
      <c r="P474" s="33"/>
      <c r="Q474" s="33"/>
      <c r="R474" s="33"/>
      <c r="S474" s="33"/>
      <c r="T474" s="46"/>
      <c r="U474" s="46"/>
      <c r="V474" s="46"/>
      <c r="W474" s="46"/>
    </row>
    <row r="475" spans="1:23" ht="15.75" customHeight="1">
      <c r="A475" s="54"/>
      <c r="B475" s="51"/>
      <c r="C475" s="51"/>
      <c r="D475" s="53"/>
      <c r="E475" s="53"/>
      <c r="F475" s="53"/>
      <c r="G475" s="337"/>
      <c r="H475" s="53"/>
      <c r="I475" s="54"/>
      <c r="J475" s="66"/>
      <c r="K475" s="66"/>
      <c r="L475" s="33"/>
      <c r="M475" s="33"/>
      <c r="N475" s="33"/>
      <c r="O475" s="33"/>
      <c r="P475" s="33"/>
      <c r="Q475" s="33"/>
      <c r="R475" s="33"/>
      <c r="S475" s="33"/>
      <c r="T475" s="46"/>
      <c r="U475" s="46"/>
      <c r="V475" s="46"/>
      <c r="W475" s="46"/>
    </row>
    <row r="476" spans="1:23" ht="15.75" customHeight="1">
      <c r="A476" s="54"/>
      <c r="B476" s="51"/>
      <c r="C476" s="51"/>
      <c r="D476" s="53"/>
      <c r="E476" s="53"/>
      <c r="F476" s="53"/>
      <c r="G476" s="337"/>
      <c r="H476" s="53"/>
      <c r="I476" s="54"/>
      <c r="J476" s="66"/>
      <c r="K476" s="66"/>
      <c r="L476" s="33"/>
      <c r="M476" s="33"/>
      <c r="N476" s="33"/>
      <c r="O476" s="33"/>
      <c r="P476" s="33"/>
      <c r="Q476" s="33"/>
      <c r="R476" s="33"/>
      <c r="S476" s="33"/>
      <c r="T476" s="46"/>
      <c r="U476" s="46"/>
      <c r="V476" s="46"/>
      <c r="W476" s="46"/>
    </row>
    <row r="477" spans="1:23" ht="15.75" customHeight="1">
      <c r="A477" s="54"/>
      <c r="B477" s="51"/>
      <c r="C477" s="51"/>
      <c r="D477" s="53"/>
      <c r="E477" s="53"/>
      <c r="F477" s="53"/>
      <c r="G477" s="337"/>
      <c r="H477" s="53"/>
      <c r="I477" s="54"/>
      <c r="J477" s="66"/>
      <c r="K477" s="66"/>
      <c r="L477" s="33"/>
      <c r="M477" s="33"/>
      <c r="N477" s="33"/>
      <c r="O477" s="33"/>
      <c r="P477" s="33"/>
      <c r="Q477" s="33"/>
      <c r="R477" s="33"/>
      <c r="S477" s="33"/>
      <c r="T477" s="46"/>
      <c r="U477" s="46"/>
      <c r="V477" s="46"/>
      <c r="W477" s="46"/>
    </row>
    <row r="478" spans="1:23" ht="15.75" customHeight="1">
      <c r="A478" s="54"/>
      <c r="B478" s="51"/>
      <c r="C478" s="51"/>
      <c r="D478" s="53"/>
      <c r="E478" s="53"/>
      <c r="F478" s="53"/>
      <c r="G478" s="337"/>
      <c r="H478" s="53"/>
      <c r="I478" s="54"/>
      <c r="J478" s="66"/>
      <c r="K478" s="66"/>
      <c r="L478" s="33"/>
      <c r="M478" s="33"/>
      <c r="N478" s="33"/>
      <c r="O478" s="33"/>
      <c r="P478" s="33"/>
      <c r="Q478" s="33"/>
      <c r="R478" s="33"/>
      <c r="S478" s="33"/>
      <c r="T478" s="46"/>
      <c r="U478" s="46"/>
      <c r="V478" s="46"/>
      <c r="W478" s="46"/>
    </row>
    <row r="479" spans="1:23" ht="15.75" customHeight="1">
      <c r="A479" s="54"/>
      <c r="B479" s="51"/>
      <c r="C479" s="51"/>
      <c r="D479" s="53"/>
      <c r="E479" s="53"/>
      <c r="F479" s="53"/>
      <c r="G479" s="337"/>
      <c r="H479" s="53"/>
      <c r="I479" s="54"/>
      <c r="J479" s="66"/>
      <c r="K479" s="66"/>
      <c r="L479" s="33"/>
      <c r="M479" s="33"/>
      <c r="N479" s="33"/>
      <c r="O479" s="33"/>
      <c r="P479" s="33"/>
      <c r="Q479" s="33"/>
      <c r="R479" s="33"/>
      <c r="S479" s="33"/>
      <c r="T479" s="46"/>
      <c r="U479" s="46"/>
      <c r="V479" s="46"/>
      <c r="W479" s="46"/>
    </row>
    <row r="480" spans="1:23" ht="15.75" customHeight="1">
      <c r="A480" s="54"/>
      <c r="B480" s="51"/>
      <c r="C480" s="51"/>
      <c r="D480" s="53"/>
      <c r="E480" s="53"/>
      <c r="F480" s="53"/>
      <c r="G480" s="337"/>
      <c r="H480" s="53"/>
      <c r="I480" s="54"/>
      <c r="J480" s="66"/>
      <c r="K480" s="66"/>
      <c r="L480" s="33"/>
      <c r="M480" s="33"/>
      <c r="N480" s="33"/>
      <c r="O480" s="33"/>
      <c r="P480" s="33"/>
      <c r="Q480" s="33"/>
      <c r="R480" s="33"/>
      <c r="S480" s="33"/>
      <c r="T480" s="46"/>
      <c r="U480" s="46"/>
      <c r="V480" s="46"/>
      <c r="W480" s="46"/>
    </row>
    <row r="481" spans="1:23" ht="15.75" customHeight="1">
      <c r="A481" s="54"/>
      <c r="B481" s="51"/>
      <c r="C481" s="51"/>
      <c r="D481" s="53"/>
      <c r="E481" s="53"/>
      <c r="F481" s="53"/>
      <c r="G481" s="337"/>
      <c r="H481" s="53"/>
      <c r="I481" s="54"/>
      <c r="J481" s="66"/>
      <c r="K481" s="66"/>
      <c r="L481" s="33"/>
      <c r="M481" s="33"/>
      <c r="N481" s="33"/>
      <c r="O481" s="33"/>
      <c r="P481" s="33"/>
      <c r="Q481" s="33"/>
      <c r="R481" s="33"/>
      <c r="S481" s="33"/>
      <c r="T481" s="46"/>
      <c r="U481" s="46"/>
      <c r="V481" s="46"/>
      <c r="W481" s="46"/>
    </row>
    <row r="482" spans="1:23" ht="15.75" customHeight="1">
      <c r="A482" s="54"/>
      <c r="B482" s="51"/>
      <c r="C482" s="51"/>
      <c r="D482" s="53"/>
      <c r="E482" s="53"/>
      <c r="F482" s="53"/>
      <c r="G482" s="337"/>
      <c r="H482" s="53"/>
      <c r="I482" s="54"/>
      <c r="J482" s="66"/>
      <c r="K482" s="66"/>
      <c r="L482" s="33"/>
      <c r="M482" s="33"/>
      <c r="N482" s="33"/>
      <c r="O482" s="33"/>
      <c r="P482" s="33"/>
      <c r="Q482" s="33"/>
      <c r="R482" s="33"/>
      <c r="S482" s="33"/>
      <c r="T482" s="46"/>
      <c r="U482" s="46"/>
      <c r="V482" s="46"/>
      <c r="W482" s="46"/>
    </row>
    <row r="483" spans="1:23" ht="15.75" customHeight="1">
      <c r="A483" s="54"/>
      <c r="B483" s="51"/>
      <c r="C483" s="51"/>
      <c r="D483" s="53"/>
      <c r="E483" s="53"/>
      <c r="F483" s="53"/>
      <c r="G483" s="337"/>
      <c r="H483" s="53"/>
      <c r="I483" s="54"/>
      <c r="J483" s="66"/>
      <c r="K483" s="66"/>
      <c r="L483" s="33"/>
      <c r="M483" s="33"/>
      <c r="N483" s="33"/>
      <c r="O483" s="33"/>
      <c r="P483" s="33"/>
      <c r="Q483" s="33"/>
      <c r="R483" s="33"/>
      <c r="S483" s="33"/>
      <c r="T483" s="46"/>
      <c r="U483" s="46"/>
      <c r="V483" s="46"/>
      <c r="W483" s="46"/>
    </row>
    <row r="484" spans="1:23" ht="15.75" customHeight="1">
      <c r="A484" s="54"/>
      <c r="B484" s="51"/>
      <c r="C484" s="51"/>
      <c r="D484" s="53"/>
      <c r="E484" s="53"/>
      <c r="F484" s="53"/>
      <c r="G484" s="337"/>
      <c r="H484" s="53"/>
      <c r="I484" s="54"/>
      <c r="J484" s="66"/>
      <c r="K484" s="66"/>
      <c r="L484" s="33"/>
      <c r="M484" s="33"/>
      <c r="N484" s="33"/>
      <c r="O484" s="33"/>
      <c r="P484" s="33"/>
      <c r="Q484" s="33"/>
      <c r="R484" s="33"/>
      <c r="S484" s="33"/>
      <c r="T484" s="46"/>
      <c r="U484" s="46"/>
      <c r="V484" s="46"/>
      <c r="W484" s="46"/>
    </row>
    <row r="485" spans="1:23" ht="15.75" customHeight="1">
      <c r="A485" s="54"/>
      <c r="B485" s="51"/>
      <c r="C485" s="51"/>
      <c r="D485" s="53"/>
      <c r="E485" s="53"/>
      <c r="F485" s="53"/>
      <c r="G485" s="337"/>
      <c r="H485" s="53"/>
      <c r="I485" s="54"/>
      <c r="J485" s="66"/>
      <c r="K485" s="66"/>
      <c r="L485" s="33"/>
      <c r="M485" s="33"/>
      <c r="N485" s="33"/>
      <c r="O485" s="33"/>
      <c r="P485" s="33"/>
      <c r="Q485" s="33"/>
      <c r="R485" s="33"/>
      <c r="S485" s="33"/>
      <c r="T485" s="46"/>
      <c r="U485" s="46"/>
      <c r="V485" s="46"/>
      <c r="W485" s="46"/>
    </row>
    <row r="486" spans="1:23" ht="15.75" customHeight="1">
      <c r="A486" s="54"/>
      <c r="B486" s="51"/>
      <c r="C486" s="51"/>
      <c r="D486" s="53"/>
      <c r="E486" s="53"/>
      <c r="F486" s="53"/>
      <c r="G486" s="337"/>
      <c r="H486" s="53"/>
      <c r="I486" s="54"/>
      <c r="J486" s="66"/>
      <c r="K486" s="66"/>
      <c r="L486" s="33"/>
      <c r="M486" s="33"/>
      <c r="N486" s="33"/>
      <c r="O486" s="33"/>
      <c r="P486" s="33"/>
      <c r="Q486" s="33"/>
      <c r="R486" s="33"/>
      <c r="S486" s="33"/>
      <c r="T486" s="46"/>
      <c r="U486" s="46"/>
      <c r="V486" s="46"/>
      <c r="W486" s="46"/>
    </row>
    <row r="487" spans="1:23" ht="15.75" customHeight="1">
      <c r="A487" s="54"/>
      <c r="B487" s="51"/>
      <c r="C487" s="51"/>
      <c r="D487" s="53"/>
      <c r="E487" s="53"/>
      <c r="F487" s="53"/>
      <c r="G487" s="337"/>
      <c r="H487" s="53"/>
      <c r="I487" s="54"/>
      <c r="J487" s="66"/>
      <c r="K487" s="66"/>
      <c r="L487" s="33"/>
      <c r="M487" s="33"/>
      <c r="N487" s="33"/>
      <c r="O487" s="33"/>
      <c r="P487" s="33"/>
      <c r="Q487" s="33"/>
      <c r="R487" s="33"/>
      <c r="S487" s="33"/>
      <c r="T487" s="46"/>
      <c r="U487" s="46"/>
      <c r="V487" s="46"/>
      <c r="W487" s="46"/>
    </row>
    <row r="488" spans="1:23" ht="15.75" customHeight="1">
      <c r="A488" s="54"/>
      <c r="B488" s="51"/>
      <c r="C488" s="51"/>
      <c r="D488" s="53"/>
      <c r="E488" s="53"/>
      <c r="F488" s="53"/>
      <c r="G488" s="337"/>
      <c r="H488" s="53"/>
      <c r="I488" s="54"/>
      <c r="J488" s="66"/>
      <c r="K488" s="66"/>
      <c r="L488" s="33"/>
      <c r="M488" s="33"/>
      <c r="N488" s="33"/>
      <c r="O488" s="33"/>
      <c r="P488" s="33"/>
      <c r="Q488" s="33"/>
      <c r="R488" s="33"/>
      <c r="S488" s="33"/>
      <c r="T488" s="46"/>
      <c r="U488" s="46"/>
      <c r="V488" s="46"/>
      <c r="W488" s="46"/>
    </row>
    <row r="489" spans="1:23" ht="15.75" customHeight="1">
      <c r="A489" s="54"/>
      <c r="B489" s="51"/>
      <c r="C489" s="51"/>
      <c r="D489" s="53"/>
      <c r="E489" s="53"/>
      <c r="F489" s="53"/>
      <c r="G489" s="337"/>
      <c r="H489" s="53"/>
      <c r="I489" s="54"/>
      <c r="J489" s="66"/>
      <c r="K489" s="66"/>
      <c r="L489" s="33"/>
      <c r="M489" s="33"/>
      <c r="N489" s="33"/>
      <c r="O489" s="33"/>
      <c r="P489" s="33"/>
      <c r="Q489" s="33"/>
      <c r="R489" s="33"/>
      <c r="S489" s="33"/>
      <c r="T489" s="46"/>
      <c r="U489" s="46"/>
      <c r="V489" s="46"/>
      <c r="W489" s="46"/>
    </row>
    <row r="490" spans="1:23" ht="15.75" customHeight="1">
      <c r="A490" s="54"/>
      <c r="B490" s="51"/>
      <c r="C490" s="51"/>
      <c r="D490" s="53"/>
      <c r="E490" s="53"/>
      <c r="F490" s="53"/>
      <c r="G490" s="337"/>
      <c r="H490" s="53"/>
      <c r="I490" s="54"/>
      <c r="J490" s="66"/>
      <c r="K490" s="66"/>
      <c r="L490" s="33"/>
      <c r="M490" s="33"/>
      <c r="N490" s="33"/>
      <c r="O490" s="33"/>
      <c r="P490" s="33"/>
      <c r="Q490" s="33"/>
      <c r="R490" s="33"/>
      <c r="S490" s="33"/>
      <c r="T490" s="46"/>
      <c r="U490" s="46"/>
      <c r="V490" s="46"/>
      <c r="W490" s="46"/>
    </row>
    <row r="491" spans="1:23" ht="15.75" customHeight="1">
      <c r="A491" s="54"/>
      <c r="B491" s="51"/>
      <c r="C491" s="51"/>
      <c r="D491" s="53"/>
      <c r="E491" s="53"/>
      <c r="F491" s="53"/>
      <c r="G491" s="337"/>
      <c r="H491" s="53"/>
      <c r="I491" s="54"/>
      <c r="J491" s="66"/>
      <c r="K491" s="66"/>
      <c r="L491" s="33"/>
      <c r="M491" s="33"/>
      <c r="N491" s="33"/>
      <c r="O491" s="33"/>
      <c r="P491" s="33"/>
      <c r="Q491" s="33"/>
      <c r="R491" s="33"/>
      <c r="S491" s="33"/>
      <c r="T491" s="46"/>
      <c r="U491" s="46"/>
      <c r="V491" s="46"/>
      <c r="W491" s="46"/>
    </row>
    <row r="492" spans="1:23" ht="15.75" customHeight="1">
      <c r="A492" s="54"/>
      <c r="B492" s="51"/>
      <c r="C492" s="51"/>
      <c r="D492" s="53"/>
      <c r="E492" s="53"/>
      <c r="F492" s="53"/>
      <c r="G492" s="337"/>
      <c r="H492" s="53"/>
      <c r="I492" s="54"/>
      <c r="J492" s="66"/>
      <c r="K492" s="66"/>
      <c r="L492" s="33"/>
      <c r="M492" s="33"/>
      <c r="N492" s="33"/>
      <c r="O492" s="33"/>
      <c r="P492" s="33"/>
      <c r="Q492" s="33"/>
      <c r="R492" s="33"/>
      <c r="S492" s="33"/>
      <c r="T492" s="46"/>
      <c r="U492" s="46"/>
      <c r="V492" s="46"/>
      <c r="W492" s="46"/>
    </row>
    <row r="493" spans="1:23" ht="15.75" customHeight="1">
      <c r="A493" s="54"/>
      <c r="B493" s="51"/>
      <c r="C493" s="51"/>
      <c r="D493" s="53"/>
      <c r="E493" s="53"/>
      <c r="F493" s="53"/>
      <c r="G493" s="337"/>
      <c r="H493" s="53"/>
      <c r="I493" s="54"/>
      <c r="J493" s="66"/>
      <c r="K493" s="66"/>
      <c r="L493" s="33"/>
      <c r="M493" s="33"/>
      <c r="N493" s="33"/>
      <c r="O493" s="33"/>
      <c r="P493" s="33"/>
      <c r="Q493" s="33"/>
      <c r="R493" s="33"/>
      <c r="S493" s="33"/>
      <c r="T493" s="46"/>
      <c r="U493" s="46"/>
      <c r="V493" s="46"/>
      <c r="W493" s="46"/>
    </row>
    <row r="494" spans="1:23" ht="15.75" customHeight="1">
      <c r="A494" s="54"/>
      <c r="B494" s="51"/>
      <c r="C494" s="51"/>
      <c r="D494" s="53"/>
      <c r="E494" s="53"/>
      <c r="F494" s="53"/>
      <c r="G494" s="337"/>
      <c r="H494" s="53"/>
      <c r="I494" s="54"/>
      <c r="J494" s="66"/>
      <c r="K494" s="66"/>
      <c r="L494" s="33"/>
      <c r="M494" s="33"/>
      <c r="N494" s="33"/>
      <c r="O494" s="33"/>
      <c r="P494" s="33"/>
      <c r="Q494" s="33"/>
      <c r="R494" s="33"/>
      <c r="S494" s="33"/>
      <c r="T494" s="46"/>
      <c r="U494" s="46"/>
      <c r="V494" s="46"/>
      <c r="W494" s="46"/>
    </row>
    <row r="495" spans="1:23" ht="15.75" customHeight="1">
      <c r="A495" s="54"/>
      <c r="B495" s="51"/>
      <c r="C495" s="51"/>
      <c r="D495" s="53"/>
      <c r="E495" s="53"/>
      <c r="F495" s="53"/>
      <c r="G495" s="337"/>
      <c r="H495" s="53"/>
      <c r="I495" s="54"/>
      <c r="J495" s="66"/>
      <c r="K495" s="66"/>
      <c r="L495" s="33"/>
      <c r="M495" s="33"/>
      <c r="N495" s="33"/>
      <c r="O495" s="33"/>
      <c r="P495" s="33"/>
      <c r="Q495" s="33"/>
      <c r="R495" s="33"/>
      <c r="S495" s="33"/>
      <c r="T495" s="46"/>
      <c r="U495" s="46"/>
      <c r="V495" s="46"/>
      <c r="W495" s="46"/>
    </row>
    <row r="496" spans="1:23" ht="15.75" customHeight="1">
      <c r="A496" s="54"/>
      <c r="B496" s="51"/>
      <c r="C496" s="51"/>
      <c r="D496" s="53"/>
      <c r="E496" s="53"/>
      <c r="F496" s="53"/>
      <c r="G496" s="337"/>
      <c r="H496" s="53"/>
      <c r="I496" s="54"/>
      <c r="J496" s="66"/>
      <c r="K496" s="66"/>
      <c r="L496" s="33"/>
      <c r="M496" s="33"/>
      <c r="N496" s="33"/>
      <c r="O496" s="33"/>
      <c r="P496" s="33"/>
      <c r="Q496" s="33"/>
      <c r="R496" s="33"/>
      <c r="S496" s="33"/>
      <c r="T496" s="46"/>
      <c r="U496" s="46"/>
      <c r="V496" s="46"/>
      <c r="W496" s="46"/>
    </row>
    <row r="497" spans="1:23" ht="15.75" customHeight="1">
      <c r="A497" s="54"/>
      <c r="B497" s="51"/>
      <c r="C497" s="51"/>
      <c r="D497" s="53"/>
      <c r="E497" s="53"/>
      <c r="F497" s="53"/>
      <c r="G497" s="337"/>
      <c r="H497" s="53"/>
      <c r="I497" s="54"/>
      <c r="J497" s="66"/>
      <c r="K497" s="66"/>
      <c r="L497" s="33"/>
      <c r="M497" s="33"/>
      <c r="N497" s="33"/>
      <c r="O497" s="33"/>
      <c r="P497" s="33"/>
      <c r="Q497" s="33"/>
      <c r="R497" s="33"/>
      <c r="S497" s="33"/>
      <c r="T497" s="46"/>
      <c r="U497" s="46"/>
      <c r="V497" s="46"/>
      <c r="W497" s="46"/>
    </row>
    <row r="498" spans="1:23" ht="15.75" customHeight="1">
      <c r="A498" s="54"/>
      <c r="B498" s="51"/>
      <c r="C498" s="51"/>
      <c r="D498" s="53"/>
      <c r="E498" s="53"/>
      <c r="F498" s="53"/>
      <c r="G498" s="337"/>
      <c r="H498" s="53"/>
      <c r="I498" s="54"/>
      <c r="J498" s="66"/>
      <c r="K498" s="66"/>
      <c r="L498" s="33"/>
      <c r="M498" s="33"/>
      <c r="N498" s="33"/>
      <c r="O498" s="33"/>
      <c r="P498" s="33"/>
      <c r="Q498" s="33"/>
      <c r="R498" s="33"/>
      <c r="S498" s="33"/>
      <c r="T498" s="46"/>
      <c r="U498" s="46"/>
      <c r="V498" s="46"/>
      <c r="W498" s="46"/>
    </row>
    <row r="499" spans="1:23" ht="15.75" customHeight="1">
      <c r="A499" s="54"/>
      <c r="B499" s="51"/>
      <c r="C499" s="51"/>
      <c r="D499" s="53"/>
      <c r="E499" s="53"/>
      <c r="F499" s="53"/>
      <c r="G499" s="337"/>
      <c r="H499" s="53"/>
      <c r="I499" s="54"/>
      <c r="J499" s="66"/>
      <c r="K499" s="66"/>
      <c r="L499" s="33"/>
      <c r="M499" s="33"/>
      <c r="N499" s="33"/>
      <c r="O499" s="33"/>
      <c r="P499" s="33"/>
      <c r="Q499" s="33"/>
      <c r="R499" s="33"/>
      <c r="S499" s="33"/>
      <c r="T499" s="46"/>
      <c r="U499" s="46"/>
      <c r="V499" s="46"/>
      <c r="W499" s="46"/>
    </row>
    <row r="500" spans="1:23" ht="15.75" customHeight="1">
      <c r="A500" s="54"/>
      <c r="B500" s="33"/>
      <c r="C500" s="33"/>
      <c r="D500" s="53"/>
      <c r="E500" s="53"/>
      <c r="F500" s="53"/>
      <c r="G500" s="337"/>
      <c r="H500" s="53"/>
      <c r="I500" s="54"/>
      <c r="J500" s="66"/>
      <c r="K500" s="66"/>
      <c r="L500" s="33"/>
      <c r="M500" s="33"/>
      <c r="N500" s="33"/>
      <c r="O500" s="33"/>
      <c r="P500" s="33"/>
      <c r="Q500" s="33"/>
      <c r="R500" s="33"/>
      <c r="S500" s="33"/>
      <c r="T500" s="46"/>
      <c r="U500" s="46"/>
      <c r="V500" s="46"/>
      <c r="W500" s="46"/>
    </row>
    <row r="501" spans="1:23" ht="15.75" customHeight="1">
      <c r="A501" s="54"/>
      <c r="B501" s="33"/>
      <c r="C501" s="33"/>
      <c r="D501" s="53"/>
      <c r="E501" s="53"/>
      <c r="F501" s="53"/>
      <c r="G501" s="337"/>
      <c r="H501" s="53"/>
      <c r="I501" s="54"/>
      <c r="J501" s="66"/>
      <c r="K501" s="66"/>
      <c r="L501" s="33"/>
      <c r="M501" s="33"/>
      <c r="N501" s="33"/>
      <c r="O501" s="33"/>
      <c r="P501" s="33"/>
      <c r="Q501" s="33"/>
      <c r="R501" s="33"/>
      <c r="S501" s="33"/>
      <c r="T501" s="46"/>
      <c r="U501" s="46"/>
      <c r="V501" s="46"/>
      <c r="W501" s="46"/>
    </row>
    <row r="502" spans="1:23" ht="15.75" customHeight="1">
      <c r="A502" s="54"/>
      <c r="B502" s="33"/>
      <c r="C502" s="33"/>
      <c r="D502" s="53"/>
      <c r="E502" s="53"/>
      <c r="F502" s="53"/>
      <c r="G502" s="337"/>
      <c r="H502" s="53"/>
      <c r="I502" s="54"/>
      <c r="J502" s="66"/>
      <c r="K502" s="66"/>
      <c r="L502" s="33"/>
      <c r="M502" s="33"/>
      <c r="N502" s="33"/>
      <c r="O502" s="33"/>
      <c r="P502" s="33"/>
      <c r="Q502" s="33"/>
      <c r="R502" s="33"/>
      <c r="S502" s="33"/>
      <c r="T502" s="46"/>
      <c r="U502" s="46"/>
      <c r="V502" s="46"/>
      <c r="W502" s="46"/>
    </row>
    <row r="503" spans="1:23" ht="15.75" customHeight="1">
      <c r="A503" s="54"/>
      <c r="B503" s="33"/>
      <c r="C503" s="33"/>
      <c r="D503" s="53"/>
      <c r="E503" s="53"/>
      <c r="F503" s="53"/>
      <c r="G503" s="337"/>
      <c r="H503" s="53"/>
      <c r="I503" s="54"/>
      <c r="J503" s="66"/>
      <c r="K503" s="66"/>
      <c r="L503" s="33"/>
      <c r="M503" s="33"/>
      <c r="N503" s="33"/>
      <c r="O503" s="33"/>
      <c r="P503" s="33"/>
      <c r="Q503" s="33"/>
      <c r="R503" s="33"/>
      <c r="S503" s="33"/>
      <c r="T503" s="46"/>
      <c r="U503" s="46"/>
      <c r="V503" s="46"/>
      <c r="W503" s="46"/>
    </row>
    <row r="504" spans="1:23" ht="15.75" customHeight="1">
      <c r="A504" s="54"/>
      <c r="B504" s="33"/>
      <c r="C504" s="33"/>
      <c r="D504" s="53"/>
      <c r="E504" s="53"/>
      <c r="F504" s="53"/>
      <c r="G504" s="337"/>
      <c r="H504" s="53"/>
      <c r="I504" s="54"/>
      <c r="J504" s="66"/>
      <c r="K504" s="66"/>
      <c r="L504" s="33"/>
      <c r="M504" s="33"/>
      <c r="N504" s="33"/>
      <c r="O504" s="33"/>
      <c r="P504" s="33"/>
      <c r="Q504" s="33"/>
      <c r="R504" s="33"/>
      <c r="S504" s="33"/>
      <c r="T504" s="46"/>
      <c r="U504" s="46"/>
      <c r="V504" s="46"/>
      <c r="W504" s="46"/>
    </row>
    <row r="505" spans="1:23" ht="15.75" customHeight="1">
      <c r="A505" s="54"/>
      <c r="B505" s="33"/>
      <c r="C505" s="33"/>
      <c r="D505" s="53"/>
      <c r="E505" s="53"/>
      <c r="F505" s="53"/>
      <c r="G505" s="337"/>
      <c r="H505" s="53"/>
      <c r="I505" s="54"/>
      <c r="J505" s="66"/>
      <c r="K505" s="66"/>
      <c r="L505" s="33"/>
      <c r="M505" s="33"/>
      <c r="N505" s="33"/>
      <c r="O505" s="33"/>
      <c r="P505" s="33"/>
      <c r="Q505" s="33"/>
      <c r="R505" s="33"/>
      <c r="S505" s="33"/>
      <c r="T505" s="46"/>
      <c r="U505" s="46"/>
      <c r="V505" s="46"/>
      <c r="W505" s="46"/>
    </row>
    <row r="506" spans="1:23" ht="15.75" customHeight="1">
      <c r="A506" s="54"/>
      <c r="B506" s="33"/>
      <c r="C506" s="33"/>
      <c r="D506" s="53"/>
      <c r="E506" s="53"/>
      <c r="F506" s="53"/>
      <c r="G506" s="337"/>
      <c r="H506" s="53"/>
      <c r="I506" s="54"/>
      <c r="J506" s="66"/>
      <c r="K506" s="66"/>
      <c r="L506" s="33"/>
      <c r="M506" s="33"/>
      <c r="N506" s="33"/>
      <c r="O506" s="33"/>
      <c r="P506" s="33"/>
      <c r="Q506" s="33"/>
      <c r="R506" s="33"/>
      <c r="S506" s="33"/>
      <c r="T506" s="46"/>
      <c r="U506" s="46"/>
      <c r="V506" s="46"/>
      <c r="W506" s="46"/>
    </row>
    <row r="507" spans="1:23" ht="15.75" customHeight="1">
      <c r="A507" s="54"/>
      <c r="B507" s="33"/>
      <c r="C507" s="33"/>
      <c r="D507" s="53"/>
      <c r="E507" s="53"/>
      <c r="F507" s="53"/>
      <c r="G507" s="337"/>
      <c r="H507" s="53"/>
      <c r="I507" s="54"/>
      <c r="J507" s="66"/>
      <c r="K507" s="66"/>
      <c r="L507" s="33"/>
      <c r="M507" s="33"/>
      <c r="N507" s="33"/>
      <c r="O507" s="33"/>
      <c r="P507" s="33"/>
      <c r="Q507" s="33"/>
      <c r="R507" s="33"/>
      <c r="S507" s="33"/>
      <c r="T507" s="46"/>
      <c r="U507" s="46"/>
      <c r="V507" s="46"/>
      <c r="W507" s="46"/>
    </row>
    <row r="508" spans="1:23" ht="15.75" customHeight="1">
      <c r="A508" s="54"/>
      <c r="B508" s="33"/>
      <c r="C508" s="33"/>
      <c r="D508" s="53"/>
      <c r="E508" s="53"/>
      <c r="F508" s="53"/>
      <c r="G508" s="337"/>
      <c r="H508" s="53"/>
      <c r="I508" s="54"/>
      <c r="J508" s="66"/>
      <c r="K508" s="66"/>
      <c r="L508" s="33"/>
      <c r="M508" s="33"/>
      <c r="N508" s="33"/>
      <c r="O508" s="33"/>
      <c r="P508" s="33"/>
      <c r="Q508" s="33"/>
      <c r="R508" s="33"/>
      <c r="S508" s="33"/>
      <c r="T508" s="46"/>
      <c r="U508" s="46"/>
      <c r="V508" s="46"/>
      <c r="W508" s="46"/>
    </row>
    <row r="509" spans="1:23" ht="15.75" customHeight="1">
      <c r="A509" s="54"/>
      <c r="B509" s="33"/>
      <c r="C509" s="33"/>
      <c r="D509" s="53"/>
      <c r="E509" s="53"/>
      <c r="F509" s="53"/>
      <c r="G509" s="337"/>
      <c r="H509" s="53"/>
      <c r="I509" s="54"/>
      <c r="J509" s="66"/>
      <c r="K509" s="66"/>
      <c r="L509" s="33"/>
      <c r="M509" s="33"/>
      <c r="N509" s="33"/>
      <c r="O509" s="33"/>
      <c r="P509" s="33"/>
      <c r="Q509" s="33"/>
      <c r="R509" s="33"/>
      <c r="S509" s="33"/>
      <c r="T509" s="46"/>
      <c r="U509" s="46"/>
      <c r="V509" s="46"/>
      <c r="W509" s="46"/>
    </row>
    <row r="510" spans="1:23" ht="15.75" customHeight="1">
      <c r="A510" s="54"/>
      <c r="B510" s="33"/>
      <c r="C510" s="33"/>
      <c r="D510" s="53"/>
      <c r="E510" s="53"/>
      <c r="F510" s="53"/>
      <c r="G510" s="337"/>
      <c r="H510" s="53"/>
      <c r="I510" s="54"/>
      <c r="J510" s="66"/>
      <c r="K510" s="66"/>
      <c r="L510" s="33"/>
      <c r="M510" s="33"/>
      <c r="N510" s="33"/>
      <c r="O510" s="33"/>
      <c r="P510" s="33"/>
      <c r="Q510" s="33"/>
      <c r="R510" s="33"/>
      <c r="S510" s="33"/>
      <c r="T510" s="46"/>
      <c r="U510" s="46"/>
      <c r="V510" s="46"/>
      <c r="W510" s="46"/>
    </row>
    <row r="511" spans="1:23" ht="15.75" customHeight="1">
      <c r="A511" s="54"/>
      <c r="B511" s="33"/>
      <c r="C511" s="33"/>
      <c r="D511" s="53"/>
      <c r="E511" s="53"/>
      <c r="F511" s="53"/>
      <c r="G511" s="337"/>
      <c r="H511" s="53"/>
      <c r="I511" s="54"/>
      <c r="J511" s="66"/>
      <c r="K511" s="66"/>
      <c r="L511" s="33"/>
      <c r="M511" s="33"/>
      <c r="N511" s="33"/>
      <c r="O511" s="33"/>
      <c r="P511" s="33"/>
      <c r="Q511" s="33"/>
      <c r="R511" s="33"/>
      <c r="S511" s="33"/>
      <c r="T511" s="46"/>
      <c r="U511" s="46"/>
      <c r="V511" s="46"/>
      <c r="W511" s="46"/>
    </row>
    <row r="512" spans="1:23" ht="15.75" customHeight="1">
      <c r="A512" s="54"/>
      <c r="B512" s="33"/>
      <c r="C512" s="33"/>
      <c r="D512" s="53"/>
      <c r="E512" s="53"/>
      <c r="F512" s="53"/>
      <c r="G512" s="337"/>
      <c r="H512" s="53"/>
      <c r="I512" s="54"/>
      <c r="J512" s="66"/>
      <c r="K512" s="66"/>
      <c r="L512" s="33"/>
      <c r="M512" s="33"/>
      <c r="N512" s="33"/>
      <c r="O512" s="33"/>
      <c r="P512" s="33"/>
      <c r="Q512" s="33"/>
      <c r="R512" s="33"/>
      <c r="S512" s="33"/>
      <c r="T512" s="46"/>
      <c r="U512" s="46"/>
      <c r="V512" s="46"/>
      <c r="W512" s="46"/>
    </row>
    <row r="513" spans="1:23" ht="15.75" customHeight="1">
      <c r="A513" s="54"/>
      <c r="B513" s="33"/>
      <c r="C513" s="33"/>
      <c r="D513" s="53"/>
      <c r="E513" s="53"/>
      <c r="F513" s="53"/>
      <c r="G513" s="337"/>
      <c r="H513" s="53"/>
      <c r="I513" s="54"/>
      <c r="J513" s="66"/>
      <c r="K513" s="66"/>
      <c r="L513" s="33"/>
      <c r="M513" s="33"/>
      <c r="N513" s="33"/>
      <c r="O513" s="33"/>
      <c r="P513" s="33"/>
      <c r="Q513" s="33"/>
      <c r="R513" s="33"/>
      <c r="S513" s="33"/>
      <c r="T513" s="46"/>
      <c r="U513" s="46"/>
      <c r="V513" s="46"/>
      <c r="W513" s="46"/>
    </row>
    <row r="514" spans="1:23" ht="15.75" customHeight="1">
      <c r="A514" s="54"/>
      <c r="B514" s="33"/>
      <c r="C514" s="33"/>
      <c r="D514" s="53"/>
      <c r="E514" s="53"/>
      <c r="F514" s="53"/>
      <c r="G514" s="337"/>
      <c r="H514" s="53"/>
      <c r="I514" s="54"/>
      <c r="J514" s="66"/>
      <c r="K514" s="66"/>
      <c r="L514" s="33"/>
      <c r="M514" s="33"/>
      <c r="N514" s="33"/>
      <c r="O514" s="33"/>
      <c r="P514" s="33"/>
      <c r="Q514" s="33"/>
      <c r="R514" s="33"/>
      <c r="S514" s="33"/>
      <c r="T514" s="46"/>
      <c r="U514" s="46"/>
      <c r="V514" s="46"/>
      <c r="W514" s="46"/>
    </row>
    <row r="515" spans="1:23" ht="15.75" customHeight="1">
      <c r="A515" s="54"/>
      <c r="B515" s="33"/>
      <c r="C515" s="33"/>
      <c r="D515" s="53"/>
      <c r="E515" s="53"/>
      <c r="F515" s="53"/>
      <c r="G515" s="337"/>
      <c r="H515" s="53"/>
      <c r="I515" s="54"/>
      <c r="J515" s="66"/>
      <c r="K515" s="66"/>
      <c r="L515" s="33"/>
      <c r="M515" s="33"/>
      <c r="N515" s="33"/>
      <c r="O515" s="33"/>
      <c r="P515" s="33"/>
      <c r="Q515" s="33"/>
      <c r="R515" s="33"/>
      <c r="S515" s="33"/>
      <c r="T515" s="46"/>
      <c r="U515" s="46"/>
      <c r="V515" s="46"/>
      <c r="W515" s="46"/>
    </row>
    <row r="516" spans="1:23" ht="15.75" customHeight="1">
      <c r="A516" s="54"/>
      <c r="B516" s="33"/>
      <c r="C516" s="33"/>
      <c r="D516" s="53"/>
      <c r="E516" s="53"/>
      <c r="F516" s="53"/>
      <c r="G516" s="337"/>
      <c r="H516" s="53"/>
      <c r="I516" s="54"/>
      <c r="J516" s="66"/>
      <c r="K516" s="66"/>
      <c r="L516" s="33"/>
      <c r="M516" s="33"/>
      <c r="N516" s="33"/>
      <c r="O516" s="33"/>
      <c r="P516" s="33"/>
      <c r="Q516" s="33"/>
      <c r="R516" s="33"/>
      <c r="S516" s="33"/>
      <c r="T516" s="46"/>
      <c r="U516" s="46"/>
      <c r="V516" s="46"/>
      <c r="W516" s="46"/>
    </row>
    <row r="517" spans="1:23" ht="15.75" customHeight="1">
      <c r="A517" s="54"/>
      <c r="B517" s="33"/>
      <c r="C517" s="33"/>
      <c r="D517" s="53"/>
      <c r="E517" s="53"/>
      <c r="F517" s="53"/>
      <c r="G517" s="337"/>
      <c r="H517" s="53"/>
      <c r="I517" s="54"/>
      <c r="J517" s="66"/>
      <c r="K517" s="66"/>
      <c r="L517" s="33"/>
      <c r="M517" s="33"/>
      <c r="N517" s="33"/>
      <c r="O517" s="33"/>
      <c r="P517" s="33"/>
      <c r="Q517" s="33"/>
      <c r="R517" s="33"/>
      <c r="S517" s="33"/>
      <c r="T517" s="46"/>
      <c r="U517" s="46"/>
      <c r="V517" s="46"/>
      <c r="W517" s="46"/>
    </row>
    <row r="518" spans="1:23" ht="15.75" customHeight="1">
      <c r="A518" s="54"/>
      <c r="B518" s="33"/>
      <c r="C518" s="33"/>
      <c r="D518" s="53"/>
      <c r="E518" s="53"/>
      <c r="F518" s="53"/>
      <c r="G518" s="337"/>
      <c r="H518" s="53"/>
      <c r="I518" s="54"/>
      <c r="J518" s="66"/>
      <c r="K518" s="66"/>
      <c r="L518" s="33"/>
      <c r="M518" s="33"/>
      <c r="N518" s="33"/>
      <c r="O518" s="33"/>
      <c r="P518" s="33"/>
      <c r="Q518" s="33"/>
      <c r="R518" s="33"/>
      <c r="S518" s="33"/>
      <c r="T518" s="46"/>
      <c r="U518" s="46"/>
      <c r="V518" s="46"/>
      <c r="W518" s="46"/>
    </row>
    <row r="519" spans="1:23" ht="15.75" customHeight="1">
      <c r="A519" s="54"/>
      <c r="B519" s="33"/>
      <c r="C519" s="33"/>
      <c r="D519" s="53"/>
      <c r="E519" s="53"/>
      <c r="F519" s="53"/>
      <c r="G519" s="337"/>
      <c r="H519" s="53"/>
      <c r="I519" s="54"/>
      <c r="J519" s="66"/>
      <c r="K519" s="66"/>
      <c r="L519" s="33"/>
      <c r="M519" s="33"/>
      <c r="N519" s="33"/>
      <c r="O519" s="33"/>
      <c r="P519" s="33"/>
      <c r="Q519" s="33"/>
      <c r="R519" s="33"/>
      <c r="S519" s="33"/>
      <c r="T519" s="46"/>
      <c r="U519" s="46"/>
      <c r="V519" s="46"/>
      <c r="W519" s="46"/>
    </row>
    <row r="520" spans="1:23" ht="15.75" customHeight="1">
      <c r="A520" s="54"/>
      <c r="B520" s="33"/>
      <c r="C520" s="33"/>
      <c r="D520" s="53"/>
      <c r="E520" s="53"/>
      <c r="F520" s="53"/>
      <c r="G520" s="337"/>
      <c r="H520" s="53"/>
      <c r="I520" s="54"/>
      <c r="J520" s="66"/>
      <c r="K520" s="66"/>
      <c r="L520" s="33"/>
      <c r="M520" s="33"/>
      <c r="N520" s="33"/>
      <c r="O520" s="33"/>
      <c r="P520" s="33"/>
      <c r="Q520" s="33"/>
      <c r="R520" s="33"/>
      <c r="S520" s="33"/>
      <c r="T520" s="46"/>
      <c r="U520" s="46"/>
      <c r="V520" s="46"/>
      <c r="W520" s="46"/>
    </row>
    <row r="521" spans="1:23" ht="15.75" customHeight="1">
      <c r="A521" s="54"/>
      <c r="B521" s="33"/>
      <c r="C521" s="33"/>
      <c r="D521" s="53"/>
      <c r="E521" s="53"/>
      <c r="F521" s="53"/>
      <c r="G521" s="337"/>
      <c r="H521" s="53"/>
      <c r="I521" s="54"/>
      <c r="J521" s="66"/>
      <c r="K521" s="66"/>
      <c r="L521" s="33"/>
      <c r="M521" s="33"/>
      <c r="N521" s="33"/>
      <c r="O521" s="33"/>
      <c r="P521" s="33"/>
      <c r="Q521" s="33"/>
      <c r="R521" s="33"/>
      <c r="S521" s="33"/>
      <c r="T521" s="46"/>
      <c r="U521" s="46"/>
      <c r="V521" s="46"/>
      <c r="W521" s="46"/>
    </row>
    <row r="522" spans="1:23" ht="15.75" customHeight="1">
      <c r="A522" s="54"/>
      <c r="B522" s="33"/>
      <c r="C522" s="33"/>
      <c r="D522" s="53"/>
      <c r="E522" s="53"/>
      <c r="F522" s="53"/>
      <c r="G522" s="337"/>
      <c r="H522" s="53"/>
      <c r="I522" s="54"/>
      <c r="J522" s="66"/>
      <c r="K522" s="66"/>
      <c r="L522" s="33"/>
      <c r="M522" s="33"/>
      <c r="N522" s="33"/>
      <c r="O522" s="33"/>
      <c r="P522" s="33"/>
      <c r="Q522" s="33"/>
      <c r="R522" s="33"/>
      <c r="S522" s="33"/>
      <c r="T522" s="46"/>
      <c r="U522" s="46"/>
      <c r="V522" s="46"/>
      <c r="W522" s="46"/>
    </row>
    <row r="523" spans="1:23" ht="15.75" customHeight="1">
      <c r="A523" s="54"/>
      <c r="B523" s="33"/>
      <c r="C523" s="33"/>
      <c r="D523" s="53"/>
      <c r="E523" s="53"/>
      <c r="F523" s="53"/>
      <c r="G523" s="337"/>
      <c r="H523" s="53"/>
      <c r="I523" s="54"/>
      <c r="J523" s="66"/>
      <c r="K523" s="66"/>
      <c r="L523" s="33"/>
      <c r="M523" s="33"/>
      <c r="N523" s="33"/>
      <c r="O523" s="33"/>
      <c r="P523" s="33"/>
      <c r="Q523" s="33"/>
      <c r="R523" s="33"/>
      <c r="S523" s="33"/>
      <c r="T523" s="46"/>
      <c r="U523" s="46"/>
      <c r="V523" s="46"/>
      <c r="W523" s="46"/>
    </row>
    <row r="524" spans="1:23" ht="15.75" customHeight="1">
      <c r="A524" s="54"/>
      <c r="B524" s="33"/>
      <c r="C524" s="33"/>
      <c r="D524" s="53"/>
      <c r="E524" s="53"/>
      <c r="F524" s="53"/>
      <c r="G524" s="337"/>
      <c r="H524" s="53"/>
      <c r="I524" s="54"/>
      <c r="J524" s="66"/>
      <c r="K524" s="66"/>
      <c r="L524" s="33"/>
      <c r="M524" s="33"/>
      <c r="N524" s="33"/>
      <c r="O524" s="33"/>
      <c r="P524" s="33"/>
      <c r="Q524" s="33"/>
      <c r="R524" s="33"/>
      <c r="S524" s="33"/>
      <c r="T524" s="46"/>
      <c r="U524" s="46"/>
      <c r="V524" s="46"/>
      <c r="W524" s="46"/>
    </row>
    <row r="525" spans="1:23" ht="15.75" customHeight="1">
      <c r="A525" s="54"/>
      <c r="B525" s="33"/>
      <c r="C525" s="33"/>
      <c r="D525" s="53"/>
      <c r="E525" s="53"/>
      <c r="F525" s="53"/>
      <c r="G525" s="337"/>
      <c r="H525" s="53"/>
      <c r="I525" s="54"/>
      <c r="J525" s="66"/>
      <c r="K525" s="66"/>
      <c r="L525" s="33"/>
      <c r="M525" s="33"/>
      <c r="N525" s="33"/>
      <c r="O525" s="33"/>
      <c r="P525" s="33"/>
      <c r="Q525" s="33"/>
      <c r="R525" s="33"/>
      <c r="S525" s="33"/>
      <c r="T525" s="46"/>
      <c r="U525" s="46"/>
      <c r="V525" s="46"/>
      <c r="W525" s="46"/>
    </row>
    <row r="526" spans="1:23" ht="15.75" customHeight="1">
      <c r="A526" s="54"/>
      <c r="B526" s="33"/>
      <c r="C526" s="33"/>
      <c r="D526" s="53"/>
      <c r="E526" s="53"/>
      <c r="F526" s="53"/>
      <c r="G526" s="337"/>
      <c r="H526" s="53"/>
      <c r="I526" s="54"/>
      <c r="J526" s="66"/>
      <c r="K526" s="66"/>
      <c r="L526" s="33"/>
      <c r="M526" s="33"/>
      <c r="N526" s="33"/>
      <c r="O526" s="33"/>
      <c r="P526" s="33"/>
      <c r="Q526" s="33"/>
      <c r="R526" s="33"/>
      <c r="S526" s="33"/>
      <c r="T526" s="46"/>
      <c r="U526" s="46"/>
      <c r="V526" s="46"/>
      <c r="W526" s="46"/>
    </row>
    <row r="527" spans="1:23" ht="15.75" customHeight="1">
      <c r="A527" s="54"/>
      <c r="B527" s="33"/>
      <c r="C527" s="33"/>
      <c r="D527" s="53"/>
      <c r="E527" s="53"/>
      <c r="F527" s="53"/>
      <c r="G527" s="337"/>
      <c r="H527" s="53"/>
      <c r="I527" s="54"/>
      <c r="J527" s="66"/>
      <c r="K527" s="66"/>
      <c r="L527" s="33"/>
      <c r="M527" s="33"/>
      <c r="N527" s="33"/>
      <c r="O527" s="33"/>
      <c r="P527" s="33"/>
      <c r="Q527" s="33"/>
      <c r="R527" s="33"/>
      <c r="S527" s="33"/>
      <c r="T527" s="46"/>
      <c r="U527" s="46"/>
      <c r="V527" s="46"/>
      <c r="W527" s="46"/>
    </row>
    <row r="528" spans="1:23" ht="15.75" customHeight="1">
      <c r="A528" s="54"/>
      <c r="B528" s="33"/>
      <c r="C528" s="33"/>
      <c r="D528" s="53"/>
      <c r="E528" s="53"/>
      <c r="F528" s="53"/>
      <c r="G528" s="337"/>
      <c r="H528" s="53"/>
      <c r="I528" s="54"/>
      <c r="J528" s="66"/>
      <c r="K528" s="66"/>
      <c r="L528" s="33"/>
      <c r="M528" s="33"/>
      <c r="N528" s="33"/>
      <c r="O528" s="33"/>
      <c r="P528" s="33"/>
      <c r="Q528" s="33"/>
      <c r="R528" s="33"/>
      <c r="S528" s="33"/>
      <c r="T528" s="46"/>
      <c r="U528" s="46"/>
      <c r="V528" s="46"/>
      <c r="W528" s="46"/>
    </row>
    <row r="529" spans="1:23" ht="15.75" customHeight="1">
      <c r="A529" s="54"/>
      <c r="B529" s="33"/>
      <c r="C529" s="33"/>
      <c r="D529" s="53"/>
      <c r="E529" s="53"/>
      <c r="F529" s="53"/>
      <c r="G529" s="337"/>
      <c r="H529" s="53"/>
      <c r="I529" s="54"/>
      <c r="J529" s="66"/>
      <c r="K529" s="66"/>
      <c r="L529" s="33"/>
      <c r="M529" s="33"/>
      <c r="N529" s="33"/>
      <c r="O529" s="33"/>
      <c r="P529" s="33"/>
      <c r="Q529" s="33"/>
      <c r="R529" s="33"/>
      <c r="S529" s="33"/>
      <c r="T529" s="46"/>
      <c r="U529" s="46"/>
      <c r="V529" s="46"/>
      <c r="W529" s="46"/>
    </row>
    <row r="530" spans="1:23" ht="15.75" customHeight="1">
      <c r="A530" s="54"/>
      <c r="B530" s="33"/>
      <c r="C530" s="33"/>
      <c r="D530" s="53"/>
      <c r="E530" s="53"/>
      <c r="F530" s="53"/>
      <c r="G530" s="337"/>
      <c r="H530" s="53"/>
      <c r="I530" s="54"/>
      <c r="J530" s="66"/>
      <c r="K530" s="66"/>
      <c r="L530" s="33"/>
      <c r="M530" s="33"/>
      <c r="N530" s="33"/>
      <c r="O530" s="33"/>
      <c r="P530" s="33"/>
      <c r="Q530" s="33"/>
      <c r="R530" s="33"/>
      <c r="S530" s="33"/>
      <c r="T530" s="46"/>
      <c r="U530" s="46"/>
      <c r="V530" s="46"/>
      <c r="W530" s="46"/>
    </row>
    <row r="531" spans="1:23" ht="15.75" customHeight="1">
      <c r="A531" s="54"/>
      <c r="B531" s="33"/>
      <c r="C531" s="33"/>
      <c r="D531" s="53"/>
      <c r="E531" s="53"/>
      <c r="F531" s="53"/>
      <c r="G531" s="337"/>
      <c r="H531" s="53"/>
      <c r="I531" s="54"/>
      <c r="J531" s="66"/>
      <c r="K531" s="66"/>
      <c r="L531" s="33"/>
      <c r="M531" s="33"/>
      <c r="N531" s="33"/>
      <c r="O531" s="33"/>
      <c r="P531" s="33"/>
      <c r="Q531" s="33"/>
      <c r="R531" s="33"/>
      <c r="S531" s="33"/>
      <c r="T531" s="46"/>
      <c r="U531" s="46"/>
      <c r="V531" s="46"/>
      <c r="W531" s="46"/>
    </row>
    <row r="532" spans="1:23" ht="15.75" customHeight="1">
      <c r="A532" s="54"/>
      <c r="B532" s="33"/>
      <c r="C532" s="33"/>
      <c r="D532" s="53"/>
      <c r="E532" s="53"/>
      <c r="F532" s="53"/>
      <c r="G532" s="337"/>
      <c r="H532" s="53"/>
      <c r="I532" s="54"/>
      <c r="J532" s="66"/>
      <c r="K532" s="66"/>
      <c r="L532" s="33"/>
      <c r="M532" s="33"/>
      <c r="N532" s="33"/>
      <c r="O532" s="33"/>
      <c r="P532" s="33"/>
      <c r="Q532" s="33"/>
      <c r="R532" s="33"/>
      <c r="S532" s="33"/>
      <c r="T532" s="46"/>
      <c r="U532" s="46"/>
      <c r="V532" s="46"/>
      <c r="W532" s="46"/>
    </row>
    <row r="533" spans="1:23" ht="15.75" customHeight="1">
      <c r="A533" s="54"/>
      <c r="B533" s="33"/>
      <c r="C533" s="33"/>
      <c r="D533" s="53"/>
      <c r="E533" s="53"/>
      <c r="F533" s="53"/>
      <c r="G533" s="337"/>
      <c r="H533" s="53"/>
      <c r="I533" s="54"/>
      <c r="J533" s="66"/>
      <c r="K533" s="66"/>
      <c r="L533" s="33"/>
      <c r="M533" s="33"/>
      <c r="N533" s="33"/>
      <c r="O533" s="33"/>
      <c r="P533" s="33"/>
      <c r="Q533" s="33"/>
      <c r="R533" s="33"/>
      <c r="S533" s="33"/>
      <c r="T533" s="46"/>
      <c r="U533" s="46"/>
      <c r="V533" s="46"/>
      <c r="W533" s="46"/>
    </row>
    <row r="534" spans="1:23" ht="15.75" customHeight="1">
      <c r="A534" s="54"/>
      <c r="B534" s="33"/>
      <c r="C534" s="33"/>
      <c r="D534" s="53"/>
      <c r="E534" s="53"/>
      <c r="F534" s="53"/>
      <c r="G534" s="337"/>
      <c r="H534" s="53"/>
      <c r="I534" s="54"/>
      <c r="J534" s="66"/>
      <c r="K534" s="66"/>
      <c r="L534" s="33"/>
      <c r="M534" s="33"/>
      <c r="N534" s="33"/>
      <c r="O534" s="33"/>
      <c r="P534" s="33"/>
      <c r="Q534" s="33"/>
      <c r="R534" s="33"/>
      <c r="S534" s="33"/>
      <c r="T534" s="46"/>
      <c r="U534" s="46"/>
      <c r="V534" s="46"/>
      <c r="W534" s="46"/>
    </row>
    <row r="535" spans="1:23" ht="15.75" customHeight="1">
      <c r="A535" s="54"/>
      <c r="B535" s="33"/>
      <c r="C535" s="33"/>
      <c r="D535" s="53"/>
      <c r="E535" s="53"/>
      <c r="F535" s="53"/>
      <c r="G535" s="337"/>
      <c r="H535" s="53"/>
      <c r="I535" s="54"/>
      <c r="J535" s="66"/>
      <c r="K535" s="66"/>
      <c r="L535" s="33"/>
      <c r="M535" s="33"/>
      <c r="N535" s="33"/>
      <c r="O535" s="33"/>
      <c r="P535" s="33"/>
      <c r="Q535" s="33"/>
      <c r="R535" s="33"/>
      <c r="S535" s="33"/>
      <c r="T535" s="46"/>
      <c r="U535" s="46"/>
      <c r="V535" s="46"/>
      <c r="W535" s="46"/>
    </row>
    <row r="536" spans="1:23" ht="15.75" customHeight="1">
      <c r="A536" s="54"/>
      <c r="B536" s="33"/>
      <c r="C536" s="33"/>
      <c r="D536" s="53"/>
      <c r="E536" s="53"/>
      <c r="F536" s="53"/>
      <c r="G536" s="337"/>
      <c r="H536" s="53"/>
      <c r="I536" s="54"/>
      <c r="J536" s="66"/>
      <c r="K536" s="66"/>
      <c r="L536" s="33"/>
      <c r="M536" s="33"/>
      <c r="N536" s="33"/>
      <c r="O536" s="33"/>
      <c r="P536" s="33"/>
      <c r="Q536" s="33"/>
      <c r="R536" s="33"/>
      <c r="S536" s="33"/>
      <c r="T536" s="46"/>
      <c r="U536" s="46"/>
      <c r="V536" s="46"/>
      <c r="W536" s="46"/>
    </row>
    <row r="537" spans="1:23" ht="15.75" customHeight="1">
      <c r="A537" s="54"/>
      <c r="B537" s="33"/>
      <c r="C537" s="33"/>
      <c r="D537" s="53"/>
      <c r="E537" s="53"/>
      <c r="F537" s="53"/>
      <c r="G537" s="337"/>
      <c r="H537" s="53"/>
      <c r="I537" s="54"/>
      <c r="J537" s="66"/>
      <c r="K537" s="66"/>
      <c r="L537" s="33"/>
      <c r="M537" s="33"/>
      <c r="N537" s="33"/>
      <c r="O537" s="33"/>
      <c r="P537" s="33"/>
      <c r="Q537" s="33"/>
      <c r="R537" s="33"/>
      <c r="S537" s="33"/>
      <c r="T537" s="46"/>
      <c r="U537" s="46"/>
      <c r="V537" s="46"/>
      <c r="W537" s="46"/>
    </row>
    <row r="538" spans="1:23" ht="15.75" customHeight="1">
      <c r="A538" s="54"/>
      <c r="B538" s="33"/>
      <c r="C538" s="33"/>
      <c r="D538" s="53"/>
      <c r="E538" s="53"/>
      <c r="F538" s="53"/>
      <c r="G538" s="337"/>
      <c r="H538" s="53"/>
      <c r="I538" s="54"/>
      <c r="J538" s="66"/>
      <c r="K538" s="66"/>
      <c r="L538" s="33"/>
      <c r="M538" s="33"/>
      <c r="N538" s="33"/>
      <c r="O538" s="33"/>
      <c r="P538" s="33"/>
      <c r="Q538" s="33"/>
      <c r="R538" s="33"/>
      <c r="S538" s="33"/>
      <c r="T538" s="46"/>
      <c r="U538" s="46"/>
      <c r="V538" s="46"/>
      <c r="W538" s="46"/>
    </row>
    <row r="539" spans="1:23" ht="15.75" customHeight="1">
      <c r="A539" s="54"/>
      <c r="B539" s="33"/>
      <c r="C539" s="33"/>
      <c r="D539" s="53"/>
      <c r="E539" s="53"/>
      <c r="F539" s="53"/>
      <c r="G539" s="337"/>
      <c r="H539" s="53"/>
      <c r="I539" s="54"/>
      <c r="J539" s="66"/>
      <c r="K539" s="66"/>
      <c r="L539" s="33"/>
      <c r="M539" s="33"/>
      <c r="N539" s="33"/>
      <c r="O539" s="33"/>
      <c r="P539" s="33"/>
      <c r="Q539" s="33"/>
      <c r="R539" s="33"/>
      <c r="S539" s="33"/>
      <c r="T539" s="46"/>
      <c r="U539" s="46"/>
      <c r="V539" s="46"/>
      <c r="W539" s="46"/>
    </row>
    <row r="540" spans="1:23" ht="15.75" customHeight="1">
      <c r="A540" s="54"/>
      <c r="B540" s="33"/>
      <c r="C540" s="33"/>
      <c r="D540" s="53"/>
      <c r="E540" s="53"/>
      <c r="F540" s="53"/>
      <c r="G540" s="337"/>
      <c r="H540" s="53"/>
      <c r="I540" s="54"/>
      <c r="J540" s="66"/>
      <c r="K540" s="66"/>
      <c r="L540" s="33"/>
      <c r="M540" s="33"/>
      <c r="N540" s="33"/>
      <c r="O540" s="33"/>
      <c r="P540" s="33"/>
      <c r="Q540" s="33"/>
      <c r="R540" s="33"/>
      <c r="S540" s="33"/>
      <c r="T540" s="46"/>
      <c r="U540" s="46"/>
      <c r="V540" s="46"/>
      <c r="W540" s="46"/>
    </row>
    <row r="541" spans="1:23" ht="15.75" customHeight="1">
      <c r="A541" s="54"/>
      <c r="B541" s="33"/>
      <c r="C541" s="33"/>
      <c r="D541" s="53"/>
      <c r="E541" s="53"/>
      <c r="F541" s="53"/>
      <c r="G541" s="337"/>
      <c r="H541" s="53"/>
      <c r="I541" s="54"/>
      <c r="J541" s="66"/>
      <c r="K541" s="66"/>
      <c r="L541" s="33"/>
      <c r="M541" s="33"/>
      <c r="N541" s="33"/>
      <c r="O541" s="33"/>
      <c r="P541" s="33"/>
      <c r="Q541" s="33"/>
      <c r="R541" s="33"/>
      <c r="S541" s="33"/>
      <c r="T541" s="46"/>
      <c r="U541" s="46"/>
      <c r="V541" s="46"/>
      <c r="W541" s="46"/>
    </row>
    <row r="542" spans="1:23" ht="15.75" customHeight="1">
      <c r="A542" s="54"/>
      <c r="B542" s="33"/>
      <c r="C542" s="33"/>
      <c r="D542" s="53"/>
      <c r="E542" s="53"/>
      <c r="F542" s="53"/>
      <c r="G542" s="337"/>
      <c r="H542" s="53"/>
      <c r="I542" s="54"/>
      <c r="J542" s="66"/>
      <c r="K542" s="66"/>
      <c r="L542" s="33"/>
      <c r="M542" s="33"/>
      <c r="N542" s="33"/>
      <c r="O542" s="33"/>
      <c r="P542" s="33"/>
      <c r="Q542" s="33"/>
      <c r="R542" s="33"/>
      <c r="S542" s="33"/>
      <c r="T542" s="46"/>
      <c r="U542" s="46"/>
      <c r="V542" s="46"/>
      <c r="W542" s="46"/>
    </row>
    <row r="543" spans="1:23" ht="15.75" customHeight="1">
      <c r="A543" s="54"/>
      <c r="B543" s="33"/>
      <c r="C543" s="33"/>
      <c r="D543" s="53"/>
      <c r="E543" s="53"/>
      <c r="F543" s="53"/>
      <c r="G543" s="337"/>
      <c r="H543" s="53"/>
      <c r="I543" s="54"/>
      <c r="J543" s="66"/>
      <c r="K543" s="66"/>
      <c r="L543" s="33"/>
      <c r="M543" s="33"/>
      <c r="N543" s="33"/>
      <c r="O543" s="33"/>
      <c r="P543" s="33"/>
      <c r="Q543" s="33"/>
      <c r="R543" s="33"/>
      <c r="S543" s="33"/>
      <c r="T543" s="46"/>
      <c r="U543" s="46"/>
      <c r="V543" s="46"/>
      <c r="W543" s="46"/>
    </row>
    <row r="544" spans="1:23" ht="15.75" customHeight="1">
      <c r="A544" s="54"/>
      <c r="B544" s="33"/>
      <c r="C544" s="33"/>
      <c r="D544" s="53"/>
      <c r="E544" s="53"/>
      <c r="F544" s="53"/>
      <c r="G544" s="337"/>
      <c r="H544" s="53"/>
      <c r="I544" s="54"/>
      <c r="J544" s="66"/>
      <c r="K544" s="66"/>
      <c r="L544" s="33"/>
      <c r="M544" s="33"/>
      <c r="N544" s="33"/>
      <c r="O544" s="33"/>
      <c r="P544" s="33"/>
      <c r="Q544" s="33"/>
      <c r="R544" s="33"/>
      <c r="S544" s="33"/>
      <c r="T544" s="46"/>
      <c r="U544" s="46"/>
      <c r="V544" s="46"/>
      <c r="W544" s="46"/>
    </row>
    <row r="545" spans="1:23" ht="15.75" customHeight="1">
      <c r="A545" s="54"/>
      <c r="B545" s="33"/>
      <c r="C545" s="33"/>
      <c r="D545" s="53"/>
      <c r="E545" s="53"/>
      <c r="F545" s="53"/>
      <c r="G545" s="337"/>
      <c r="H545" s="53"/>
      <c r="I545" s="54"/>
      <c r="J545" s="66"/>
      <c r="K545" s="66"/>
      <c r="L545" s="33"/>
      <c r="M545" s="33"/>
      <c r="N545" s="33"/>
      <c r="O545" s="33"/>
      <c r="P545" s="33"/>
      <c r="Q545" s="33"/>
      <c r="R545" s="33"/>
      <c r="S545" s="33"/>
      <c r="T545" s="46"/>
      <c r="U545" s="46"/>
      <c r="V545" s="46"/>
      <c r="W545" s="46"/>
    </row>
    <row r="546" spans="1:23" ht="15.75" customHeight="1">
      <c r="A546" s="54"/>
      <c r="B546" s="33"/>
      <c r="C546" s="33"/>
      <c r="D546" s="53"/>
      <c r="E546" s="53"/>
      <c r="F546" s="53"/>
      <c r="G546" s="337"/>
      <c r="H546" s="53"/>
      <c r="I546" s="54"/>
      <c r="J546" s="66"/>
      <c r="K546" s="66"/>
      <c r="L546" s="33"/>
      <c r="M546" s="33"/>
      <c r="N546" s="33"/>
      <c r="O546" s="33"/>
      <c r="P546" s="33"/>
      <c r="Q546" s="33"/>
      <c r="R546" s="33"/>
      <c r="S546" s="33"/>
      <c r="T546" s="46"/>
      <c r="U546" s="46"/>
      <c r="V546" s="46"/>
      <c r="W546" s="46"/>
    </row>
    <row r="547" spans="1:23" ht="15.75" customHeight="1">
      <c r="A547" s="54"/>
      <c r="B547" s="33"/>
      <c r="C547" s="33"/>
      <c r="D547" s="53"/>
      <c r="E547" s="53"/>
      <c r="F547" s="53"/>
      <c r="G547" s="337"/>
      <c r="H547" s="53"/>
      <c r="I547" s="54"/>
      <c r="J547" s="66"/>
      <c r="K547" s="66"/>
      <c r="L547" s="33"/>
      <c r="M547" s="33"/>
      <c r="N547" s="33"/>
      <c r="O547" s="33"/>
      <c r="P547" s="33"/>
      <c r="Q547" s="33"/>
      <c r="R547" s="33"/>
      <c r="S547" s="33"/>
      <c r="T547" s="46"/>
      <c r="U547" s="46"/>
      <c r="V547" s="46"/>
      <c r="W547" s="46"/>
    </row>
    <row r="548" spans="1:23" ht="15.75" customHeight="1">
      <c r="A548" s="54"/>
      <c r="B548" s="33"/>
      <c r="C548" s="33"/>
      <c r="D548" s="53"/>
      <c r="E548" s="53"/>
      <c r="F548" s="53"/>
      <c r="G548" s="337"/>
      <c r="H548" s="53"/>
      <c r="I548" s="54"/>
      <c r="J548" s="66"/>
      <c r="K548" s="66"/>
      <c r="L548" s="33"/>
      <c r="M548" s="33"/>
      <c r="N548" s="33"/>
      <c r="O548" s="33"/>
      <c r="P548" s="33"/>
      <c r="Q548" s="33"/>
      <c r="R548" s="33"/>
      <c r="S548" s="33"/>
      <c r="T548" s="46"/>
      <c r="U548" s="46"/>
      <c r="V548" s="46"/>
      <c r="W548" s="46"/>
    </row>
    <row r="549" spans="1:23" ht="15.75" customHeight="1">
      <c r="A549" s="54"/>
      <c r="B549" s="33"/>
      <c r="C549" s="33"/>
      <c r="D549" s="53"/>
      <c r="E549" s="53"/>
      <c r="F549" s="53"/>
      <c r="G549" s="337"/>
      <c r="H549" s="53"/>
      <c r="I549" s="54"/>
      <c r="J549" s="66"/>
      <c r="K549" s="66"/>
      <c r="L549" s="33"/>
      <c r="M549" s="33"/>
      <c r="N549" s="33"/>
      <c r="O549" s="33"/>
      <c r="P549" s="33"/>
      <c r="Q549" s="33"/>
      <c r="R549" s="33"/>
      <c r="S549" s="33"/>
      <c r="T549" s="46"/>
      <c r="U549" s="46"/>
      <c r="V549" s="46"/>
      <c r="W549" s="46"/>
    </row>
    <row r="550" spans="1:23" ht="15.75" customHeight="1">
      <c r="A550" s="54"/>
      <c r="B550" s="33"/>
      <c r="C550" s="33"/>
      <c r="D550" s="53"/>
      <c r="E550" s="53"/>
      <c r="F550" s="53"/>
      <c r="G550" s="337"/>
      <c r="H550" s="53"/>
      <c r="I550" s="54"/>
      <c r="J550" s="66"/>
      <c r="K550" s="66"/>
      <c r="L550" s="33"/>
      <c r="M550" s="33"/>
      <c r="N550" s="33"/>
      <c r="O550" s="33"/>
      <c r="P550" s="33"/>
      <c r="Q550" s="33"/>
      <c r="R550" s="33"/>
      <c r="S550" s="33"/>
      <c r="T550" s="46"/>
      <c r="U550" s="46"/>
      <c r="V550" s="46"/>
      <c r="W550" s="46"/>
    </row>
    <row r="551" spans="1:23" ht="15.75" customHeight="1">
      <c r="A551" s="54"/>
      <c r="B551" s="33"/>
      <c r="C551" s="33"/>
      <c r="D551" s="53"/>
      <c r="E551" s="53"/>
      <c r="F551" s="53"/>
      <c r="G551" s="337"/>
      <c r="H551" s="53"/>
      <c r="I551" s="54"/>
      <c r="J551" s="66"/>
      <c r="K551" s="66"/>
      <c r="L551" s="33"/>
      <c r="M551" s="33"/>
      <c r="N551" s="33"/>
      <c r="O551" s="33"/>
      <c r="P551" s="33"/>
      <c r="Q551" s="33"/>
      <c r="R551" s="33"/>
      <c r="S551" s="33"/>
      <c r="T551" s="46"/>
      <c r="U551" s="46"/>
      <c r="V551" s="46"/>
      <c r="W551" s="46"/>
    </row>
    <row r="552" spans="1:23" ht="15.75" customHeight="1">
      <c r="A552" s="54"/>
      <c r="B552" s="33"/>
      <c r="C552" s="33"/>
      <c r="D552" s="53"/>
      <c r="E552" s="53"/>
      <c r="F552" s="53"/>
      <c r="G552" s="337"/>
      <c r="H552" s="53"/>
      <c r="I552" s="54"/>
      <c r="J552" s="66"/>
      <c r="K552" s="66"/>
      <c r="L552" s="33"/>
      <c r="M552" s="33"/>
      <c r="N552" s="33"/>
      <c r="O552" s="33"/>
      <c r="P552" s="33"/>
      <c r="Q552" s="33"/>
      <c r="R552" s="33"/>
      <c r="S552" s="33"/>
      <c r="T552" s="46"/>
      <c r="U552" s="46"/>
      <c r="V552" s="46"/>
      <c r="W552" s="46"/>
    </row>
    <row r="553" spans="1:23" ht="15.75" customHeight="1">
      <c r="A553" s="54"/>
      <c r="B553" s="33"/>
      <c r="C553" s="33"/>
      <c r="D553" s="53"/>
      <c r="E553" s="53"/>
      <c r="F553" s="53"/>
      <c r="G553" s="337"/>
      <c r="H553" s="53"/>
      <c r="I553" s="54"/>
      <c r="J553" s="66"/>
      <c r="K553" s="66"/>
      <c r="L553" s="33"/>
      <c r="M553" s="33"/>
      <c r="N553" s="33"/>
      <c r="O553" s="33"/>
      <c r="P553" s="33"/>
      <c r="Q553" s="33"/>
      <c r="R553" s="33"/>
      <c r="S553" s="33"/>
      <c r="T553" s="46"/>
      <c r="U553" s="46"/>
      <c r="V553" s="46"/>
      <c r="W553" s="46"/>
    </row>
    <row r="554" spans="1:23" ht="15.75" customHeight="1">
      <c r="A554" s="54"/>
      <c r="B554" s="33"/>
      <c r="C554" s="33"/>
      <c r="D554" s="53"/>
      <c r="E554" s="53"/>
      <c r="F554" s="53"/>
      <c r="G554" s="337"/>
      <c r="H554" s="53"/>
      <c r="I554" s="54"/>
      <c r="J554" s="66"/>
      <c r="K554" s="66"/>
      <c r="L554" s="33"/>
      <c r="M554" s="33"/>
      <c r="N554" s="33"/>
      <c r="O554" s="33"/>
      <c r="P554" s="33"/>
      <c r="Q554" s="33"/>
      <c r="R554" s="33"/>
      <c r="S554" s="33"/>
      <c r="T554" s="46"/>
      <c r="U554" s="46"/>
      <c r="V554" s="46"/>
      <c r="W554" s="46"/>
    </row>
    <row r="555" spans="1:23" ht="15.75" customHeight="1">
      <c r="A555" s="54"/>
      <c r="B555" s="33"/>
      <c r="C555" s="33"/>
      <c r="D555" s="53"/>
      <c r="E555" s="53"/>
      <c r="F555" s="53"/>
      <c r="G555" s="337"/>
      <c r="H555" s="53"/>
      <c r="I555" s="54"/>
      <c r="J555" s="66"/>
      <c r="K555" s="66"/>
      <c r="L555" s="33"/>
      <c r="M555" s="33"/>
      <c r="N555" s="33"/>
      <c r="O555" s="33"/>
      <c r="P555" s="33"/>
      <c r="Q555" s="33"/>
      <c r="R555" s="33"/>
      <c r="S555" s="33"/>
      <c r="T555" s="46"/>
      <c r="U555" s="46"/>
      <c r="V555" s="46"/>
      <c r="W555" s="46"/>
    </row>
    <row r="556" spans="1:23" ht="15.75" customHeight="1">
      <c r="A556" s="54"/>
      <c r="B556" s="33"/>
      <c r="C556" s="33"/>
      <c r="D556" s="53"/>
      <c r="E556" s="53"/>
      <c r="F556" s="53"/>
      <c r="G556" s="337"/>
      <c r="H556" s="53"/>
      <c r="I556" s="54"/>
      <c r="J556" s="66"/>
      <c r="K556" s="66"/>
      <c r="L556" s="33"/>
      <c r="M556" s="33"/>
      <c r="N556" s="33"/>
      <c r="O556" s="33"/>
      <c r="P556" s="33"/>
      <c r="Q556" s="33"/>
      <c r="R556" s="33"/>
      <c r="S556" s="33"/>
      <c r="T556" s="46"/>
      <c r="U556" s="46"/>
      <c r="V556" s="46"/>
      <c r="W556" s="46"/>
    </row>
    <row r="557" spans="1:23" ht="15.75" customHeight="1">
      <c r="A557" s="54"/>
      <c r="B557" s="33"/>
      <c r="C557" s="33"/>
      <c r="D557" s="53"/>
      <c r="E557" s="53"/>
      <c r="F557" s="53"/>
      <c r="G557" s="337"/>
      <c r="H557" s="53"/>
      <c r="I557" s="54"/>
      <c r="J557" s="66"/>
      <c r="K557" s="66"/>
      <c r="L557" s="33"/>
      <c r="M557" s="33"/>
      <c r="N557" s="33"/>
      <c r="O557" s="33"/>
      <c r="P557" s="33"/>
      <c r="Q557" s="33"/>
      <c r="R557" s="33"/>
      <c r="S557" s="33"/>
      <c r="T557" s="46"/>
      <c r="U557" s="46"/>
      <c r="V557" s="46"/>
      <c r="W557" s="46"/>
    </row>
    <row r="558" spans="1:23" ht="15.75" customHeight="1">
      <c r="A558" s="54"/>
      <c r="B558" s="33"/>
      <c r="C558" s="33"/>
      <c r="D558" s="53"/>
      <c r="E558" s="53"/>
      <c r="F558" s="53"/>
      <c r="G558" s="337"/>
      <c r="H558" s="53"/>
      <c r="I558" s="54"/>
      <c r="J558" s="66"/>
      <c r="K558" s="66"/>
      <c r="L558" s="33"/>
      <c r="M558" s="33"/>
      <c r="N558" s="33"/>
      <c r="O558" s="33"/>
      <c r="P558" s="33"/>
      <c r="Q558" s="33"/>
      <c r="R558" s="33"/>
      <c r="S558" s="33"/>
      <c r="T558" s="46"/>
      <c r="U558" s="46"/>
      <c r="V558" s="46"/>
      <c r="W558" s="46"/>
    </row>
    <row r="559" spans="1:23" ht="15.75" customHeight="1">
      <c r="A559" s="54"/>
      <c r="B559" s="33"/>
      <c r="C559" s="33"/>
      <c r="D559" s="53"/>
      <c r="E559" s="53"/>
      <c r="F559" s="53"/>
      <c r="G559" s="337"/>
      <c r="H559" s="53"/>
      <c r="I559" s="54"/>
      <c r="J559" s="66"/>
      <c r="K559" s="66"/>
      <c r="L559" s="33"/>
      <c r="M559" s="33"/>
      <c r="N559" s="33"/>
      <c r="O559" s="33"/>
      <c r="P559" s="33"/>
      <c r="Q559" s="33"/>
      <c r="R559" s="33"/>
      <c r="S559" s="33"/>
      <c r="T559" s="46"/>
      <c r="U559" s="46"/>
      <c r="V559" s="46"/>
      <c r="W559" s="46"/>
    </row>
    <row r="560" spans="1:23" ht="15.75" customHeight="1">
      <c r="A560" s="54"/>
      <c r="B560" s="33"/>
      <c r="C560" s="33"/>
      <c r="D560" s="53"/>
      <c r="E560" s="53"/>
      <c r="F560" s="53"/>
      <c r="G560" s="337"/>
      <c r="H560" s="53"/>
      <c r="I560" s="54"/>
      <c r="J560" s="66"/>
      <c r="K560" s="66"/>
      <c r="L560" s="33"/>
      <c r="M560" s="33"/>
      <c r="N560" s="33"/>
      <c r="O560" s="33"/>
      <c r="P560" s="33"/>
      <c r="Q560" s="33"/>
      <c r="R560" s="33"/>
      <c r="S560" s="33"/>
      <c r="T560" s="46"/>
      <c r="U560" s="46"/>
      <c r="V560" s="46"/>
      <c r="W560" s="46"/>
    </row>
    <row r="561" spans="1:23" ht="15.75" customHeight="1">
      <c r="A561" s="54"/>
      <c r="B561" s="33"/>
      <c r="C561" s="33"/>
      <c r="D561" s="53"/>
      <c r="E561" s="53"/>
      <c r="F561" s="53"/>
      <c r="G561" s="337"/>
      <c r="H561" s="53"/>
      <c r="I561" s="54"/>
      <c r="J561" s="66"/>
      <c r="K561" s="66"/>
      <c r="L561" s="33"/>
      <c r="M561" s="33"/>
      <c r="N561" s="33"/>
      <c r="O561" s="33"/>
      <c r="P561" s="33"/>
      <c r="Q561" s="33"/>
      <c r="R561" s="33"/>
      <c r="S561" s="33"/>
      <c r="T561" s="46"/>
      <c r="U561" s="46"/>
      <c r="V561" s="46"/>
      <c r="W561" s="46"/>
    </row>
    <row r="562" spans="1:23" ht="15.75" customHeight="1">
      <c r="A562" s="54"/>
      <c r="B562" s="33"/>
      <c r="C562" s="33"/>
      <c r="D562" s="53"/>
      <c r="E562" s="53"/>
      <c r="F562" s="53"/>
      <c r="G562" s="337"/>
      <c r="H562" s="53"/>
      <c r="I562" s="54"/>
      <c r="J562" s="66"/>
      <c r="K562" s="66"/>
      <c r="L562" s="33"/>
      <c r="M562" s="33"/>
      <c r="N562" s="33"/>
      <c r="O562" s="33"/>
      <c r="P562" s="33"/>
      <c r="Q562" s="33"/>
      <c r="R562" s="33"/>
      <c r="S562" s="33"/>
      <c r="T562" s="46"/>
      <c r="U562" s="46"/>
      <c r="V562" s="46"/>
      <c r="W562" s="46"/>
    </row>
    <row r="563" spans="1:23" ht="15.75" customHeight="1">
      <c r="A563" s="54"/>
      <c r="B563" s="33"/>
      <c r="C563" s="33"/>
      <c r="D563" s="53"/>
      <c r="E563" s="53"/>
      <c r="F563" s="53"/>
      <c r="G563" s="337"/>
      <c r="H563" s="53"/>
      <c r="I563" s="54"/>
      <c r="J563" s="66"/>
      <c r="K563" s="66"/>
      <c r="L563" s="33"/>
      <c r="M563" s="33"/>
      <c r="N563" s="33"/>
      <c r="O563" s="33"/>
      <c r="P563" s="33"/>
      <c r="Q563" s="33"/>
      <c r="R563" s="33"/>
      <c r="S563" s="33"/>
      <c r="T563" s="46"/>
      <c r="U563" s="46"/>
      <c r="V563" s="46"/>
      <c r="W563" s="46"/>
    </row>
    <row r="564" spans="1:23" ht="15.75" customHeight="1">
      <c r="A564" s="54"/>
      <c r="B564" s="33"/>
      <c r="C564" s="33"/>
      <c r="D564" s="53"/>
      <c r="E564" s="53"/>
      <c r="F564" s="53"/>
      <c r="G564" s="337"/>
      <c r="H564" s="53"/>
      <c r="I564" s="54"/>
      <c r="J564" s="66"/>
      <c r="K564" s="66"/>
      <c r="L564" s="33"/>
      <c r="M564" s="33"/>
      <c r="N564" s="33"/>
      <c r="O564" s="33"/>
      <c r="P564" s="33"/>
      <c r="Q564" s="33"/>
      <c r="R564" s="33"/>
      <c r="S564" s="33"/>
      <c r="T564" s="46"/>
      <c r="U564" s="46"/>
      <c r="V564" s="46"/>
      <c r="W564" s="46"/>
    </row>
    <row r="565" spans="1:23" ht="15.75" customHeight="1">
      <c r="A565" s="54"/>
      <c r="B565" s="33"/>
      <c r="C565" s="33"/>
      <c r="D565" s="53"/>
      <c r="E565" s="53"/>
      <c r="F565" s="53"/>
      <c r="G565" s="337"/>
      <c r="H565" s="53"/>
      <c r="I565" s="54"/>
      <c r="J565" s="66"/>
      <c r="K565" s="66"/>
      <c r="L565" s="33"/>
      <c r="M565" s="33"/>
      <c r="N565" s="33"/>
      <c r="O565" s="33"/>
      <c r="P565" s="33"/>
      <c r="Q565" s="33"/>
      <c r="R565" s="33"/>
      <c r="S565" s="33"/>
      <c r="T565" s="46"/>
      <c r="U565" s="46"/>
      <c r="V565" s="46"/>
      <c r="W565" s="46"/>
    </row>
    <row r="566" spans="1:23" ht="15.75" customHeight="1">
      <c r="A566" s="54"/>
      <c r="B566" s="33"/>
      <c r="C566" s="33"/>
      <c r="D566" s="53"/>
      <c r="E566" s="53"/>
      <c r="F566" s="53"/>
      <c r="G566" s="337"/>
      <c r="H566" s="53"/>
      <c r="I566" s="54"/>
      <c r="J566" s="66"/>
      <c r="K566" s="66"/>
      <c r="L566" s="33"/>
      <c r="M566" s="33"/>
      <c r="N566" s="33"/>
      <c r="O566" s="33"/>
      <c r="P566" s="33"/>
      <c r="Q566" s="33"/>
      <c r="R566" s="33"/>
      <c r="S566" s="33"/>
      <c r="T566" s="46"/>
      <c r="U566" s="46"/>
      <c r="V566" s="46"/>
      <c r="W566" s="46"/>
    </row>
    <row r="567" spans="1:23" ht="15.75" customHeight="1">
      <c r="A567" s="54"/>
      <c r="B567" s="33"/>
      <c r="C567" s="33"/>
      <c r="D567" s="53"/>
      <c r="E567" s="53"/>
      <c r="F567" s="53"/>
      <c r="G567" s="337"/>
      <c r="H567" s="53"/>
      <c r="I567" s="54"/>
      <c r="J567" s="66"/>
      <c r="K567" s="66"/>
      <c r="L567" s="33"/>
      <c r="M567" s="33"/>
      <c r="N567" s="33"/>
      <c r="O567" s="33"/>
      <c r="P567" s="33"/>
      <c r="Q567" s="33"/>
      <c r="R567" s="33"/>
      <c r="S567" s="33"/>
      <c r="T567" s="46"/>
      <c r="U567" s="46"/>
      <c r="V567" s="46"/>
      <c r="W567" s="46"/>
    </row>
    <row r="568" spans="1:23" ht="15.75" customHeight="1">
      <c r="A568" s="54"/>
      <c r="B568" s="33"/>
      <c r="C568" s="33"/>
      <c r="D568" s="53"/>
      <c r="E568" s="53"/>
      <c r="F568" s="53"/>
      <c r="G568" s="337"/>
      <c r="H568" s="53"/>
      <c r="I568" s="54"/>
      <c r="J568" s="66"/>
      <c r="K568" s="66"/>
      <c r="L568" s="33"/>
      <c r="M568" s="33"/>
      <c r="N568" s="33"/>
      <c r="O568" s="33"/>
      <c r="P568" s="33"/>
      <c r="Q568" s="33"/>
      <c r="R568" s="33"/>
      <c r="S568" s="33"/>
      <c r="T568" s="46"/>
      <c r="U568" s="46"/>
      <c r="V568" s="46"/>
      <c r="W568" s="46"/>
    </row>
    <row r="569" spans="1:23" ht="15.75" customHeight="1">
      <c r="A569" s="54"/>
      <c r="B569" s="33"/>
      <c r="C569" s="33"/>
      <c r="D569" s="53"/>
      <c r="E569" s="53"/>
      <c r="F569" s="53"/>
      <c r="G569" s="337"/>
      <c r="H569" s="53"/>
      <c r="I569" s="54"/>
      <c r="J569" s="66"/>
      <c r="K569" s="66"/>
      <c r="L569" s="33"/>
      <c r="M569" s="33"/>
      <c r="N569" s="33"/>
      <c r="O569" s="33"/>
      <c r="P569" s="33"/>
      <c r="Q569" s="33"/>
      <c r="R569" s="33"/>
      <c r="S569" s="33"/>
      <c r="T569" s="46"/>
      <c r="U569" s="46"/>
      <c r="V569" s="46"/>
      <c r="W569" s="46"/>
    </row>
    <row r="570" spans="1:23" ht="15.75" customHeight="1">
      <c r="A570" s="54"/>
      <c r="B570" s="33"/>
      <c r="C570" s="33"/>
      <c r="D570" s="53"/>
      <c r="E570" s="53"/>
      <c r="F570" s="53"/>
      <c r="G570" s="337"/>
      <c r="H570" s="53"/>
      <c r="I570" s="54"/>
      <c r="J570" s="66"/>
      <c r="K570" s="66"/>
      <c r="L570" s="33"/>
      <c r="M570" s="33"/>
      <c r="N570" s="33"/>
      <c r="O570" s="33"/>
      <c r="P570" s="33"/>
      <c r="Q570" s="33"/>
      <c r="R570" s="33"/>
      <c r="S570" s="33"/>
      <c r="T570" s="46"/>
      <c r="U570" s="46"/>
      <c r="V570" s="46"/>
      <c r="W570" s="46"/>
    </row>
    <row r="571" spans="1:23" ht="15.75" customHeight="1">
      <c r="A571" s="54"/>
      <c r="B571" s="33"/>
      <c r="C571" s="33"/>
      <c r="D571" s="53"/>
      <c r="E571" s="53"/>
      <c r="F571" s="53"/>
      <c r="G571" s="337"/>
      <c r="H571" s="53"/>
      <c r="I571" s="54"/>
      <c r="J571" s="66"/>
      <c r="K571" s="66"/>
      <c r="L571" s="33"/>
      <c r="M571" s="33"/>
      <c r="N571" s="33"/>
      <c r="O571" s="33"/>
      <c r="P571" s="33"/>
      <c r="Q571" s="33"/>
      <c r="R571" s="33"/>
      <c r="S571" s="33"/>
      <c r="T571" s="46"/>
      <c r="U571" s="46"/>
      <c r="V571" s="46"/>
      <c r="W571" s="46"/>
    </row>
    <row r="572" spans="1:23" ht="15.75" customHeight="1">
      <c r="A572" s="54"/>
      <c r="B572" s="33"/>
      <c r="C572" s="33"/>
      <c r="D572" s="53"/>
      <c r="E572" s="53"/>
      <c r="F572" s="53"/>
      <c r="G572" s="337"/>
      <c r="H572" s="53"/>
      <c r="I572" s="54"/>
      <c r="J572" s="66"/>
      <c r="K572" s="66"/>
      <c r="L572" s="33"/>
      <c r="M572" s="33"/>
      <c r="N572" s="33"/>
      <c r="O572" s="33"/>
      <c r="P572" s="33"/>
      <c r="Q572" s="33"/>
      <c r="R572" s="33"/>
      <c r="S572" s="33"/>
      <c r="T572" s="46"/>
      <c r="U572" s="46"/>
      <c r="V572" s="46"/>
      <c r="W572" s="46"/>
    </row>
    <row r="573" spans="1:23" ht="15.75" customHeight="1">
      <c r="A573" s="54"/>
      <c r="B573" s="33"/>
      <c r="C573" s="33"/>
      <c r="D573" s="53"/>
      <c r="E573" s="53"/>
      <c r="F573" s="53"/>
      <c r="G573" s="337"/>
      <c r="H573" s="53"/>
      <c r="I573" s="54"/>
      <c r="J573" s="66"/>
      <c r="K573" s="66"/>
      <c r="L573" s="33"/>
      <c r="M573" s="33"/>
      <c r="N573" s="33"/>
      <c r="O573" s="33"/>
      <c r="P573" s="33"/>
      <c r="Q573" s="33"/>
      <c r="R573" s="33"/>
      <c r="S573" s="33"/>
      <c r="T573" s="46"/>
      <c r="U573" s="46"/>
      <c r="V573" s="46"/>
      <c r="W573" s="46"/>
    </row>
    <row r="574" spans="1:23" ht="15.75" customHeight="1">
      <c r="A574" s="54"/>
      <c r="B574" s="33"/>
      <c r="C574" s="33"/>
      <c r="D574" s="53"/>
      <c r="E574" s="53"/>
      <c r="F574" s="53"/>
      <c r="G574" s="337"/>
      <c r="H574" s="53"/>
      <c r="I574" s="54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46"/>
      <c r="U574" s="46"/>
      <c r="V574" s="46"/>
      <c r="W574" s="46"/>
    </row>
    <row r="575" spans="1:23" ht="15.75" customHeight="1">
      <c r="A575" s="54"/>
      <c r="B575" s="33"/>
      <c r="C575" s="33"/>
      <c r="D575" s="53"/>
      <c r="E575" s="53"/>
      <c r="F575" s="53"/>
      <c r="G575" s="337"/>
      <c r="H575" s="53"/>
      <c r="I575" s="54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46"/>
      <c r="U575" s="46"/>
      <c r="V575" s="46"/>
      <c r="W575" s="46"/>
    </row>
    <row r="576" spans="1:23" ht="15.75" customHeight="1">
      <c r="A576" s="54"/>
      <c r="B576" s="33"/>
      <c r="C576" s="33"/>
      <c r="D576" s="53"/>
      <c r="E576" s="53"/>
      <c r="F576" s="53"/>
      <c r="G576" s="337"/>
      <c r="H576" s="53"/>
      <c r="I576" s="54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46"/>
      <c r="U576" s="46"/>
      <c r="V576" s="46"/>
      <c r="W576" s="46"/>
    </row>
    <row r="577" spans="1:23" ht="15.75" customHeight="1">
      <c r="A577" s="54"/>
      <c r="B577" s="33"/>
      <c r="C577" s="33"/>
      <c r="D577" s="53"/>
      <c r="E577" s="53"/>
      <c r="F577" s="53"/>
      <c r="G577" s="337"/>
      <c r="H577" s="53"/>
      <c r="I577" s="54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46"/>
      <c r="U577" s="46"/>
      <c r="V577" s="46"/>
      <c r="W577" s="46"/>
    </row>
    <row r="578" spans="1:23" ht="15.75" customHeight="1">
      <c r="A578" s="54"/>
      <c r="B578" s="33"/>
      <c r="C578" s="33"/>
      <c r="D578" s="53"/>
      <c r="E578" s="53"/>
      <c r="F578" s="53"/>
      <c r="G578" s="337"/>
      <c r="H578" s="53"/>
      <c r="I578" s="54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46"/>
      <c r="U578" s="46"/>
      <c r="V578" s="46"/>
      <c r="W578" s="46"/>
    </row>
    <row r="579" spans="1:23" ht="15.75" customHeight="1">
      <c r="A579" s="54"/>
      <c r="B579" s="33"/>
      <c r="C579" s="33"/>
      <c r="D579" s="53"/>
      <c r="E579" s="53"/>
      <c r="F579" s="53"/>
      <c r="G579" s="337"/>
      <c r="H579" s="53"/>
      <c r="I579" s="54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46"/>
      <c r="U579" s="46"/>
      <c r="V579" s="46"/>
      <c r="W579" s="46"/>
    </row>
    <row r="580" spans="1:23" ht="15.75" customHeight="1">
      <c r="A580" s="54"/>
      <c r="B580" s="33"/>
      <c r="C580" s="33"/>
      <c r="D580" s="53"/>
      <c r="E580" s="53"/>
      <c r="F580" s="53"/>
      <c r="G580" s="337"/>
      <c r="H580" s="53"/>
      <c r="I580" s="54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46"/>
      <c r="U580" s="46"/>
      <c r="V580" s="46"/>
      <c r="W580" s="46"/>
    </row>
    <row r="581" spans="1:23" ht="15.75" customHeight="1">
      <c r="A581" s="54"/>
      <c r="B581" s="33"/>
      <c r="C581" s="33"/>
      <c r="D581" s="53"/>
      <c r="E581" s="53"/>
      <c r="F581" s="53"/>
      <c r="G581" s="337"/>
      <c r="H581" s="53"/>
      <c r="I581" s="54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46"/>
      <c r="U581" s="46"/>
      <c r="V581" s="46"/>
      <c r="W581" s="46"/>
    </row>
    <row r="582" spans="1:23" ht="15.75" customHeight="1">
      <c r="A582" s="54"/>
      <c r="B582" s="33"/>
      <c r="C582" s="33"/>
      <c r="D582" s="53"/>
      <c r="E582" s="53"/>
      <c r="F582" s="53"/>
      <c r="G582" s="337"/>
      <c r="H582" s="53"/>
      <c r="I582" s="54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46"/>
      <c r="U582" s="46"/>
      <c r="V582" s="46"/>
      <c r="W582" s="46"/>
    </row>
    <row r="583" spans="1:23" ht="15.75" customHeight="1">
      <c r="A583" s="54"/>
      <c r="B583" s="33"/>
      <c r="C583" s="33"/>
      <c r="D583" s="53"/>
      <c r="E583" s="53"/>
      <c r="F583" s="53"/>
      <c r="G583" s="337"/>
      <c r="H583" s="53"/>
      <c r="I583" s="54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46"/>
      <c r="U583" s="46"/>
      <c r="V583" s="46"/>
      <c r="W583" s="46"/>
    </row>
    <row r="584" spans="1:23" ht="15.75" customHeight="1">
      <c r="A584" s="54"/>
      <c r="B584" s="33"/>
      <c r="C584" s="33"/>
      <c r="D584" s="53"/>
      <c r="E584" s="53"/>
      <c r="F584" s="53"/>
      <c r="G584" s="337"/>
      <c r="H584" s="53"/>
      <c r="I584" s="54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46"/>
      <c r="U584" s="46"/>
      <c r="V584" s="46"/>
      <c r="W584" s="46"/>
    </row>
    <row r="585" spans="1:23" ht="15.75" customHeight="1">
      <c r="A585" s="54"/>
      <c r="B585" s="33"/>
      <c r="C585" s="33"/>
      <c r="D585" s="53"/>
      <c r="E585" s="53"/>
      <c r="F585" s="53"/>
      <c r="G585" s="337"/>
      <c r="H585" s="53"/>
      <c r="I585" s="54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46"/>
      <c r="U585" s="46"/>
      <c r="V585" s="46"/>
      <c r="W585" s="46"/>
    </row>
    <row r="586" spans="1:23" ht="15.75" customHeight="1">
      <c r="A586" s="54"/>
      <c r="B586" s="33"/>
      <c r="C586" s="33"/>
      <c r="D586" s="53"/>
      <c r="E586" s="53"/>
      <c r="F586" s="53"/>
      <c r="G586" s="337"/>
      <c r="H586" s="53"/>
      <c r="I586" s="54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46"/>
      <c r="U586" s="46"/>
      <c r="V586" s="46"/>
      <c r="W586" s="46"/>
    </row>
    <row r="587" spans="1:23" ht="15.75" customHeight="1">
      <c r="A587" s="54"/>
      <c r="B587" s="33"/>
      <c r="C587" s="33"/>
      <c r="D587" s="53"/>
      <c r="E587" s="53"/>
      <c r="F587" s="53"/>
      <c r="G587" s="337"/>
      <c r="H587" s="53"/>
      <c r="I587" s="54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46"/>
      <c r="U587" s="46"/>
      <c r="V587" s="46"/>
      <c r="W587" s="46"/>
    </row>
    <row r="588" spans="1:23" ht="15.75" customHeight="1">
      <c r="A588" s="54"/>
      <c r="B588" s="33"/>
      <c r="C588" s="33"/>
      <c r="D588" s="53"/>
      <c r="E588" s="53"/>
      <c r="F588" s="53"/>
      <c r="G588" s="337"/>
      <c r="H588" s="53"/>
      <c r="I588" s="54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46"/>
      <c r="U588" s="46"/>
      <c r="V588" s="46"/>
      <c r="W588" s="46"/>
    </row>
    <row r="589" spans="1:23" ht="15.75" customHeight="1">
      <c r="A589" s="54"/>
      <c r="B589" s="33"/>
      <c r="C589" s="33"/>
      <c r="D589" s="53"/>
      <c r="E589" s="53"/>
      <c r="F589" s="53"/>
      <c r="G589" s="337"/>
      <c r="H589" s="53"/>
      <c r="I589" s="54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46"/>
      <c r="U589" s="46"/>
      <c r="V589" s="46"/>
      <c r="W589" s="46"/>
    </row>
    <row r="590" spans="1:23" ht="15.75" customHeight="1">
      <c r="A590" s="54"/>
      <c r="B590" s="33"/>
      <c r="C590" s="33"/>
      <c r="D590" s="53"/>
      <c r="E590" s="53"/>
      <c r="F590" s="53"/>
      <c r="G590" s="337"/>
      <c r="H590" s="53"/>
      <c r="I590" s="54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46"/>
      <c r="U590" s="46"/>
      <c r="V590" s="46"/>
      <c r="W590" s="46"/>
    </row>
    <row r="591" spans="1:23" ht="15.75" customHeight="1">
      <c r="A591" s="54"/>
      <c r="B591" s="33"/>
      <c r="C591" s="33"/>
      <c r="D591" s="53"/>
      <c r="E591" s="53"/>
      <c r="F591" s="53"/>
      <c r="G591" s="337"/>
      <c r="H591" s="53"/>
      <c r="I591" s="54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46"/>
      <c r="U591" s="46"/>
      <c r="V591" s="46"/>
      <c r="W591" s="46"/>
    </row>
    <row r="592" spans="1:23" ht="15.75" customHeight="1">
      <c r="A592" s="54"/>
      <c r="B592" s="33"/>
      <c r="C592" s="33"/>
      <c r="D592" s="53"/>
      <c r="E592" s="53"/>
      <c r="F592" s="53"/>
      <c r="G592" s="337"/>
      <c r="H592" s="53"/>
      <c r="I592" s="54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46"/>
      <c r="U592" s="46"/>
      <c r="V592" s="46"/>
      <c r="W592" s="46"/>
    </row>
    <row r="593" spans="1:23" ht="15.75" customHeight="1">
      <c r="A593" s="54"/>
      <c r="B593" s="33"/>
      <c r="C593" s="33"/>
      <c r="D593" s="53"/>
      <c r="E593" s="53"/>
      <c r="F593" s="53"/>
      <c r="G593" s="337"/>
      <c r="H593" s="53"/>
      <c r="I593" s="54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46"/>
      <c r="U593" s="46"/>
      <c r="V593" s="46"/>
      <c r="W593" s="46"/>
    </row>
    <row r="594" spans="1:23" ht="15.75" customHeight="1">
      <c r="A594" s="54"/>
      <c r="B594" s="33"/>
      <c r="C594" s="33"/>
      <c r="D594" s="53"/>
      <c r="E594" s="53"/>
      <c r="F594" s="53"/>
      <c r="G594" s="337"/>
      <c r="H594" s="53"/>
      <c r="I594" s="54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46"/>
      <c r="U594" s="46"/>
      <c r="V594" s="46"/>
      <c r="W594" s="46"/>
    </row>
    <row r="595" spans="1:23" ht="15.75" customHeight="1">
      <c r="A595" s="54"/>
      <c r="B595" s="33"/>
      <c r="C595" s="33"/>
      <c r="D595" s="53"/>
      <c r="E595" s="53"/>
      <c r="F595" s="53"/>
      <c r="G595" s="337"/>
      <c r="H595" s="53"/>
      <c r="I595" s="54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46"/>
      <c r="U595" s="46"/>
      <c r="V595" s="46"/>
      <c r="W595" s="46"/>
    </row>
    <row r="596" spans="1:23" ht="15.75" customHeight="1">
      <c r="A596" s="54"/>
      <c r="B596" s="33"/>
      <c r="C596" s="33"/>
      <c r="D596" s="53"/>
      <c r="E596" s="53"/>
      <c r="F596" s="53"/>
      <c r="G596" s="337"/>
      <c r="H596" s="53"/>
      <c r="I596" s="54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46"/>
      <c r="U596" s="46"/>
      <c r="V596" s="46"/>
      <c r="W596" s="46"/>
    </row>
    <row r="597" spans="1:23" ht="15.75" customHeight="1">
      <c r="A597" s="54"/>
      <c r="B597" s="33"/>
      <c r="C597" s="33"/>
      <c r="D597" s="53"/>
      <c r="E597" s="53"/>
      <c r="F597" s="53"/>
      <c r="G597" s="337"/>
      <c r="H597" s="53"/>
      <c r="I597" s="54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46"/>
      <c r="U597" s="46"/>
      <c r="V597" s="46"/>
      <c r="W597" s="46"/>
    </row>
    <row r="598" spans="1:23" ht="15.75" customHeight="1">
      <c r="A598" s="54"/>
      <c r="B598" s="33"/>
      <c r="C598" s="33"/>
      <c r="D598" s="53"/>
      <c r="E598" s="53"/>
      <c r="F598" s="53"/>
      <c r="G598" s="337"/>
      <c r="H598" s="53"/>
      <c r="I598" s="54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46"/>
      <c r="U598" s="46"/>
      <c r="V598" s="46"/>
      <c r="W598" s="46"/>
    </row>
    <row r="599" spans="1:23" ht="15.75" customHeight="1">
      <c r="A599" s="54"/>
      <c r="B599" s="33"/>
      <c r="C599" s="33"/>
      <c r="D599" s="53"/>
      <c r="E599" s="53"/>
      <c r="F599" s="53"/>
      <c r="G599" s="337"/>
      <c r="H599" s="53"/>
      <c r="I599" s="54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46"/>
      <c r="U599" s="46"/>
      <c r="V599" s="46"/>
      <c r="W599" s="46"/>
    </row>
    <row r="600" spans="1:23" ht="15.75" customHeight="1">
      <c r="A600" s="54"/>
      <c r="B600" s="33"/>
      <c r="C600" s="33"/>
      <c r="D600" s="53"/>
      <c r="E600" s="53"/>
      <c r="F600" s="53"/>
      <c r="G600" s="337"/>
      <c r="H600" s="53"/>
      <c r="I600" s="54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46"/>
      <c r="U600" s="46"/>
      <c r="V600" s="46"/>
      <c r="W600" s="46"/>
    </row>
    <row r="601" spans="1:23" ht="15.75" customHeight="1">
      <c r="A601" s="54"/>
      <c r="B601" s="33"/>
      <c r="C601" s="33"/>
      <c r="D601" s="53"/>
      <c r="E601" s="53"/>
      <c r="F601" s="53"/>
      <c r="G601" s="337"/>
      <c r="H601" s="53"/>
      <c r="I601" s="54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46"/>
      <c r="U601" s="46"/>
      <c r="V601" s="46"/>
      <c r="W601" s="46"/>
    </row>
    <row r="602" spans="1:23" ht="15.75" customHeight="1">
      <c r="A602" s="54"/>
      <c r="B602" s="33"/>
      <c r="C602" s="33"/>
      <c r="D602" s="53"/>
      <c r="E602" s="53"/>
      <c r="F602" s="53"/>
      <c r="G602" s="337"/>
      <c r="H602" s="53"/>
      <c r="I602" s="54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46"/>
      <c r="U602" s="46"/>
      <c r="V602" s="46"/>
      <c r="W602" s="46"/>
    </row>
    <row r="603" spans="1:23" ht="15.75" customHeight="1">
      <c r="A603" s="54"/>
      <c r="B603" s="33"/>
      <c r="C603" s="33"/>
      <c r="D603" s="53"/>
      <c r="E603" s="53"/>
      <c r="F603" s="53"/>
      <c r="G603" s="337"/>
      <c r="H603" s="53"/>
      <c r="I603" s="54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46"/>
      <c r="U603" s="46"/>
      <c r="V603" s="46"/>
      <c r="W603" s="46"/>
    </row>
    <row r="604" spans="1:23" ht="15.75" customHeight="1">
      <c r="A604" s="54"/>
      <c r="B604" s="33"/>
      <c r="C604" s="33"/>
      <c r="D604" s="53"/>
      <c r="E604" s="53"/>
      <c r="F604" s="53"/>
      <c r="G604" s="337"/>
      <c r="H604" s="53"/>
      <c r="I604" s="54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46"/>
      <c r="U604" s="46"/>
      <c r="V604" s="46"/>
      <c r="W604" s="46"/>
    </row>
    <row r="605" spans="1:23" ht="15.75" customHeight="1">
      <c r="A605" s="54"/>
      <c r="B605" s="33"/>
      <c r="C605" s="33"/>
      <c r="D605" s="53"/>
      <c r="E605" s="53"/>
      <c r="F605" s="53"/>
      <c r="G605" s="337"/>
      <c r="H605" s="53"/>
      <c r="I605" s="54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46"/>
      <c r="U605" s="46"/>
      <c r="V605" s="46"/>
      <c r="W605" s="46"/>
    </row>
    <row r="606" spans="1:23" ht="15.75" customHeight="1">
      <c r="A606" s="54"/>
      <c r="B606" s="33"/>
      <c r="C606" s="33"/>
      <c r="D606" s="53"/>
      <c r="E606" s="53"/>
      <c r="F606" s="53"/>
      <c r="G606" s="337"/>
      <c r="H606" s="53"/>
      <c r="I606" s="54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46"/>
      <c r="U606" s="46"/>
      <c r="V606" s="46"/>
      <c r="W606" s="46"/>
    </row>
    <row r="607" spans="1:23" ht="15.75" customHeight="1">
      <c r="A607" s="54"/>
      <c r="B607" s="33"/>
      <c r="C607" s="33"/>
      <c r="D607" s="53"/>
      <c r="E607" s="53"/>
      <c r="F607" s="53"/>
      <c r="G607" s="337"/>
      <c r="H607" s="53"/>
      <c r="I607" s="54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46"/>
      <c r="U607" s="46"/>
      <c r="V607" s="46"/>
      <c r="W607" s="46"/>
    </row>
    <row r="608" spans="1:23" ht="15.75" customHeight="1">
      <c r="A608" s="54"/>
      <c r="B608" s="33"/>
      <c r="C608" s="33"/>
      <c r="D608" s="53"/>
      <c r="E608" s="53"/>
      <c r="F608" s="53"/>
      <c r="G608" s="337"/>
      <c r="H608" s="53"/>
      <c r="I608" s="54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46"/>
      <c r="U608" s="46"/>
      <c r="V608" s="46"/>
      <c r="W608" s="46"/>
    </row>
    <row r="609" spans="1:23" ht="15.75" customHeight="1">
      <c r="A609" s="54"/>
      <c r="B609" s="33"/>
      <c r="C609" s="33"/>
      <c r="D609" s="53"/>
      <c r="E609" s="53"/>
      <c r="F609" s="53"/>
      <c r="G609" s="337"/>
      <c r="H609" s="53"/>
      <c r="I609" s="54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46"/>
      <c r="U609" s="46"/>
      <c r="V609" s="46"/>
      <c r="W609" s="46"/>
    </row>
    <row r="610" spans="1:23" ht="15.75" customHeight="1">
      <c r="A610" s="54"/>
      <c r="B610" s="33"/>
      <c r="C610" s="33"/>
      <c r="D610" s="53"/>
      <c r="E610" s="53"/>
      <c r="F610" s="53"/>
      <c r="G610" s="337"/>
      <c r="H610" s="53"/>
      <c r="I610" s="54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46"/>
      <c r="U610" s="46"/>
      <c r="V610" s="46"/>
      <c r="W610" s="46"/>
    </row>
    <row r="611" spans="1:23" ht="15.75" customHeight="1">
      <c r="A611" s="54"/>
      <c r="B611" s="33"/>
      <c r="C611" s="33"/>
      <c r="D611" s="53"/>
      <c r="E611" s="53"/>
      <c r="F611" s="53"/>
      <c r="G611" s="337"/>
      <c r="H611" s="53"/>
      <c r="I611" s="54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46"/>
      <c r="U611" s="46"/>
      <c r="V611" s="46"/>
      <c r="W611" s="46"/>
    </row>
    <row r="612" spans="1:23" ht="15.75" customHeight="1">
      <c r="A612" s="54"/>
      <c r="B612" s="33"/>
      <c r="C612" s="33"/>
      <c r="D612" s="53"/>
      <c r="E612" s="53"/>
      <c r="F612" s="53"/>
      <c r="G612" s="337"/>
      <c r="H612" s="53"/>
      <c r="I612" s="54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46"/>
      <c r="U612" s="46"/>
      <c r="V612" s="46"/>
      <c r="W612" s="46"/>
    </row>
    <row r="613" spans="1:23" ht="15.75" customHeight="1">
      <c r="A613" s="54"/>
      <c r="B613" s="33"/>
      <c r="C613" s="33"/>
      <c r="D613" s="53"/>
      <c r="E613" s="53"/>
      <c r="F613" s="53"/>
      <c r="G613" s="337"/>
      <c r="H613" s="53"/>
      <c r="I613" s="54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46"/>
      <c r="U613" s="46"/>
      <c r="V613" s="46"/>
      <c r="W613" s="46"/>
    </row>
    <row r="614" spans="1:23" ht="15.75" customHeight="1">
      <c r="A614" s="54"/>
      <c r="B614" s="33"/>
      <c r="C614" s="33"/>
      <c r="D614" s="53"/>
      <c r="E614" s="53"/>
      <c r="F614" s="53"/>
      <c r="G614" s="337"/>
      <c r="H614" s="53"/>
      <c r="I614" s="54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46"/>
      <c r="U614" s="46"/>
      <c r="V614" s="46"/>
      <c r="W614" s="46"/>
    </row>
    <row r="615" spans="1:23" ht="15.75" customHeight="1">
      <c r="A615" s="54"/>
      <c r="B615" s="33"/>
      <c r="C615" s="33"/>
      <c r="D615" s="53"/>
      <c r="E615" s="53"/>
      <c r="F615" s="53"/>
      <c r="G615" s="337"/>
      <c r="H615" s="53"/>
      <c r="I615" s="54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46"/>
      <c r="U615" s="46"/>
      <c r="V615" s="46"/>
      <c r="W615" s="46"/>
    </row>
    <row r="616" spans="1:23" ht="15.75" customHeight="1">
      <c r="A616" s="54"/>
      <c r="B616" s="33"/>
      <c r="C616" s="33"/>
      <c r="D616" s="53"/>
      <c r="E616" s="53"/>
      <c r="F616" s="53"/>
      <c r="G616" s="337"/>
      <c r="H616" s="53"/>
      <c r="I616" s="54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46"/>
      <c r="U616" s="46"/>
      <c r="V616" s="46"/>
      <c r="W616" s="46"/>
    </row>
    <row r="617" spans="1:23" ht="15.75" customHeight="1">
      <c r="A617" s="54"/>
      <c r="B617" s="33"/>
      <c r="C617" s="33"/>
      <c r="D617" s="53"/>
      <c r="E617" s="53"/>
      <c r="F617" s="53"/>
      <c r="G617" s="337"/>
      <c r="H617" s="53"/>
      <c r="I617" s="54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46"/>
      <c r="U617" s="46"/>
      <c r="V617" s="46"/>
      <c r="W617" s="46"/>
    </row>
    <row r="618" spans="1:23" ht="15.75" customHeight="1">
      <c r="A618" s="54"/>
      <c r="B618" s="33"/>
      <c r="C618" s="33"/>
      <c r="D618" s="53"/>
      <c r="E618" s="53"/>
      <c r="F618" s="53"/>
      <c r="G618" s="337"/>
      <c r="H618" s="53"/>
      <c r="I618" s="54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46"/>
      <c r="U618" s="46"/>
      <c r="V618" s="46"/>
      <c r="W618" s="46"/>
    </row>
    <row r="619" spans="1:23" ht="15.75" customHeight="1">
      <c r="A619" s="54"/>
      <c r="B619" s="33"/>
      <c r="C619" s="33"/>
      <c r="D619" s="53"/>
      <c r="E619" s="53"/>
      <c r="F619" s="53"/>
      <c r="G619" s="337"/>
      <c r="H619" s="53"/>
      <c r="I619" s="54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46"/>
      <c r="U619" s="46"/>
      <c r="V619" s="46"/>
      <c r="W619" s="46"/>
    </row>
    <row r="620" spans="1:23" ht="15.75" customHeight="1">
      <c r="A620" s="54"/>
      <c r="B620" s="33"/>
      <c r="C620" s="33"/>
      <c r="D620" s="53"/>
      <c r="E620" s="53"/>
      <c r="F620" s="53"/>
      <c r="G620" s="337"/>
      <c r="H620" s="53"/>
      <c r="I620" s="54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46"/>
      <c r="U620" s="46"/>
      <c r="V620" s="46"/>
      <c r="W620" s="46"/>
    </row>
    <row r="621" spans="1:23" ht="15.75" customHeight="1">
      <c r="A621" s="54"/>
      <c r="B621" s="33"/>
      <c r="C621" s="33"/>
      <c r="D621" s="53"/>
      <c r="E621" s="53"/>
      <c r="F621" s="53"/>
      <c r="G621" s="337"/>
      <c r="H621" s="53"/>
      <c r="I621" s="54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46"/>
      <c r="U621" s="46"/>
      <c r="V621" s="46"/>
      <c r="W621" s="46"/>
    </row>
    <row r="622" spans="1:23" ht="15.75" customHeight="1">
      <c r="A622" s="54"/>
      <c r="B622" s="33"/>
      <c r="C622" s="33"/>
      <c r="D622" s="53"/>
      <c r="E622" s="53"/>
      <c r="F622" s="53"/>
      <c r="G622" s="337"/>
      <c r="H622" s="53"/>
      <c r="I622" s="54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46"/>
      <c r="U622" s="46"/>
      <c r="V622" s="46"/>
      <c r="W622" s="46"/>
    </row>
    <row r="623" spans="1:23" ht="15.75" customHeight="1">
      <c r="A623" s="54"/>
      <c r="B623" s="33"/>
      <c r="C623" s="33"/>
      <c r="D623" s="53"/>
      <c r="E623" s="53"/>
      <c r="F623" s="53"/>
      <c r="G623" s="337"/>
      <c r="H623" s="53"/>
      <c r="I623" s="54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46"/>
      <c r="U623" s="46"/>
      <c r="V623" s="46"/>
      <c r="W623" s="46"/>
    </row>
    <row r="624" spans="1:23" ht="15.75" customHeight="1">
      <c r="A624" s="54"/>
      <c r="B624" s="33"/>
      <c r="C624" s="33"/>
      <c r="D624" s="53"/>
      <c r="E624" s="53"/>
      <c r="F624" s="53"/>
      <c r="G624" s="337"/>
      <c r="H624" s="53"/>
      <c r="I624" s="54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46"/>
      <c r="U624" s="46"/>
      <c r="V624" s="46"/>
      <c r="W624" s="46"/>
    </row>
    <row r="625" spans="1:23" ht="15.75" customHeight="1">
      <c r="A625" s="54"/>
      <c r="B625" s="33"/>
      <c r="C625" s="33"/>
      <c r="D625" s="53"/>
      <c r="E625" s="53"/>
      <c r="F625" s="53"/>
      <c r="G625" s="337"/>
      <c r="H625" s="53"/>
      <c r="I625" s="54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46"/>
      <c r="U625" s="46"/>
      <c r="V625" s="46"/>
      <c r="W625" s="46"/>
    </row>
    <row r="626" spans="1:23" ht="15.75" customHeight="1">
      <c r="A626" s="54"/>
      <c r="B626" s="33"/>
      <c r="C626" s="33"/>
      <c r="D626" s="53"/>
      <c r="E626" s="53"/>
      <c r="F626" s="53"/>
      <c r="G626" s="337"/>
      <c r="H626" s="53"/>
      <c r="I626" s="54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46"/>
      <c r="U626" s="46"/>
      <c r="V626" s="46"/>
      <c r="W626" s="46"/>
    </row>
    <row r="627" spans="1:23" ht="15.75" customHeight="1">
      <c r="A627" s="54"/>
      <c r="B627" s="33"/>
      <c r="C627" s="33"/>
      <c r="D627" s="53"/>
      <c r="E627" s="53"/>
      <c r="F627" s="53"/>
      <c r="G627" s="337"/>
      <c r="H627" s="53"/>
      <c r="I627" s="54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46"/>
      <c r="U627" s="46"/>
      <c r="V627" s="46"/>
      <c r="W627" s="46"/>
    </row>
    <row r="628" spans="1:23" ht="15.75" customHeight="1">
      <c r="A628" s="54"/>
      <c r="B628" s="33"/>
      <c r="C628" s="33"/>
      <c r="D628" s="53"/>
      <c r="E628" s="53"/>
      <c r="F628" s="53"/>
      <c r="G628" s="337"/>
      <c r="H628" s="53"/>
      <c r="I628" s="54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46"/>
      <c r="U628" s="46"/>
      <c r="V628" s="46"/>
      <c r="W628" s="46"/>
    </row>
    <row r="629" spans="1:23" ht="15.75" customHeight="1">
      <c r="A629" s="54"/>
      <c r="B629" s="33"/>
      <c r="C629" s="33"/>
      <c r="D629" s="53"/>
      <c r="E629" s="53"/>
      <c r="F629" s="53"/>
      <c r="G629" s="337"/>
      <c r="H629" s="53"/>
      <c r="I629" s="54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46"/>
      <c r="U629" s="46"/>
      <c r="V629" s="46"/>
      <c r="W629" s="46"/>
    </row>
    <row r="630" spans="1:23" ht="15.75" customHeight="1">
      <c r="A630" s="54"/>
      <c r="B630" s="33"/>
      <c r="C630" s="33"/>
      <c r="D630" s="53"/>
      <c r="E630" s="53"/>
      <c r="F630" s="53"/>
      <c r="G630" s="337"/>
      <c r="H630" s="53"/>
      <c r="I630" s="54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46"/>
      <c r="U630" s="46"/>
      <c r="V630" s="46"/>
      <c r="W630" s="46"/>
    </row>
    <row r="631" spans="1:23" ht="15.75" customHeight="1">
      <c r="A631" s="54"/>
      <c r="B631" s="33"/>
      <c r="C631" s="33"/>
      <c r="D631" s="53"/>
      <c r="E631" s="53"/>
      <c r="F631" s="53"/>
      <c r="G631" s="337"/>
      <c r="H631" s="53"/>
      <c r="I631" s="54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46"/>
      <c r="U631" s="46"/>
      <c r="V631" s="46"/>
      <c r="W631" s="46"/>
    </row>
    <row r="632" spans="1:23" ht="15.75" customHeight="1">
      <c r="A632" s="54"/>
      <c r="B632" s="33"/>
      <c r="C632" s="33"/>
      <c r="D632" s="53"/>
      <c r="E632" s="53"/>
      <c r="F632" s="53"/>
      <c r="G632" s="337"/>
      <c r="H632" s="53"/>
      <c r="I632" s="54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46"/>
      <c r="U632" s="46"/>
      <c r="V632" s="46"/>
      <c r="W632" s="46"/>
    </row>
    <row r="633" spans="1:23" ht="15.75" customHeight="1">
      <c r="A633" s="54"/>
      <c r="B633" s="33"/>
      <c r="C633" s="33"/>
      <c r="D633" s="53"/>
      <c r="E633" s="53"/>
      <c r="F633" s="53"/>
      <c r="G633" s="337"/>
      <c r="H633" s="53"/>
      <c r="I633" s="54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46"/>
      <c r="U633" s="46"/>
      <c r="V633" s="46"/>
      <c r="W633" s="46"/>
    </row>
    <row r="634" spans="1:23" ht="15.75" customHeight="1">
      <c r="A634" s="54"/>
      <c r="B634" s="33"/>
      <c r="C634" s="33"/>
      <c r="D634" s="53"/>
      <c r="E634" s="53"/>
      <c r="F634" s="53"/>
      <c r="G634" s="337"/>
      <c r="H634" s="53"/>
      <c r="I634" s="54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46"/>
      <c r="U634" s="46"/>
      <c r="V634" s="46"/>
      <c r="W634" s="46"/>
    </row>
    <row r="635" spans="1:23" ht="15.75" customHeight="1">
      <c r="A635" s="54"/>
      <c r="B635" s="33"/>
      <c r="C635" s="33"/>
      <c r="D635" s="53"/>
      <c r="E635" s="53"/>
      <c r="F635" s="53"/>
      <c r="G635" s="337"/>
      <c r="H635" s="53"/>
      <c r="I635" s="54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46"/>
      <c r="U635" s="46"/>
      <c r="V635" s="46"/>
      <c r="W635" s="46"/>
    </row>
    <row r="636" spans="1:23" ht="15.75" customHeight="1">
      <c r="A636" s="54"/>
      <c r="B636" s="33"/>
      <c r="C636" s="33"/>
      <c r="D636" s="53"/>
      <c r="E636" s="53"/>
      <c r="F636" s="53"/>
      <c r="G636" s="337"/>
      <c r="H636" s="53"/>
      <c r="I636" s="54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46"/>
      <c r="U636" s="46"/>
      <c r="V636" s="46"/>
      <c r="W636" s="46"/>
    </row>
    <row r="637" spans="1:23" ht="15.75" customHeight="1">
      <c r="A637" s="54"/>
      <c r="B637" s="33"/>
      <c r="C637" s="33"/>
      <c r="D637" s="53"/>
      <c r="E637" s="53"/>
      <c r="F637" s="53"/>
      <c r="G637" s="337"/>
      <c r="H637" s="53"/>
      <c r="I637" s="54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46"/>
      <c r="U637" s="46"/>
      <c r="V637" s="46"/>
      <c r="W637" s="46"/>
    </row>
    <row r="638" spans="1:23" ht="15.75" customHeight="1">
      <c r="A638" s="54"/>
      <c r="B638" s="33"/>
      <c r="C638" s="33"/>
      <c r="D638" s="53"/>
      <c r="E638" s="53"/>
      <c r="F638" s="53"/>
      <c r="G638" s="337"/>
      <c r="H638" s="53"/>
      <c r="I638" s="54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46"/>
      <c r="U638" s="46"/>
      <c r="V638" s="46"/>
      <c r="W638" s="46"/>
    </row>
    <row r="639" spans="1:23" ht="15.75" customHeight="1">
      <c r="A639" s="54"/>
      <c r="B639" s="33"/>
      <c r="C639" s="33"/>
      <c r="D639" s="53"/>
      <c r="E639" s="53"/>
      <c r="F639" s="53"/>
      <c r="G639" s="337"/>
      <c r="H639" s="53"/>
      <c r="I639" s="54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46"/>
      <c r="U639" s="46"/>
      <c r="V639" s="46"/>
      <c r="W639" s="46"/>
    </row>
    <row r="640" spans="1:23" ht="15.75" customHeight="1">
      <c r="A640" s="54"/>
      <c r="B640" s="33"/>
      <c r="C640" s="33"/>
      <c r="D640" s="53"/>
      <c r="E640" s="53"/>
      <c r="F640" s="53"/>
      <c r="G640" s="337"/>
      <c r="H640" s="53"/>
      <c r="I640" s="54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46"/>
      <c r="U640" s="46"/>
      <c r="V640" s="46"/>
      <c r="W640" s="46"/>
    </row>
    <row r="641" spans="1:23" ht="15.75" customHeight="1">
      <c r="A641" s="54"/>
      <c r="B641" s="33"/>
      <c r="C641" s="33"/>
      <c r="D641" s="53"/>
      <c r="E641" s="53"/>
      <c r="F641" s="53"/>
      <c r="G641" s="337"/>
      <c r="H641" s="53"/>
      <c r="I641" s="54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46"/>
      <c r="U641" s="46"/>
      <c r="V641" s="46"/>
      <c r="W641" s="46"/>
    </row>
    <row r="642" spans="1:23" ht="15.75" customHeight="1">
      <c r="A642" s="54"/>
      <c r="B642" s="33"/>
      <c r="C642" s="33"/>
      <c r="D642" s="53"/>
      <c r="E642" s="53"/>
      <c r="F642" s="53"/>
      <c r="G642" s="337"/>
      <c r="H642" s="53"/>
      <c r="I642" s="54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46"/>
      <c r="U642" s="46"/>
      <c r="V642" s="46"/>
      <c r="W642" s="46"/>
    </row>
    <row r="643" spans="1:23" ht="15.75" customHeight="1">
      <c r="A643" s="54"/>
      <c r="B643" s="33"/>
      <c r="C643" s="33"/>
      <c r="D643" s="53"/>
      <c r="E643" s="53"/>
      <c r="F643" s="53"/>
      <c r="G643" s="337"/>
      <c r="H643" s="53"/>
      <c r="I643" s="54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46"/>
      <c r="U643" s="46"/>
      <c r="V643" s="46"/>
      <c r="W643" s="46"/>
    </row>
    <row r="644" spans="1:23" ht="15.75" customHeight="1">
      <c r="A644" s="54"/>
      <c r="B644" s="33"/>
      <c r="C644" s="33"/>
      <c r="D644" s="53"/>
      <c r="E644" s="53"/>
      <c r="F644" s="53"/>
      <c r="G644" s="337"/>
      <c r="H644" s="53"/>
      <c r="I644" s="54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46"/>
      <c r="U644" s="46"/>
      <c r="V644" s="46"/>
      <c r="W644" s="46"/>
    </row>
    <row r="645" spans="1:23" ht="15.75" customHeight="1">
      <c r="A645" s="54"/>
      <c r="B645" s="33"/>
      <c r="C645" s="33"/>
      <c r="D645" s="53"/>
      <c r="E645" s="53"/>
      <c r="F645" s="53"/>
      <c r="G645" s="337"/>
      <c r="H645" s="53"/>
      <c r="I645" s="54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46"/>
      <c r="U645" s="46"/>
      <c r="V645" s="46"/>
      <c r="W645" s="46"/>
    </row>
    <row r="646" spans="1:23" ht="15.75" customHeight="1">
      <c r="A646" s="54"/>
      <c r="B646" s="33"/>
      <c r="C646" s="33"/>
      <c r="D646" s="53"/>
      <c r="E646" s="53"/>
      <c r="F646" s="53"/>
      <c r="G646" s="337"/>
      <c r="H646" s="53"/>
      <c r="I646" s="54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46"/>
      <c r="U646" s="46"/>
      <c r="V646" s="46"/>
      <c r="W646" s="46"/>
    </row>
    <row r="647" spans="1:23" ht="15.75" customHeight="1">
      <c r="A647" s="54"/>
      <c r="B647" s="33"/>
      <c r="C647" s="33"/>
      <c r="D647" s="53"/>
      <c r="E647" s="53"/>
      <c r="F647" s="53"/>
      <c r="G647" s="337"/>
      <c r="H647" s="53"/>
      <c r="I647" s="54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46"/>
      <c r="U647" s="46"/>
      <c r="V647" s="46"/>
      <c r="W647" s="46"/>
    </row>
    <row r="648" spans="1:23" ht="15.75" customHeight="1">
      <c r="A648" s="54"/>
      <c r="B648" s="33"/>
      <c r="C648" s="33"/>
      <c r="D648" s="53"/>
      <c r="E648" s="53"/>
      <c r="F648" s="53"/>
      <c r="G648" s="337"/>
      <c r="H648" s="53"/>
      <c r="I648" s="54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46"/>
      <c r="U648" s="46"/>
      <c r="V648" s="46"/>
      <c r="W648" s="46"/>
    </row>
    <row r="649" spans="1:23" ht="15.75" customHeight="1">
      <c r="A649" s="54"/>
      <c r="B649" s="33"/>
      <c r="C649" s="33"/>
      <c r="D649" s="53"/>
      <c r="E649" s="53"/>
      <c r="F649" s="53"/>
      <c r="G649" s="337"/>
      <c r="H649" s="53"/>
      <c r="I649" s="54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46"/>
      <c r="U649" s="46"/>
      <c r="V649" s="46"/>
      <c r="W649" s="46"/>
    </row>
    <row r="650" spans="1:23" ht="15.75" customHeight="1">
      <c r="A650" s="54"/>
      <c r="B650" s="33"/>
      <c r="C650" s="33"/>
      <c r="D650" s="53"/>
      <c r="E650" s="53"/>
      <c r="F650" s="53"/>
      <c r="G650" s="337"/>
      <c r="H650" s="53"/>
      <c r="I650" s="54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46"/>
      <c r="U650" s="46"/>
      <c r="V650" s="46"/>
      <c r="W650" s="46"/>
    </row>
    <row r="651" spans="1:23" ht="15.75" customHeight="1">
      <c r="A651" s="54"/>
      <c r="B651" s="33"/>
      <c r="C651" s="33"/>
      <c r="D651" s="53"/>
      <c r="E651" s="53"/>
      <c r="F651" s="53"/>
      <c r="G651" s="337"/>
      <c r="H651" s="53"/>
      <c r="I651" s="54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46"/>
      <c r="U651" s="46"/>
      <c r="V651" s="46"/>
      <c r="W651" s="46"/>
    </row>
    <row r="652" spans="1:23" ht="15.75" customHeight="1">
      <c r="A652" s="54"/>
      <c r="B652" s="33"/>
      <c r="C652" s="33"/>
      <c r="D652" s="53"/>
      <c r="E652" s="53"/>
      <c r="F652" s="53"/>
      <c r="G652" s="337"/>
      <c r="H652" s="53"/>
      <c r="I652" s="54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46"/>
      <c r="U652" s="46"/>
      <c r="V652" s="46"/>
      <c r="W652" s="46"/>
    </row>
    <row r="653" spans="1:23" ht="15.75" customHeight="1">
      <c r="A653" s="54"/>
      <c r="B653" s="33"/>
      <c r="C653" s="33"/>
      <c r="D653" s="53"/>
      <c r="E653" s="53"/>
      <c r="F653" s="53"/>
      <c r="G653" s="337"/>
      <c r="H653" s="53"/>
      <c r="I653" s="54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46"/>
      <c r="U653" s="46"/>
      <c r="V653" s="46"/>
      <c r="W653" s="46"/>
    </row>
    <row r="654" spans="1:23" ht="15.75" customHeight="1">
      <c r="A654" s="54"/>
      <c r="B654" s="33"/>
      <c r="C654" s="33"/>
      <c r="D654" s="53"/>
      <c r="E654" s="53"/>
      <c r="F654" s="53"/>
      <c r="G654" s="337"/>
      <c r="H654" s="53"/>
      <c r="I654" s="54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46"/>
      <c r="U654" s="46"/>
      <c r="V654" s="46"/>
      <c r="W654" s="46"/>
    </row>
    <row r="655" spans="1:23" ht="15.75" customHeight="1">
      <c r="A655" s="54"/>
      <c r="B655" s="33"/>
      <c r="C655" s="33"/>
      <c r="D655" s="53"/>
      <c r="E655" s="53"/>
      <c r="F655" s="53"/>
      <c r="G655" s="337"/>
      <c r="H655" s="53"/>
      <c r="I655" s="54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46"/>
      <c r="U655" s="46"/>
      <c r="V655" s="46"/>
      <c r="W655" s="46"/>
    </row>
    <row r="656" spans="1:23" ht="15.75" customHeight="1">
      <c r="A656" s="54"/>
      <c r="B656" s="33"/>
      <c r="C656" s="33"/>
      <c r="D656" s="53"/>
      <c r="E656" s="53"/>
      <c r="F656" s="53"/>
      <c r="G656" s="337"/>
      <c r="H656" s="53"/>
      <c r="I656" s="54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46"/>
      <c r="U656" s="46"/>
      <c r="V656" s="46"/>
      <c r="W656" s="46"/>
    </row>
    <row r="657" spans="1:23" ht="15.75" customHeight="1">
      <c r="A657" s="54"/>
      <c r="B657" s="33"/>
      <c r="C657" s="33"/>
      <c r="D657" s="53"/>
      <c r="E657" s="53"/>
      <c r="F657" s="53"/>
      <c r="G657" s="337"/>
      <c r="H657" s="53"/>
      <c r="I657" s="54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46"/>
      <c r="U657" s="46"/>
      <c r="V657" s="46"/>
      <c r="W657" s="46"/>
    </row>
    <row r="658" spans="1:23" ht="15.75" customHeight="1">
      <c r="A658" s="54"/>
      <c r="B658" s="33"/>
      <c r="C658" s="33"/>
      <c r="D658" s="53"/>
      <c r="E658" s="53"/>
      <c r="F658" s="53"/>
      <c r="G658" s="337"/>
      <c r="H658" s="53"/>
      <c r="I658" s="54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46"/>
      <c r="U658" s="46"/>
      <c r="V658" s="46"/>
      <c r="W658" s="46"/>
    </row>
    <row r="659" spans="1:23" ht="15.75" customHeight="1">
      <c r="A659" s="54"/>
      <c r="B659" s="33"/>
      <c r="C659" s="33"/>
      <c r="D659" s="53"/>
      <c r="E659" s="53"/>
      <c r="F659" s="53"/>
      <c r="G659" s="337"/>
      <c r="H659" s="53"/>
      <c r="I659" s="54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46"/>
      <c r="U659" s="46"/>
      <c r="V659" s="46"/>
      <c r="W659" s="46"/>
    </row>
    <row r="660" spans="1:23" ht="15.75" customHeight="1">
      <c r="A660" s="54"/>
      <c r="B660" s="33"/>
      <c r="C660" s="33"/>
      <c r="D660" s="53"/>
      <c r="E660" s="53"/>
      <c r="F660" s="53"/>
      <c r="G660" s="337"/>
      <c r="H660" s="53"/>
      <c r="I660" s="54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46"/>
      <c r="U660" s="46"/>
      <c r="V660" s="46"/>
      <c r="W660" s="46"/>
    </row>
    <row r="661" spans="1:23" ht="15.75" customHeight="1">
      <c r="A661" s="54"/>
      <c r="B661" s="33"/>
      <c r="C661" s="33"/>
      <c r="D661" s="53"/>
      <c r="E661" s="53"/>
      <c r="F661" s="53"/>
      <c r="G661" s="337"/>
      <c r="H661" s="53"/>
      <c r="I661" s="54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46"/>
      <c r="U661" s="46"/>
      <c r="V661" s="46"/>
      <c r="W661" s="46"/>
    </row>
    <row r="662" spans="1:23" ht="15.75" customHeight="1">
      <c r="A662" s="54"/>
      <c r="B662" s="33"/>
      <c r="C662" s="33"/>
      <c r="D662" s="53"/>
      <c r="E662" s="53"/>
      <c r="F662" s="53"/>
      <c r="G662" s="337"/>
      <c r="H662" s="53"/>
      <c r="I662" s="54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46"/>
      <c r="U662" s="46"/>
      <c r="V662" s="46"/>
      <c r="W662" s="46"/>
    </row>
    <row r="663" spans="1:23" ht="15.75" customHeight="1">
      <c r="A663" s="54"/>
      <c r="B663" s="33"/>
      <c r="C663" s="33"/>
      <c r="D663" s="53"/>
      <c r="E663" s="53"/>
      <c r="F663" s="53"/>
      <c r="G663" s="337"/>
      <c r="H663" s="53"/>
      <c r="I663" s="54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46"/>
      <c r="U663" s="46"/>
      <c r="V663" s="46"/>
      <c r="W663" s="46"/>
    </row>
    <row r="664" spans="1:23" ht="15.75" customHeight="1">
      <c r="A664" s="54"/>
      <c r="B664" s="33"/>
      <c r="C664" s="33"/>
      <c r="D664" s="53"/>
      <c r="E664" s="53"/>
      <c r="F664" s="53"/>
      <c r="G664" s="337"/>
      <c r="H664" s="53"/>
      <c r="I664" s="54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46"/>
      <c r="U664" s="46"/>
      <c r="V664" s="46"/>
      <c r="W664" s="46"/>
    </row>
    <row r="665" spans="1:23" ht="15.75" customHeight="1">
      <c r="A665" s="54"/>
      <c r="B665" s="33"/>
      <c r="C665" s="33"/>
      <c r="D665" s="53"/>
      <c r="E665" s="53"/>
      <c r="F665" s="53"/>
      <c r="G665" s="337"/>
      <c r="H665" s="53"/>
      <c r="I665" s="54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46"/>
      <c r="U665" s="46"/>
      <c r="V665" s="46"/>
      <c r="W665" s="46"/>
    </row>
    <row r="666" spans="1:23" ht="15.75" customHeight="1">
      <c r="A666" s="54"/>
      <c r="B666" s="33"/>
      <c r="C666" s="33"/>
      <c r="D666" s="53"/>
      <c r="E666" s="53"/>
      <c r="F666" s="53"/>
      <c r="G666" s="337"/>
      <c r="H666" s="53"/>
      <c r="I666" s="54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46"/>
      <c r="U666" s="46"/>
      <c r="V666" s="46"/>
      <c r="W666" s="46"/>
    </row>
    <row r="667" spans="1:23" ht="15.75" customHeight="1">
      <c r="A667" s="54"/>
      <c r="B667" s="33"/>
      <c r="C667" s="33"/>
      <c r="D667" s="53"/>
      <c r="E667" s="53"/>
      <c r="F667" s="53"/>
      <c r="G667" s="337"/>
      <c r="H667" s="53"/>
      <c r="I667" s="54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46"/>
      <c r="U667" s="46"/>
      <c r="V667" s="46"/>
      <c r="W667" s="46"/>
    </row>
    <row r="668" spans="1:23" ht="15.75" customHeight="1">
      <c r="A668" s="54"/>
      <c r="B668" s="33"/>
      <c r="C668" s="33"/>
      <c r="D668" s="53"/>
      <c r="E668" s="53"/>
      <c r="F668" s="53"/>
      <c r="G668" s="337"/>
      <c r="H668" s="53"/>
      <c r="I668" s="54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46"/>
      <c r="U668" s="46"/>
      <c r="V668" s="46"/>
      <c r="W668" s="46"/>
    </row>
    <row r="669" spans="1:23" ht="15.75" customHeight="1">
      <c r="A669" s="54"/>
      <c r="B669" s="33"/>
      <c r="C669" s="33"/>
      <c r="D669" s="53"/>
      <c r="E669" s="53"/>
      <c r="F669" s="53"/>
      <c r="G669" s="337"/>
      <c r="H669" s="53"/>
      <c r="I669" s="54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46"/>
      <c r="U669" s="46"/>
      <c r="V669" s="46"/>
      <c r="W669" s="46"/>
    </row>
    <row r="670" spans="1:23" ht="15.75" customHeight="1">
      <c r="A670" s="54"/>
      <c r="B670" s="33"/>
      <c r="C670" s="33"/>
      <c r="D670" s="53"/>
      <c r="E670" s="53"/>
      <c r="F670" s="53"/>
      <c r="G670" s="337"/>
      <c r="H670" s="53"/>
      <c r="I670" s="54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46"/>
      <c r="U670" s="46"/>
      <c r="V670" s="46"/>
      <c r="W670" s="46"/>
    </row>
    <row r="671" spans="1:23" ht="15.75" customHeight="1">
      <c r="A671" s="54"/>
      <c r="B671" s="33"/>
      <c r="C671" s="33"/>
      <c r="D671" s="53"/>
      <c r="E671" s="53"/>
      <c r="F671" s="53"/>
      <c r="G671" s="337"/>
      <c r="H671" s="53"/>
      <c r="I671" s="54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46"/>
      <c r="U671" s="46"/>
      <c r="V671" s="46"/>
      <c r="W671" s="46"/>
    </row>
    <row r="672" spans="1:23" ht="15.75" customHeight="1">
      <c r="A672" s="54"/>
      <c r="B672" s="33"/>
      <c r="C672" s="33"/>
      <c r="D672" s="53"/>
      <c r="E672" s="53"/>
      <c r="F672" s="53"/>
      <c r="G672" s="337"/>
      <c r="H672" s="53"/>
      <c r="I672" s="54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46"/>
      <c r="U672" s="46"/>
      <c r="V672" s="46"/>
      <c r="W672" s="46"/>
    </row>
    <row r="673" spans="1:23" ht="15.75" customHeight="1">
      <c r="A673" s="54"/>
      <c r="B673" s="33"/>
      <c r="C673" s="33"/>
      <c r="D673" s="53"/>
      <c r="E673" s="53"/>
      <c r="F673" s="53"/>
      <c r="G673" s="337"/>
      <c r="H673" s="53"/>
      <c r="I673" s="54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46"/>
      <c r="U673" s="46"/>
      <c r="V673" s="46"/>
      <c r="W673" s="46"/>
    </row>
    <row r="674" spans="1:23" ht="15.75" customHeight="1">
      <c r="A674" s="54"/>
      <c r="B674" s="33"/>
      <c r="C674" s="33"/>
      <c r="D674" s="53"/>
      <c r="E674" s="53"/>
      <c r="F674" s="53"/>
      <c r="G674" s="337"/>
      <c r="H674" s="53"/>
      <c r="I674" s="54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46"/>
      <c r="U674" s="46"/>
      <c r="V674" s="46"/>
      <c r="W674" s="46"/>
    </row>
    <row r="675" spans="1:23" ht="15.75" customHeight="1">
      <c r="A675" s="54"/>
      <c r="B675" s="33"/>
      <c r="C675" s="33"/>
      <c r="D675" s="53"/>
      <c r="E675" s="53"/>
      <c r="F675" s="53"/>
      <c r="G675" s="337"/>
      <c r="H675" s="53"/>
      <c r="I675" s="54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46"/>
      <c r="U675" s="46"/>
      <c r="V675" s="46"/>
      <c r="W675" s="46"/>
    </row>
    <row r="676" spans="1:23" ht="15.75" customHeight="1">
      <c r="A676" s="54"/>
      <c r="B676" s="33"/>
      <c r="C676" s="33"/>
      <c r="D676" s="53"/>
      <c r="E676" s="53"/>
      <c r="F676" s="53"/>
      <c r="G676" s="337"/>
      <c r="H676" s="53"/>
      <c r="I676" s="54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46"/>
      <c r="U676" s="46"/>
      <c r="V676" s="46"/>
      <c r="W676" s="46"/>
    </row>
    <row r="677" spans="1:23" ht="15.75" customHeight="1">
      <c r="A677" s="54"/>
      <c r="B677" s="33"/>
      <c r="C677" s="33"/>
      <c r="D677" s="53"/>
      <c r="E677" s="53"/>
      <c r="F677" s="53"/>
      <c r="G677" s="337"/>
      <c r="H677" s="53"/>
      <c r="I677" s="54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46"/>
      <c r="U677" s="46"/>
      <c r="V677" s="46"/>
      <c r="W677" s="46"/>
    </row>
    <row r="678" spans="1:23" ht="15.75" customHeight="1">
      <c r="A678" s="54"/>
      <c r="B678" s="33"/>
      <c r="C678" s="33"/>
      <c r="D678" s="53"/>
      <c r="E678" s="53"/>
      <c r="F678" s="53"/>
      <c r="G678" s="337"/>
      <c r="H678" s="53"/>
      <c r="I678" s="54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46"/>
      <c r="U678" s="46"/>
      <c r="V678" s="46"/>
      <c r="W678" s="46"/>
    </row>
    <row r="679" spans="1:23" ht="15.75" customHeight="1">
      <c r="A679" s="54"/>
      <c r="B679" s="33"/>
      <c r="C679" s="33"/>
      <c r="D679" s="53"/>
      <c r="E679" s="53"/>
      <c r="F679" s="53"/>
      <c r="G679" s="337"/>
      <c r="H679" s="53"/>
      <c r="I679" s="54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46"/>
      <c r="U679" s="46"/>
      <c r="V679" s="46"/>
      <c r="W679" s="46"/>
    </row>
    <row r="680" spans="1:23" ht="15.75" customHeight="1">
      <c r="A680" s="54"/>
      <c r="B680" s="33"/>
      <c r="C680" s="33"/>
      <c r="D680" s="53"/>
      <c r="E680" s="53"/>
      <c r="F680" s="53"/>
      <c r="G680" s="337"/>
      <c r="H680" s="53"/>
      <c r="I680" s="54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46"/>
      <c r="U680" s="46"/>
      <c r="V680" s="46"/>
      <c r="W680" s="46"/>
    </row>
    <row r="681" spans="1:23" ht="15.75" customHeight="1">
      <c r="A681" s="54"/>
      <c r="B681" s="33"/>
      <c r="C681" s="33"/>
      <c r="D681" s="53"/>
      <c r="E681" s="53"/>
      <c r="F681" s="53"/>
      <c r="G681" s="337"/>
      <c r="H681" s="53"/>
      <c r="I681" s="54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46"/>
      <c r="U681" s="46"/>
      <c r="V681" s="46"/>
      <c r="W681" s="46"/>
    </row>
    <row r="682" spans="1:23" ht="15.75" customHeight="1">
      <c r="A682" s="54"/>
      <c r="B682" s="33"/>
      <c r="C682" s="33"/>
      <c r="D682" s="53"/>
      <c r="E682" s="53"/>
      <c r="F682" s="53"/>
      <c r="G682" s="337"/>
      <c r="H682" s="53"/>
      <c r="I682" s="54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46"/>
      <c r="U682" s="46"/>
      <c r="V682" s="46"/>
      <c r="W682" s="46"/>
    </row>
    <row r="683" spans="1:23" ht="15.75" customHeight="1">
      <c r="A683" s="54"/>
      <c r="B683" s="33"/>
      <c r="C683" s="33"/>
      <c r="D683" s="53"/>
      <c r="E683" s="53"/>
      <c r="F683" s="53"/>
      <c r="G683" s="337"/>
      <c r="H683" s="53"/>
      <c r="I683" s="54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46"/>
      <c r="U683" s="46"/>
      <c r="V683" s="46"/>
      <c r="W683" s="46"/>
    </row>
    <row r="684" spans="1:23" ht="15.75" customHeight="1">
      <c r="A684" s="54"/>
      <c r="B684" s="33"/>
      <c r="C684" s="33"/>
      <c r="D684" s="53"/>
      <c r="E684" s="53"/>
      <c r="F684" s="53"/>
      <c r="G684" s="337"/>
      <c r="H684" s="53"/>
      <c r="I684" s="54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46"/>
      <c r="U684" s="46"/>
      <c r="V684" s="46"/>
      <c r="W684" s="46"/>
    </row>
    <row r="685" spans="1:23" ht="15.75" customHeight="1">
      <c r="A685" s="54"/>
      <c r="B685" s="33"/>
      <c r="C685" s="33"/>
      <c r="D685" s="53"/>
      <c r="E685" s="53"/>
      <c r="F685" s="53"/>
      <c r="G685" s="337"/>
      <c r="H685" s="53"/>
      <c r="I685" s="54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46"/>
      <c r="U685" s="46"/>
      <c r="V685" s="46"/>
      <c r="W685" s="46"/>
    </row>
    <row r="686" spans="1:23" ht="15.75" customHeight="1">
      <c r="A686" s="54"/>
      <c r="B686" s="33"/>
      <c r="C686" s="33"/>
      <c r="D686" s="53"/>
      <c r="E686" s="53"/>
      <c r="F686" s="53"/>
      <c r="G686" s="337"/>
      <c r="H686" s="53"/>
      <c r="I686" s="54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46"/>
      <c r="U686" s="46"/>
      <c r="V686" s="46"/>
      <c r="W686" s="46"/>
    </row>
    <row r="687" spans="1:23" ht="15.75" customHeight="1">
      <c r="A687" s="54"/>
      <c r="B687" s="33"/>
      <c r="C687" s="33"/>
      <c r="D687" s="53"/>
      <c r="E687" s="53"/>
      <c r="F687" s="53"/>
      <c r="G687" s="337"/>
      <c r="H687" s="53"/>
      <c r="I687" s="54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46"/>
      <c r="U687" s="46"/>
      <c r="V687" s="46"/>
      <c r="W687" s="46"/>
    </row>
    <row r="688" spans="1:23" ht="15.75" customHeight="1">
      <c r="A688" s="54"/>
      <c r="B688" s="33"/>
      <c r="C688" s="33"/>
      <c r="D688" s="53"/>
      <c r="E688" s="53"/>
      <c r="F688" s="53"/>
      <c r="G688" s="337"/>
      <c r="H688" s="53"/>
      <c r="I688" s="54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46"/>
      <c r="U688" s="46"/>
      <c r="V688" s="46"/>
      <c r="W688" s="46"/>
    </row>
    <row r="689" spans="1:23" ht="15.75" customHeight="1">
      <c r="A689" s="54"/>
      <c r="B689" s="33"/>
      <c r="C689" s="33"/>
      <c r="D689" s="53"/>
      <c r="E689" s="53"/>
      <c r="F689" s="53"/>
      <c r="G689" s="337"/>
      <c r="H689" s="53"/>
      <c r="I689" s="54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46"/>
      <c r="U689" s="46"/>
      <c r="V689" s="46"/>
      <c r="W689" s="46"/>
    </row>
    <row r="690" spans="1:23" ht="15.75" customHeight="1">
      <c r="A690" s="54"/>
      <c r="B690" s="33"/>
      <c r="C690" s="33"/>
      <c r="D690" s="53"/>
      <c r="E690" s="53"/>
      <c r="F690" s="53"/>
      <c r="G690" s="337"/>
      <c r="H690" s="53"/>
      <c r="I690" s="54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46"/>
      <c r="U690" s="46"/>
      <c r="V690" s="46"/>
      <c r="W690" s="46"/>
    </row>
    <row r="691" spans="1:23" ht="15.75" customHeight="1">
      <c r="A691" s="54"/>
      <c r="B691" s="33"/>
      <c r="C691" s="33"/>
      <c r="D691" s="53"/>
      <c r="E691" s="53"/>
      <c r="F691" s="53"/>
      <c r="G691" s="337"/>
      <c r="H691" s="53"/>
      <c r="I691" s="54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46"/>
      <c r="U691" s="46"/>
      <c r="V691" s="46"/>
      <c r="W691" s="46"/>
    </row>
    <row r="692" spans="1:23" ht="15.75" customHeight="1">
      <c r="A692" s="54"/>
      <c r="B692" s="33"/>
      <c r="C692" s="33"/>
      <c r="D692" s="53"/>
      <c r="E692" s="53"/>
      <c r="F692" s="53"/>
      <c r="G692" s="337"/>
      <c r="H692" s="53"/>
      <c r="I692" s="54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46"/>
      <c r="U692" s="46"/>
      <c r="V692" s="46"/>
      <c r="W692" s="46"/>
    </row>
    <row r="693" spans="1:23" ht="15.75" customHeight="1">
      <c r="A693" s="54"/>
      <c r="B693" s="33"/>
      <c r="C693" s="33"/>
      <c r="D693" s="53"/>
      <c r="E693" s="53"/>
      <c r="F693" s="53"/>
      <c r="G693" s="337"/>
      <c r="H693" s="53"/>
      <c r="I693" s="54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46"/>
      <c r="U693" s="46"/>
      <c r="V693" s="46"/>
      <c r="W693" s="46"/>
    </row>
    <row r="694" spans="1:23" ht="15.75" customHeight="1">
      <c r="A694" s="54"/>
      <c r="B694" s="33"/>
      <c r="C694" s="33"/>
      <c r="D694" s="53"/>
      <c r="E694" s="53"/>
      <c r="F694" s="53"/>
      <c r="G694" s="337"/>
      <c r="H694" s="53"/>
      <c r="I694" s="54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46"/>
      <c r="U694" s="46"/>
      <c r="V694" s="46"/>
      <c r="W694" s="46"/>
    </row>
    <row r="695" spans="1:23" ht="15.75" customHeight="1">
      <c r="A695" s="54"/>
      <c r="B695" s="33"/>
      <c r="C695" s="33"/>
      <c r="D695" s="53"/>
      <c r="E695" s="53"/>
      <c r="F695" s="53"/>
      <c r="G695" s="337"/>
      <c r="H695" s="53"/>
      <c r="I695" s="54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46"/>
      <c r="U695" s="46"/>
      <c r="V695" s="46"/>
      <c r="W695" s="46"/>
    </row>
    <row r="696" spans="1:23" ht="15.75" customHeight="1">
      <c r="A696" s="54"/>
      <c r="B696" s="33"/>
      <c r="C696" s="33"/>
      <c r="D696" s="53"/>
      <c r="E696" s="53"/>
      <c r="F696" s="53"/>
      <c r="G696" s="337"/>
      <c r="H696" s="53"/>
      <c r="I696" s="54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46"/>
      <c r="U696" s="46"/>
      <c r="V696" s="46"/>
      <c r="W696" s="46"/>
    </row>
    <row r="697" spans="1:23" ht="15.75" customHeight="1">
      <c r="A697" s="54"/>
      <c r="B697" s="33"/>
      <c r="C697" s="33"/>
      <c r="D697" s="53"/>
      <c r="E697" s="53"/>
      <c r="F697" s="53"/>
      <c r="G697" s="337"/>
      <c r="H697" s="53"/>
      <c r="I697" s="54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46"/>
      <c r="U697" s="46"/>
      <c r="V697" s="46"/>
      <c r="W697" s="46"/>
    </row>
    <row r="698" spans="1:23" ht="15.75" customHeight="1">
      <c r="A698" s="54"/>
      <c r="B698" s="33"/>
      <c r="C698" s="33"/>
      <c r="D698" s="53"/>
      <c r="E698" s="53"/>
      <c r="F698" s="53"/>
      <c r="G698" s="337"/>
      <c r="H698" s="53"/>
      <c r="I698" s="54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46"/>
      <c r="U698" s="46"/>
      <c r="V698" s="46"/>
      <c r="W698" s="46"/>
    </row>
    <row r="699" spans="1:23" ht="15.75" customHeight="1">
      <c r="A699" s="54"/>
      <c r="B699" s="33"/>
      <c r="C699" s="33"/>
      <c r="D699" s="53"/>
      <c r="E699" s="53"/>
      <c r="F699" s="53"/>
      <c r="G699" s="337"/>
      <c r="H699" s="53"/>
      <c r="I699" s="54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46"/>
      <c r="U699" s="46"/>
      <c r="V699" s="46"/>
      <c r="W699" s="46"/>
    </row>
    <row r="700" spans="1:23" ht="15.75" customHeight="1">
      <c r="A700" s="54"/>
      <c r="B700" s="33"/>
      <c r="C700" s="33"/>
      <c r="D700" s="53"/>
      <c r="E700" s="53"/>
      <c r="F700" s="53"/>
      <c r="G700" s="337"/>
      <c r="H700" s="53"/>
      <c r="I700" s="54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46"/>
      <c r="U700" s="46"/>
      <c r="V700" s="46"/>
      <c r="W700" s="46"/>
    </row>
    <row r="701" spans="1:23" ht="15.75" customHeight="1">
      <c r="A701" s="54"/>
      <c r="B701" s="33"/>
      <c r="C701" s="33"/>
      <c r="D701" s="53"/>
      <c r="E701" s="53"/>
      <c r="F701" s="53"/>
      <c r="G701" s="337"/>
      <c r="H701" s="53"/>
      <c r="I701" s="54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46"/>
      <c r="U701" s="46"/>
      <c r="V701" s="46"/>
      <c r="W701" s="46"/>
    </row>
    <row r="702" spans="1:23" ht="15.75" customHeight="1">
      <c r="A702" s="54"/>
      <c r="B702" s="33"/>
      <c r="C702" s="33"/>
      <c r="D702" s="53"/>
      <c r="E702" s="53"/>
      <c r="F702" s="53"/>
      <c r="G702" s="337"/>
      <c r="H702" s="53"/>
      <c r="I702" s="54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46"/>
      <c r="U702" s="46"/>
      <c r="V702" s="46"/>
      <c r="W702" s="46"/>
    </row>
    <row r="703" spans="1:23" ht="15.75" customHeight="1">
      <c r="A703" s="54"/>
      <c r="B703" s="33"/>
      <c r="C703" s="33"/>
      <c r="D703" s="53"/>
      <c r="E703" s="53"/>
      <c r="F703" s="53"/>
      <c r="G703" s="337"/>
      <c r="H703" s="53"/>
      <c r="I703" s="54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46"/>
      <c r="U703" s="46"/>
      <c r="V703" s="46"/>
      <c r="W703" s="46"/>
    </row>
    <row r="704" spans="1:23" ht="15.75" customHeight="1">
      <c r="A704" s="54"/>
      <c r="B704" s="33"/>
      <c r="C704" s="33"/>
      <c r="D704" s="53"/>
      <c r="E704" s="53"/>
      <c r="F704" s="53"/>
      <c r="G704" s="337"/>
      <c r="H704" s="53"/>
      <c r="I704" s="54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46"/>
      <c r="U704" s="46"/>
      <c r="V704" s="46"/>
      <c r="W704" s="46"/>
    </row>
    <row r="705" spans="1:23" ht="15.75" customHeight="1">
      <c r="A705" s="54"/>
      <c r="B705" s="33"/>
      <c r="C705" s="33"/>
      <c r="D705" s="53"/>
      <c r="E705" s="53"/>
      <c r="F705" s="53"/>
      <c r="G705" s="337"/>
      <c r="H705" s="53"/>
      <c r="I705" s="54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46"/>
      <c r="U705" s="46"/>
      <c r="V705" s="46"/>
      <c r="W705" s="46"/>
    </row>
    <row r="706" spans="1:23" ht="15.75" customHeight="1">
      <c r="A706" s="54"/>
      <c r="B706" s="33"/>
      <c r="C706" s="33"/>
      <c r="D706" s="53"/>
      <c r="E706" s="53"/>
      <c r="F706" s="53"/>
      <c r="G706" s="337"/>
      <c r="H706" s="53"/>
      <c r="I706" s="54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46"/>
      <c r="U706" s="46"/>
      <c r="V706" s="46"/>
      <c r="W706" s="46"/>
    </row>
    <row r="707" spans="1:23" ht="15.75" customHeight="1">
      <c r="A707" s="54"/>
      <c r="B707" s="33"/>
      <c r="C707" s="33"/>
      <c r="D707" s="53"/>
      <c r="E707" s="53"/>
      <c r="F707" s="53"/>
      <c r="G707" s="337"/>
      <c r="H707" s="53"/>
      <c r="I707" s="54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46"/>
      <c r="U707" s="46"/>
      <c r="V707" s="46"/>
      <c r="W707" s="46"/>
    </row>
    <row r="708" spans="1:23" ht="15.75" customHeight="1">
      <c r="A708" s="54"/>
      <c r="B708" s="33"/>
      <c r="C708" s="33"/>
      <c r="D708" s="53"/>
      <c r="E708" s="53"/>
      <c r="F708" s="53"/>
      <c r="G708" s="337"/>
      <c r="H708" s="53"/>
      <c r="I708" s="54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46"/>
      <c r="U708" s="46"/>
      <c r="V708" s="46"/>
      <c r="W708" s="46"/>
    </row>
    <row r="709" spans="1:23" ht="15.75" customHeight="1">
      <c r="A709" s="54"/>
      <c r="B709" s="33"/>
      <c r="C709" s="33"/>
      <c r="D709" s="53"/>
      <c r="E709" s="53"/>
      <c r="F709" s="53"/>
      <c r="G709" s="337"/>
      <c r="H709" s="53"/>
      <c r="I709" s="54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46"/>
      <c r="U709" s="46"/>
      <c r="V709" s="46"/>
      <c r="W709" s="46"/>
    </row>
    <row r="710" spans="1:23" ht="15.75" customHeight="1">
      <c r="A710" s="54"/>
      <c r="B710" s="33"/>
      <c r="C710" s="33"/>
      <c r="D710" s="53"/>
      <c r="E710" s="53"/>
      <c r="F710" s="53"/>
      <c r="G710" s="337"/>
      <c r="H710" s="53"/>
      <c r="I710" s="54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46"/>
      <c r="U710" s="46"/>
      <c r="V710" s="46"/>
      <c r="W710" s="46"/>
    </row>
    <row r="711" spans="1:23" ht="15.75" customHeight="1">
      <c r="A711" s="54"/>
      <c r="B711" s="33"/>
      <c r="C711" s="33"/>
      <c r="D711" s="53"/>
      <c r="E711" s="53"/>
      <c r="F711" s="53"/>
      <c r="G711" s="337"/>
      <c r="H711" s="53"/>
      <c r="I711" s="54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46"/>
      <c r="U711" s="46"/>
      <c r="V711" s="46"/>
      <c r="W711" s="46"/>
    </row>
    <row r="712" spans="1:23" ht="15.75" customHeight="1">
      <c r="A712" s="54"/>
      <c r="B712" s="33"/>
      <c r="C712" s="33"/>
      <c r="D712" s="53"/>
      <c r="E712" s="53"/>
      <c r="F712" s="53"/>
      <c r="G712" s="337"/>
      <c r="H712" s="53"/>
      <c r="I712" s="54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46"/>
      <c r="U712" s="46"/>
      <c r="V712" s="46"/>
      <c r="W712" s="46"/>
    </row>
    <row r="713" spans="1:23" ht="15.75" customHeight="1">
      <c r="A713" s="54"/>
      <c r="B713" s="33"/>
      <c r="C713" s="33"/>
      <c r="D713" s="53"/>
      <c r="E713" s="53"/>
      <c r="F713" s="53"/>
      <c r="G713" s="337"/>
      <c r="H713" s="53"/>
      <c r="I713" s="54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46"/>
      <c r="U713" s="46"/>
      <c r="V713" s="46"/>
      <c r="W713" s="46"/>
    </row>
    <row r="714" spans="1:23" ht="15.75" customHeight="1">
      <c r="A714" s="54"/>
      <c r="B714" s="33"/>
      <c r="C714" s="33"/>
      <c r="D714" s="53"/>
      <c r="E714" s="53"/>
      <c r="F714" s="53"/>
      <c r="G714" s="337"/>
      <c r="H714" s="53"/>
      <c r="I714" s="54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46"/>
      <c r="U714" s="46"/>
      <c r="V714" s="46"/>
      <c r="W714" s="46"/>
    </row>
    <row r="715" spans="1:23" ht="15.75" customHeight="1">
      <c r="A715" s="54"/>
      <c r="B715" s="33"/>
      <c r="C715" s="33"/>
      <c r="D715" s="53"/>
      <c r="E715" s="53"/>
      <c r="F715" s="53"/>
      <c r="G715" s="337"/>
      <c r="H715" s="53"/>
      <c r="I715" s="54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46"/>
      <c r="U715" s="46"/>
      <c r="V715" s="46"/>
      <c r="W715" s="46"/>
    </row>
    <row r="716" spans="1:23" ht="15.75" customHeight="1">
      <c r="A716" s="54"/>
      <c r="B716" s="33"/>
      <c r="C716" s="33"/>
      <c r="D716" s="53"/>
      <c r="E716" s="53"/>
      <c r="F716" s="53"/>
      <c r="G716" s="337"/>
      <c r="H716" s="53"/>
      <c r="I716" s="54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46"/>
      <c r="U716" s="46"/>
      <c r="V716" s="46"/>
      <c r="W716" s="46"/>
    </row>
    <row r="717" spans="1:23" ht="15.75" customHeight="1">
      <c r="A717" s="54"/>
      <c r="B717" s="33"/>
      <c r="C717" s="33"/>
      <c r="D717" s="53"/>
      <c r="E717" s="53"/>
      <c r="F717" s="53"/>
      <c r="G717" s="337"/>
      <c r="H717" s="53"/>
      <c r="I717" s="54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46"/>
      <c r="U717" s="46"/>
      <c r="V717" s="46"/>
      <c r="W717" s="46"/>
    </row>
    <row r="718" spans="1:23" ht="15.75" customHeight="1">
      <c r="A718" s="54"/>
      <c r="B718" s="33"/>
      <c r="C718" s="33"/>
      <c r="D718" s="53"/>
      <c r="E718" s="53"/>
      <c r="F718" s="53"/>
      <c r="G718" s="337"/>
      <c r="H718" s="53"/>
      <c r="I718" s="54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46"/>
      <c r="U718" s="46"/>
      <c r="V718" s="46"/>
      <c r="W718" s="46"/>
    </row>
    <row r="719" spans="1:23" ht="15.75" customHeight="1">
      <c r="A719" s="54"/>
      <c r="B719" s="33"/>
      <c r="C719" s="33"/>
      <c r="D719" s="53"/>
      <c r="E719" s="53"/>
      <c r="F719" s="53"/>
      <c r="G719" s="337"/>
      <c r="H719" s="53"/>
      <c r="I719" s="54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46"/>
      <c r="U719" s="46"/>
      <c r="V719" s="46"/>
      <c r="W719" s="46"/>
    </row>
    <row r="720" spans="1:23" ht="15.75" customHeight="1">
      <c r="A720" s="54"/>
      <c r="B720" s="33"/>
      <c r="C720" s="33"/>
      <c r="D720" s="53"/>
      <c r="E720" s="53"/>
      <c r="F720" s="53"/>
      <c r="G720" s="337"/>
      <c r="H720" s="53"/>
      <c r="I720" s="54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46"/>
      <c r="U720" s="46"/>
      <c r="V720" s="46"/>
      <c r="W720" s="46"/>
    </row>
    <row r="721" spans="1:23" ht="15.75" customHeight="1">
      <c r="A721" s="54"/>
      <c r="B721" s="33"/>
      <c r="C721" s="33"/>
      <c r="D721" s="53"/>
      <c r="E721" s="53"/>
      <c r="F721" s="53"/>
      <c r="G721" s="337"/>
      <c r="H721" s="53"/>
      <c r="I721" s="54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46"/>
      <c r="U721" s="46"/>
      <c r="V721" s="46"/>
      <c r="W721" s="46"/>
    </row>
    <row r="722" spans="1:23" ht="15.75" customHeight="1">
      <c r="A722" s="54"/>
      <c r="B722" s="33"/>
      <c r="C722" s="33"/>
      <c r="D722" s="53"/>
      <c r="E722" s="53"/>
      <c r="F722" s="53"/>
      <c r="G722" s="337"/>
      <c r="H722" s="53"/>
      <c r="I722" s="54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46"/>
      <c r="U722" s="46"/>
      <c r="V722" s="46"/>
      <c r="W722" s="46"/>
    </row>
    <row r="723" spans="1:23" ht="15.75" customHeight="1">
      <c r="A723" s="54"/>
      <c r="B723" s="33"/>
      <c r="C723" s="33"/>
      <c r="D723" s="53"/>
      <c r="E723" s="53"/>
      <c r="F723" s="53"/>
      <c r="G723" s="337"/>
      <c r="H723" s="53"/>
      <c r="I723" s="54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46"/>
      <c r="U723" s="46"/>
      <c r="V723" s="46"/>
      <c r="W723" s="46"/>
    </row>
    <row r="724" spans="1:23" ht="15.75" customHeight="1">
      <c r="A724" s="54"/>
      <c r="B724" s="33"/>
      <c r="C724" s="33"/>
      <c r="D724" s="53"/>
      <c r="E724" s="53"/>
      <c r="F724" s="53"/>
      <c r="G724" s="337"/>
      <c r="H724" s="53"/>
      <c r="I724" s="54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46"/>
      <c r="U724" s="46"/>
      <c r="V724" s="46"/>
      <c r="W724" s="46"/>
    </row>
    <row r="725" spans="1:23" ht="15.75" customHeight="1">
      <c r="A725" s="54"/>
      <c r="B725" s="33"/>
      <c r="C725" s="33"/>
      <c r="D725" s="53"/>
      <c r="E725" s="53"/>
      <c r="F725" s="53"/>
      <c r="G725" s="337"/>
      <c r="H725" s="53"/>
      <c r="I725" s="54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46"/>
      <c r="U725" s="46"/>
      <c r="V725" s="46"/>
      <c r="W725" s="46"/>
    </row>
    <row r="726" spans="1:23" ht="15.75" customHeight="1">
      <c r="A726" s="54"/>
      <c r="B726" s="33"/>
      <c r="C726" s="33"/>
      <c r="D726" s="53"/>
      <c r="E726" s="53"/>
      <c r="F726" s="53"/>
      <c r="G726" s="337"/>
      <c r="H726" s="53"/>
      <c r="I726" s="54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46"/>
      <c r="U726" s="46"/>
      <c r="V726" s="46"/>
      <c r="W726" s="46"/>
    </row>
    <row r="727" spans="1:23" ht="15.75" customHeight="1">
      <c r="A727" s="54"/>
      <c r="B727" s="33"/>
      <c r="C727" s="33"/>
      <c r="D727" s="53"/>
      <c r="E727" s="53"/>
      <c r="F727" s="53"/>
      <c r="G727" s="337"/>
      <c r="H727" s="53"/>
      <c r="I727" s="54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46"/>
      <c r="U727" s="46"/>
      <c r="V727" s="46"/>
      <c r="W727" s="46"/>
    </row>
    <row r="728" spans="1:23" ht="15.75" customHeight="1">
      <c r="A728" s="54"/>
      <c r="B728" s="33"/>
      <c r="C728" s="33"/>
      <c r="D728" s="53"/>
      <c r="E728" s="53"/>
      <c r="F728" s="53"/>
      <c r="G728" s="337"/>
      <c r="H728" s="53"/>
      <c r="I728" s="54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46"/>
      <c r="U728" s="46"/>
      <c r="V728" s="46"/>
      <c r="W728" s="46"/>
    </row>
    <row r="729" spans="1:23" ht="15.75" customHeight="1">
      <c r="A729" s="54"/>
      <c r="B729" s="33"/>
      <c r="C729" s="33"/>
      <c r="D729" s="53"/>
      <c r="E729" s="53"/>
      <c r="F729" s="53"/>
      <c r="G729" s="337"/>
      <c r="H729" s="53"/>
      <c r="I729" s="54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46"/>
      <c r="U729" s="46"/>
      <c r="V729" s="46"/>
      <c r="W729" s="46"/>
    </row>
    <row r="730" spans="1:23" ht="15.75" customHeight="1">
      <c r="A730" s="54"/>
      <c r="B730" s="33"/>
      <c r="C730" s="33"/>
      <c r="D730" s="53"/>
      <c r="E730" s="53"/>
      <c r="F730" s="53"/>
      <c r="G730" s="337"/>
      <c r="H730" s="53"/>
      <c r="I730" s="54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46"/>
      <c r="U730" s="46"/>
      <c r="V730" s="46"/>
      <c r="W730" s="46"/>
    </row>
    <row r="731" spans="1:23" ht="15.75" customHeight="1">
      <c r="A731" s="54"/>
      <c r="B731" s="33"/>
      <c r="C731" s="33"/>
      <c r="D731" s="53"/>
      <c r="E731" s="53"/>
      <c r="F731" s="53"/>
      <c r="G731" s="337"/>
      <c r="H731" s="53"/>
      <c r="I731" s="54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46"/>
      <c r="U731" s="46"/>
      <c r="V731" s="46"/>
      <c r="W731" s="46"/>
    </row>
    <row r="732" spans="1:23" ht="15.75" customHeight="1">
      <c r="A732" s="54"/>
      <c r="B732" s="33"/>
      <c r="C732" s="33"/>
      <c r="D732" s="53"/>
      <c r="E732" s="53"/>
      <c r="F732" s="53"/>
      <c r="G732" s="337"/>
      <c r="H732" s="53"/>
      <c r="I732" s="54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46"/>
      <c r="U732" s="46"/>
      <c r="V732" s="46"/>
      <c r="W732" s="46"/>
    </row>
    <row r="733" spans="1:23" ht="15.75" customHeight="1">
      <c r="A733" s="54"/>
      <c r="B733" s="33"/>
      <c r="C733" s="33"/>
      <c r="D733" s="53"/>
      <c r="E733" s="53"/>
      <c r="F733" s="53"/>
      <c r="G733" s="337"/>
      <c r="H733" s="53"/>
      <c r="I733" s="54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46"/>
      <c r="U733" s="46"/>
      <c r="V733" s="46"/>
      <c r="W733" s="46"/>
    </row>
    <row r="734" spans="1:23" ht="15.75" customHeight="1">
      <c r="A734" s="54"/>
      <c r="B734" s="33"/>
      <c r="C734" s="33"/>
      <c r="D734" s="53"/>
      <c r="E734" s="53"/>
      <c r="F734" s="53"/>
      <c r="G734" s="337"/>
      <c r="H734" s="53"/>
      <c r="I734" s="54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46"/>
      <c r="U734" s="46"/>
      <c r="V734" s="46"/>
      <c r="W734" s="46"/>
    </row>
    <row r="735" spans="1:23" ht="15.75" customHeight="1">
      <c r="A735" s="54"/>
      <c r="B735" s="33"/>
      <c r="C735" s="33"/>
      <c r="D735" s="53"/>
      <c r="E735" s="53"/>
      <c r="F735" s="53"/>
      <c r="G735" s="337"/>
      <c r="H735" s="53"/>
      <c r="I735" s="54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46"/>
      <c r="U735" s="46"/>
      <c r="V735" s="46"/>
      <c r="W735" s="46"/>
    </row>
    <row r="736" spans="1:23" ht="15.75" customHeight="1">
      <c r="A736" s="54"/>
      <c r="B736" s="33"/>
      <c r="C736" s="33"/>
      <c r="D736" s="53"/>
      <c r="E736" s="53"/>
      <c r="F736" s="53"/>
      <c r="G736" s="337"/>
      <c r="H736" s="53"/>
      <c r="I736" s="54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46"/>
      <c r="U736" s="46"/>
      <c r="V736" s="46"/>
      <c r="W736" s="46"/>
    </row>
    <row r="737" spans="1:23" ht="15.75" customHeight="1">
      <c r="A737" s="54"/>
      <c r="B737" s="33"/>
      <c r="C737" s="33"/>
      <c r="D737" s="53"/>
      <c r="E737" s="53"/>
      <c r="F737" s="53"/>
      <c r="G737" s="337"/>
      <c r="H737" s="53"/>
      <c r="I737" s="54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46"/>
      <c r="U737" s="46"/>
      <c r="V737" s="46"/>
      <c r="W737" s="46"/>
    </row>
    <row r="738" spans="1:23" ht="15.75" customHeight="1">
      <c r="A738" s="54"/>
      <c r="B738" s="33"/>
      <c r="C738" s="33"/>
      <c r="D738" s="53"/>
      <c r="E738" s="53"/>
      <c r="F738" s="53"/>
      <c r="G738" s="337"/>
      <c r="H738" s="53"/>
      <c r="I738" s="54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46"/>
      <c r="U738" s="46"/>
      <c r="V738" s="46"/>
      <c r="W738" s="46"/>
    </row>
    <row r="739" spans="1:23" ht="15.75" customHeight="1">
      <c r="A739" s="54"/>
      <c r="B739" s="33"/>
      <c r="C739" s="33"/>
      <c r="D739" s="53"/>
      <c r="E739" s="53"/>
      <c r="F739" s="53"/>
      <c r="G739" s="337"/>
      <c r="H739" s="53"/>
      <c r="I739" s="54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46"/>
      <c r="U739" s="46"/>
      <c r="V739" s="46"/>
      <c r="W739" s="46"/>
    </row>
    <row r="740" spans="1:23" ht="15.75" customHeight="1">
      <c r="A740" s="54"/>
      <c r="B740" s="33"/>
      <c r="C740" s="33"/>
      <c r="D740" s="53"/>
      <c r="E740" s="53"/>
      <c r="F740" s="53"/>
      <c r="G740" s="337"/>
      <c r="H740" s="53"/>
      <c r="I740" s="54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46"/>
      <c r="U740" s="46"/>
      <c r="V740" s="46"/>
      <c r="W740" s="46"/>
    </row>
    <row r="741" spans="1:23" ht="15.75" customHeight="1">
      <c r="A741" s="54"/>
      <c r="B741" s="33"/>
      <c r="C741" s="33"/>
      <c r="D741" s="53"/>
      <c r="E741" s="53"/>
      <c r="F741" s="53"/>
      <c r="G741" s="337"/>
      <c r="H741" s="53"/>
      <c r="I741" s="54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46"/>
      <c r="U741" s="46"/>
      <c r="V741" s="46"/>
      <c r="W741" s="46"/>
    </row>
    <row r="742" spans="1:23" ht="15.75" customHeight="1">
      <c r="A742" s="54"/>
      <c r="B742" s="33"/>
      <c r="C742" s="33"/>
      <c r="D742" s="53"/>
      <c r="E742" s="53"/>
      <c r="F742" s="53"/>
      <c r="G742" s="337"/>
      <c r="H742" s="53"/>
      <c r="I742" s="54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46"/>
      <c r="U742" s="46"/>
      <c r="V742" s="46"/>
      <c r="W742" s="46"/>
    </row>
    <row r="743" spans="1:23" ht="15.75" customHeight="1">
      <c r="A743" s="54"/>
      <c r="B743" s="33"/>
      <c r="C743" s="33"/>
      <c r="D743" s="53"/>
      <c r="E743" s="53"/>
      <c r="F743" s="53"/>
      <c r="G743" s="337"/>
      <c r="H743" s="53"/>
      <c r="I743" s="54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46"/>
      <c r="U743" s="46"/>
      <c r="V743" s="46"/>
      <c r="W743" s="46"/>
    </row>
    <row r="744" spans="1:23" ht="15.75" customHeight="1">
      <c r="A744" s="54"/>
      <c r="B744" s="33"/>
      <c r="C744" s="33"/>
      <c r="D744" s="53"/>
      <c r="E744" s="53"/>
      <c r="F744" s="53"/>
      <c r="G744" s="337"/>
      <c r="H744" s="53"/>
      <c r="I744" s="54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46"/>
      <c r="U744" s="46"/>
      <c r="V744" s="46"/>
      <c r="W744" s="46"/>
    </row>
    <row r="745" spans="1:23" ht="15.75" customHeight="1">
      <c r="A745" s="54"/>
      <c r="B745" s="33"/>
      <c r="C745" s="33"/>
      <c r="D745" s="53"/>
      <c r="E745" s="53"/>
      <c r="F745" s="53"/>
      <c r="G745" s="337"/>
      <c r="H745" s="53"/>
      <c r="I745" s="54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46"/>
      <c r="U745" s="46"/>
      <c r="V745" s="46"/>
      <c r="W745" s="46"/>
    </row>
    <row r="746" spans="1:23" ht="15.75" customHeight="1">
      <c r="A746" s="54"/>
      <c r="B746" s="33"/>
      <c r="C746" s="33"/>
      <c r="D746" s="53"/>
      <c r="E746" s="53"/>
      <c r="F746" s="53"/>
      <c r="G746" s="337"/>
      <c r="H746" s="53"/>
      <c r="I746" s="54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46"/>
      <c r="U746" s="46"/>
      <c r="V746" s="46"/>
      <c r="W746" s="46"/>
    </row>
    <row r="747" spans="1:23" ht="15.75" customHeight="1">
      <c r="A747" s="54"/>
      <c r="B747" s="33"/>
      <c r="C747" s="33"/>
      <c r="D747" s="53"/>
      <c r="E747" s="53"/>
      <c r="F747" s="53"/>
      <c r="G747" s="337"/>
      <c r="H747" s="53"/>
      <c r="I747" s="54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46"/>
      <c r="U747" s="46"/>
      <c r="V747" s="46"/>
      <c r="W747" s="46"/>
    </row>
    <row r="748" spans="1:23" ht="15.75" customHeight="1">
      <c r="A748" s="54"/>
      <c r="B748" s="33"/>
      <c r="C748" s="33"/>
      <c r="D748" s="53"/>
      <c r="E748" s="53"/>
      <c r="F748" s="53"/>
      <c r="G748" s="337"/>
      <c r="H748" s="53"/>
      <c r="I748" s="54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46"/>
      <c r="U748" s="46"/>
      <c r="V748" s="46"/>
      <c r="W748" s="46"/>
    </row>
    <row r="749" spans="1:23" ht="15.75" customHeight="1">
      <c r="A749" s="54"/>
      <c r="B749" s="33"/>
      <c r="C749" s="33"/>
      <c r="D749" s="53"/>
      <c r="E749" s="53"/>
      <c r="F749" s="53"/>
      <c r="G749" s="337"/>
      <c r="H749" s="53"/>
      <c r="I749" s="54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46"/>
      <c r="U749" s="46"/>
      <c r="V749" s="46"/>
      <c r="W749" s="46"/>
    </row>
    <row r="750" spans="1:23" ht="15.75" customHeight="1">
      <c r="A750" s="54"/>
      <c r="B750" s="33"/>
      <c r="C750" s="33"/>
      <c r="D750" s="53"/>
      <c r="E750" s="53"/>
      <c r="F750" s="53"/>
      <c r="G750" s="337"/>
      <c r="H750" s="53"/>
      <c r="I750" s="54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46"/>
      <c r="U750" s="46"/>
      <c r="V750" s="46"/>
      <c r="W750" s="46"/>
    </row>
    <row r="751" spans="1:23" ht="15.75" customHeight="1">
      <c r="A751" s="54"/>
      <c r="B751" s="33"/>
      <c r="C751" s="33"/>
      <c r="D751" s="53"/>
      <c r="E751" s="53"/>
      <c r="F751" s="53"/>
      <c r="G751" s="337"/>
      <c r="H751" s="53"/>
      <c r="I751" s="54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46"/>
      <c r="U751" s="46"/>
      <c r="V751" s="46"/>
      <c r="W751" s="46"/>
    </row>
    <row r="752" spans="1:23" ht="15.75" customHeight="1">
      <c r="A752" s="54"/>
      <c r="B752" s="33"/>
      <c r="C752" s="33"/>
      <c r="D752" s="53"/>
      <c r="E752" s="53"/>
      <c r="F752" s="53"/>
      <c r="G752" s="337"/>
      <c r="H752" s="53"/>
      <c r="I752" s="54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46"/>
      <c r="U752" s="46"/>
      <c r="V752" s="46"/>
      <c r="W752" s="46"/>
    </row>
    <row r="753" spans="1:23" ht="15.75" customHeight="1">
      <c r="A753" s="54"/>
      <c r="B753" s="33"/>
      <c r="C753" s="33"/>
      <c r="D753" s="53"/>
      <c r="E753" s="53"/>
      <c r="F753" s="53"/>
      <c r="G753" s="337"/>
      <c r="H753" s="53"/>
      <c r="I753" s="54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46"/>
      <c r="U753" s="46"/>
      <c r="V753" s="46"/>
      <c r="W753" s="46"/>
    </row>
    <row r="754" spans="1:23" ht="15.75" customHeight="1">
      <c r="A754" s="54"/>
      <c r="B754" s="33"/>
      <c r="C754" s="33"/>
      <c r="D754" s="53"/>
      <c r="E754" s="53"/>
      <c r="F754" s="53"/>
      <c r="G754" s="337"/>
      <c r="H754" s="53"/>
      <c r="I754" s="54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46"/>
      <c r="U754" s="46"/>
      <c r="V754" s="46"/>
      <c r="W754" s="46"/>
    </row>
    <row r="755" spans="1:23" ht="15.75" customHeight="1">
      <c r="A755" s="54"/>
      <c r="B755" s="33"/>
      <c r="C755" s="33"/>
      <c r="D755" s="53"/>
      <c r="E755" s="53"/>
      <c r="F755" s="53"/>
      <c r="G755" s="337"/>
      <c r="H755" s="53"/>
      <c r="I755" s="54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46"/>
      <c r="U755" s="46"/>
      <c r="V755" s="46"/>
      <c r="W755" s="46"/>
    </row>
    <row r="756" spans="1:23" ht="15.75" customHeight="1">
      <c r="A756" s="54"/>
      <c r="B756" s="33"/>
      <c r="C756" s="33"/>
      <c r="D756" s="53"/>
      <c r="E756" s="53"/>
      <c r="F756" s="53"/>
      <c r="G756" s="337"/>
      <c r="H756" s="53"/>
      <c r="I756" s="54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46"/>
      <c r="U756" s="46"/>
      <c r="V756" s="46"/>
      <c r="W756" s="46"/>
    </row>
    <row r="757" spans="1:23" ht="15.75" customHeight="1">
      <c r="A757" s="54"/>
      <c r="B757" s="33"/>
      <c r="C757" s="33"/>
      <c r="D757" s="53"/>
      <c r="E757" s="53"/>
      <c r="F757" s="53"/>
      <c r="G757" s="337"/>
      <c r="H757" s="53"/>
      <c r="I757" s="54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46"/>
      <c r="U757" s="46"/>
      <c r="V757" s="46"/>
      <c r="W757" s="46"/>
    </row>
    <row r="758" spans="1:23" ht="15.75" customHeight="1">
      <c r="A758" s="54"/>
      <c r="B758" s="33"/>
      <c r="C758" s="33"/>
      <c r="D758" s="53"/>
      <c r="E758" s="53"/>
      <c r="F758" s="53"/>
      <c r="G758" s="337"/>
      <c r="H758" s="53"/>
      <c r="I758" s="54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46"/>
      <c r="U758" s="46"/>
      <c r="V758" s="46"/>
      <c r="W758" s="46"/>
    </row>
    <row r="759" spans="1:23" ht="15.75" customHeight="1">
      <c r="A759" s="54"/>
      <c r="B759" s="33"/>
      <c r="C759" s="33"/>
      <c r="D759" s="53"/>
      <c r="E759" s="53"/>
      <c r="F759" s="53"/>
      <c r="G759" s="337"/>
      <c r="H759" s="53"/>
      <c r="I759" s="54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46"/>
      <c r="U759" s="46"/>
      <c r="V759" s="46"/>
      <c r="W759" s="46"/>
    </row>
    <row r="760" spans="1:23" ht="15.75" customHeight="1">
      <c r="A760" s="54"/>
      <c r="B760" s="33"/>
      <c r="C760" s="33"/>
      <c r="D760" s="53"/>
      <c r="E760" s="53"/>
      <c r="F760" s="53"/>
      <c r="G760" s="337"/>
      <c r="H760" s="53"/>
      <c r="I760" s="54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46"/>
      <c r="U760" s="46"/>
      <c r="V760" s="46"/>
      <c r="W760" s="46"/>
    </row>
    <row r="761" spans="1:23" ht="15.75" customHeight="1">
      <c r="A761" s="54"/>
      <c r="B761" s="33"/>
      <c r="C761" s="33"/>
      <c r="D761" s="53"/>
      <c r="E761" s="53"/>
      <c r="F761" s="53"/>
      <c r="G761" s="337"/>
      <c r="H761" s="53"/>
      <c r="I761" s="54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46"/>
      <c r="U761" s="46"/>
      <c r="V761" s="46"/>
      <c r="W761" s="46"/>
    </row>
    <row r="762" spans="1:23" ht="15.75" customHeight="1">
      <c r="A762" s="54"/>
      <c r="B762" s="33"/>
      <c r="C762" s="33"/>
      <c r="D762" s="53"/>
      <c r="E762" s="53"/>
      <c r="F762" s="53"/>
      <c r="G762" s="337"/>
      <c r="H762" s="53"/>
      <c r="I762" s="54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46"/>
      <c r="U762" s="46"/>
      <c r="V762" s="46"/>
      <c r="W762" s="46"/>
    </row>
    <row r="763" spans="1:23" ht="15.75" customHeight="1">
      <c r="A763" s="54"/>
      <c r="B763" s="33"/>
      <c r="C763" s="33"/>
      <c r="D763" s="53"/>
      <c r="E763" s="53"/>
      <c r="F763" s="53"/>
      <c r="G763" s="337"/>
      <c r="H763" s="53"/>
      <c r="I763" s="54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46"/>
      <c r="U763" s="46"/>
      <c r="V763" s="46"/>
      <c r="W763" s="46"/>
    </row>
    <row r="764" spans="1:23" ht="15.75" customHeight="1">
      <c r="A764" s="54"/>
      <c r="B764" s="33"/>
      <c r="C764" s="33"/>
      <c r="D764" s="53"/>
      <c r="E764" s="53"/>
      <c r="F764" s="53"/>
      <c r="G764" s="337"/>
      <c r="H764" s="53"/>
      <c r="I764" s="54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46"/>
      <c r="U764" s="46"/>
      <c r="V764" s="46"/>
      <c r="W764" s="46"/>
    </row>
    <row r="765" spans="1:23" ht="15.75" customHeight="1">
      <c r="A765" s="54"/>
      <c r="B765" s="33"/>
      <c r="C765" s="33"/>
      <c r="D765" s="53"/>
      <c r="E765" s="53"/>
      <c r="F765" s="53"/>
      <c r="G765" s="337"/>
      <c r="H765" s="53"/>
      <c r="I765" s="54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46"/>
      <c r="U765" s="46"/>
      <c r="V765" s="46"/>
      <c r="W765" s="46"/>
    </row>
    <row r="766" spans="1:23" ht="15.75" customHeight="1">
      <c r="A766" s="54"/>
      <c r="B766" s="33"/>
      <c r="C766" s="33"/>
      <c r="D766" s="53"/>
      <c r="E766" s="53"/>
      <c r="F766" s="53"/>
      <c r="G766" s="337"/>
      <c r="H766" s="53"/>
      <c r="I766" s="54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46"/>
      <c r="U766" s="46"/>
      <c r="V766" s="46"/>
      <c r="W766" s="46"/>
    </row>
    <row r="767" spans="1:23" ht="15.75" customHeight="1">
      <c r="A767" s="54"/>
      <c r="B767" s="33"/>
      <c r="C767" s="33"/>
      <c r="D767" s="53"/>
      <c r="E767" s="53"/>
      <c r="F767" s="53"/>
      <c r="G767" s="337"/>
      <c r="H767" s="53"/>
      <c r="I767" s="54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46"/>
      <c r="U767" s="46"/>
      <c r="V767" s="46"/>
      <c r="W767" s="46"/>
    </row>
    <row r="768" spans="1:23" ht="15.75" customHeight="1">
      <c r="A768" s="54"/>
      <c r="B768" s="33"/>
      <c r="C768" s="33"/>
      <c r="D768" s="53"/>
      <c r="E768" s="53"/>
      <c r="F768" s="53"/>
      <c r="G768" s="337"/>
      <c r="H768" s="53"/>
      <c r="I768" s="54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46"/>
      <c r="U768" s="46"/>
      <c r="V768" s="46"/>
      <c r="W768" s="46"/>
    </row>
    <row r="769" spans="1:23" ht="15.75" customHeight="1">
      <c r="A769" s="54"/>
      <c r="B769" s="33"/>
      <c r="C769" s="33"/>
      <c r="D769" s="53"/>
      <c r="E769" s="53"/>
      <c r="F769" s="53"/>
      <c r="G769" s="337"/>
      <c r="H769" s="53"/>
      <c r="I769" s="54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46"/>
      <c r="U769" s="46"/>
      <c r="V769" s="46"/>
      <c r="W769" s="46"/>
    </row>
    <row r="770" spans="1:23" ht="15.75" customHeight="1">
      <c r="A770" s="54"/>
      <c r="B770" s="33"/>
      <c r="C770" s="33"/>
      <c r="D770" s="53"/>
      <c r="E770" s="53"/>
      <c r="F770" s="53"/>
      <c r="G770" s="337"/>
      <c r="H770" s="53"/>
      <c r="I770" s="54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46"/>
      <c r="U770" s="46"/>
      <c r="V770" s="46"/>
      <c r="W770" s="46"/>
    </row>
    <row r="771" spans="1:23" ht="15.75" customHeight="1">
      <c r="A771" s="54"/>
      <c r="B771" s="33"/>
      <c r="C771" s="33"/>
      <c r="D771" s="53"/>
      <c r="E771" s="53"/>
      <c r="F771" s="53"/>
      <c r="G771" s="337"/>
      <c r="H771" s="53"/>
      <c r="I771" s="54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46"/>
      <c r="U771" s="46"/>
      <c r="V771" s="46"/>
      <c r="W771" s="46"/>
    </row>
    <row r="772" spans="1:23" ht="15.75" customHeight="1">
      <c r="A772" s="54"/>
      <c r="B772" s="33"/>
      <c r="C772" s="33"/>
      <c r="D772" s="53"/>
      <c r="E772" s="53"/>
      <c r="F772" s="53"/>
      <c r="G772" s="337"/>
      <c r="H772" s="53"/>
      <c r="I772" s="54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46"/>
      <c r="U772" s="46"/>
      <c r="V772" s="46"/>
      <c r="W772" s="46"/>
    </row>
    <row r="773" spans="1:23" ht="15.75" customHeight="1">
      <c r="A773" s="54"/>
      <c r="B773" s="33"/>
      <c r="C773" s="33"/>
      <c r="D773" s="53"/>
      <c r="E773" s="53"/>
      <c r="F773" s="53"/>
      <c r="G773" s="337"/>
      <c r="H773" s="53"/>
      <c r="I773" s="54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46"/>
      <c r="U773" s="46"/>
      <c r="V773" s="46"/>
      <c r="W773" s="46"/>
    </row>
    <row r="774" spans="1:23" ht="15.75" customHeight="1">
      <c r="A774" s="54"/>
      <c r="B774" s="33"/>
      <c r="C774" s="33"/>
      <c r="D774" s="53"/>
      <c r="E774" s="53"/>
      <c r="F774" s="53"/>
      <c r="G774" s="337"/>
      <c r="H774" s="53"/>
      <c r="I774" s="54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46"/>
      <c r="U774" s="46"/>
      <c r="V774" s="46"/>
      <c r="W774" s="46"/>
    </row>
    <row r="775" spans="1:23" ht="15.75" customHeight="1">
      <c r="A775" s="54"/>
      <c r="B775" s="33"/>
      <c r="C775" s="33"/>
      <c r="D775" s="53"/>
      <c r="E775" s="53"/>
      <c r="F775" s="53"/>
      <c r="G775" s="337"/>
      <c r="H775" s="53"/>
      <c r="I775" s="54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46"/>
      <c r="U775" s="46"/>
      <c r="V775" s="46"/>
      <c r="W775" s="46"/>
    </row>
    <row r="776" spans="1:23" ht="15.75" customHeight="1">
      <c r="A776" s="54"/>
      <c r="B776" s="33"/>
      <c r="C776" s="33"/>
      <c r="D776" s="53"/>
      <c r="E776" s="53"/>
      <c r="F776" s="53"/>
      <c r="G776" s="337"/>
      <c r="H776" s="53"/>
      <c r="I776" s="54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46"/>
      <c r="U776" s="46"/>
      <c r="V776" s="46"/>
      <c r="W776" s="46"/>
    </row>
    <row r="777" spans="1:23" ht="15.75" customHeight="1">
      <c r="A777" s="54"/>
      <c r="B777" s="33"/>
      <c r="C777" s="33"/>
      <c r="D777" s="53"/>
      <c r="E777" s="53"/>
      <c r="F777" s="53"/>
      <c r="G777" s="337"/>
      <c r="H777" s="53"/>
      <c r="I777" s="54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46"/>
      <c r="U777" s="46"/>
      <c r="V777" s="46"/>
      <c r="W777" s="46"/>
    </row>
    <row r="778" spans="1:23" ht="15.75" customHeight="1">
      <c r="A778" s="54"/>
      <c r="B778" s="33"/>
      <c r="C778" s="33"/>
      <c r="D778" s="53"/>
      <c r="E778" s="53"/>
      <c r="F778" s="53"/>
      <c r="G778" s="337"/>
      <c r="H778" s="53"/>
      <c r="I778" s="54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46"/>
      <c r="U778" s="46"/>
      <c r="V778" s="46"/>
      <c r="W778" s="46"/>
    </row>
    <row r="779" spans="1:23" ht="15.75" customHeight="1">
      <c r="A779" s="54"/>
      <c r="B779" s="33"/>
      <c r="C779" s="33"/>
      <c r="D779" s="53"/>
      <c r="E779" s="53"/>
      <c r="F779" s="53"/>
      <c r="G779" s="337"/>
      <c r="H779" s="53"/>
      <c r="I779" s="54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46"/>
      <c r="U779" s="46"/>
      <c r="V779" s="46"/>
      <c r="W779" s="46"/>
    </row>
    <row r="780" spans="1:23" ht="15.75" customHeight="1">
      <c r="A780" s="54"/>
      <c r="B780" s="33"/>
      <c r="C780" s="33"/>
      <c r="D780" s="53"/>
      <c r="E780" s="53"/>
      <c r="F780" s="53"/>
      <c r="G780" s="337"/>
      <c r="H780" s="53"/>
      <c r="I780" s="54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46"/>
      <c r="U780" s="46"/>
      <c r="V780" s="46"/>
      <c r="W780" s="46"/>
    </row>
    <row r="781" spans="1:23" ht="15.75" customHeight="1">
      <c r="A781" s="54"/>
      <c r="B781" s="33"/>
      <c r="C781" s="33"/>
      <c r="D781" s="53"/>
      <c r="E781" s="53"/>
      <c r="F781" s="53"/>
      <c r="G781" s="337"/>
      <c r="H781" s="53"/>
      <c r="I781" s="54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46"/>
      <c r="U781" s="46"/>
      <c r="V781" s="46"/>
      <c r="W781" s="46"/>
    </row>
    <row r="782" spans="1:23" ht="15.75" customHeight="1">
      <c r="A782" s="54"/>
      <c r="B782" s="33"/>
      <c r="C782" s="33"/>
      <c r="D782" s="53"/>
      <c r="E782" s="53"/>
      <c r="F782" s="53"/>
      <c r="G782" s="337"/>
      <c r="H782" s="53"/>
      <c r="I782" s="54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46"/>
      <c r="U782" s="46"/>
      <c r="V782" s="46"/>
      <c r="W782" s="46"/>
    </row>
    <row r="783" spans="1:23" ht="15.75" customHeight="1">
      <c r="A783" s="54"/>
      <c r="B783" s="33"/>
      <c r="C783" s="33"/>
      <c r="D783" s="53"/>
      <c r="E783" s="53"/>
      <c r="F783" s="53"/>
      <c r="G783" s="337"/>
      <c r="H783" s="53"/>
      <c r="I783" s="54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46"/>
      <c r="U783" s="46"/>
      <c r="V783" s="46"/>
      <c r="W783" s="46"/>
    </row>
    <row r="784" spans="1:23" ht="15.75" customHeight="1">
      <c r="A784" s="54"/>
      <c r="B784" s="33"/>
      <c r="C784" s="33"/>
      <c r="D784" s="53"/>
      <c r="E784" s="53"/>
      <c r="F784" s="53"/>
      <c r="G784" s="337"/>
      <c r="H784" s="53"/>
      <c r="I784" s="54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46"/>
      <c r="U784" s="46"/>
      <c r="V784" s="46"/>
      <c r="W784" s="46"/>
    </row>
    <row r="785" spans="1:23" ht="15.75" customHeight="1">
      <c r="A785" s="54"/>
      <c r="B785" s="33"/>
      <c r="C785" s="33"/>
      <c r="D785" s="53"/>
      <c r="E785" s="53"/>
      <c r="F785" s="53"/>
      <c r="G785" s="337"/>
      <c r="H785" s="53"/>
      <c r="I785" s="54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46"/>
      <c r="U785" s="46"/>
      <c r="V785" s="46"/>
      <c r="W785" s="46"/>
    </row>
    <row r="786" spans="1:23" ht="15.75" customHeight="1">
      <c r="A786" s="54"/>
      <c r="B786" s="33"/>
      <c r="C786" s="33"/>
      <c r="D786" s="53"/>
      <c r="E786" s="53"/>
      <c r="F786" s="53"/>
      <c r="G786" s="337"/>
      <c r="H786" s="53"/>
      <c r="I786" s="54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46"/>
      <c r="U786" s="46"/>
      <c r="V786" s="46"/>
      <c r="W786" s="46"/>
    </row>
    <row r="787" spans="1:23" ht="15.75" customHeight="1">
      <c r="A787" s="54"/>
      <c r="B787" s="33"/>
      <c r="C787" s="33"/>
      <c r="D787" s="53"/>
      <c r="E787" s="53"/>
      <c r="F787" s="53"/>
      <c r="G787" s="337"/>
      <c r="H787" s="53"/>
      <c r="I787" s="54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46"/>
      <c r="U787" s="46"/>
      <c r="V787" s="46"/>
      <c r="W787" s="46"/>
    </row>
    <row r="788" spans="1:23" ht="15.75" customHeight="1">
      <c r="A788" s="54"/>
      <c r="B788" s="33"/>
      <c r="C788" s="33"/>
      <c r="D788" s="53"/>
      <c r="E788" s="53"/>
      <c r="F788" s="53"/>
      <c r="G788" s="337"/>
      <c r="H788" s="53"/>
      <c r="I788" s="54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46"/>
      <c r="U788" s="46"/>
      <c r="V788" s="46"/>
      <c r="W788" s="46"/>
    </row>
    <row r="789" spans="1:23" ht="15.75" customHeight="1">
      <c r="A789" s="54"/>
      <c r="B789" s="33"/>
      <c r="C789" s="33"/>
      <c r="D789" s="53"/>
      <c r="E789" s="53"/>
      <c r="F789" s="53"/>
      <c r="G789" s="337"/>
      <c r="H789" s="53"/>
      <c r="I789" s="54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46"/>
      <c r="U789" s="46"/>
      <c r="V789" s="46"/>
      <c r="W789" s="46"/>
    </row>
    <row r="790" spans="1:23" ht="15.75" customHeight="1">
      <c r="A790" s="54"/>
      <c r="B790" s="33"/>
      <c r="C790" s="33"/>
      <c r="D790" s="53"/>
      <c r="E790" s="53"/>
      <c r="F790" s="53"/>
      <c r="G790" s="337"/>
      <c r="H790" s="53"/>
      <c r="I790" s="54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46"/>
      <c r="U790" s="46"/>
      <c r="V790" s="46"/>
      <c r="W790" s="46"/>
    </row>
    <row r="791" spans="1:23" ht="15.75" customHeight="1">
      <c r="A791" s="54"/>
      <c r="B791" s="33"/>
      <c r="C791" s="33"/>
      <c r="D791" s="53"/>
      <c r="E791" s="53"/>
      <c r="F791" s="53"/>
      <c r="G791" s="337"/>
      <c r="H791" s="53"/>
      <c r="I791" s="54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46"/>
      <c r="U791" s="46"/>
      <c r="V791" s="46"/>
      <c r="W791" s="46"/>
    </row>
    <row r="792" spans="1:23" ht="15.75" customHeight="1">
      <c r="A792" s="54"/>
      <c r="B792" s="33"/>
      <c r="C792" s="33"/>
      <c r="D792" s="53"/>
      <c r="E792" s="53"/>
      <c r="F792" s="53"/>
      <c r="G792" s="337"/>
      <c r="H792" s="53"/>
      <c r="I792" s="54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46"/>
      <c r="U792" s="46"/>
      <c r="V792" s="46"/>
      <c r="W792" s="46"/>
    </row>
    <row r="793" spans="1:23" ht="15.75" customHeight="1">
      <c r="A793" s="54"/>
      <c r="B793" s="33"/>
      <c r="C793" s="33"/>
      <c r="D793" s="53"/>
      <c r="E793" s="53"/>
      <c r="F793" s="53"/>
      <c r="G793" s="337"/>
      <c r="H793" s="53"/>
      <c r="I793" s="54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46"/>
      <c r="U793" s="46"/>
      <c r="V793" s="46"/>
      <c r="W793" s="46"/>
    </row>
    <row r="794" spans="1:23" ht="15.75" customHeight="1">
      <c r="A794" s="54"/>
      <c r="B794" s="33"/>
      <c r="C794" s="33"/>
      <c r="D794" s="53"/>
      <c r="E794" s="53"/>
      <c r="F794" s="53"/>
      <c r="G794" s="337"/>
      <c r="H794" s="53"/>
      <c r="I794" s="54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46"/>
      <c r="U794" s="46"/>
      <c r="V794" s="46"/>
      <c r="W794" s="46"/>
    </row>
    <row r="795" spans="1:23" ht="15.75" customHeight="1">
      <c r="A795" s="54"/>
      <c r="B795" s="33"/>
      <c r="C795" s="33"/>
      <c r="D795" s="53"/>
      <c r="E795" s="53"/>
      <c r="F795" s="53"/>
      <c r="G795" s="337"/>
      <c r="H795" s="53"/>
      <c r="I795" s="54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46"/>
      <c r="U795" s="46"/>
      <c r="V795" s="46"/>
      <c r="W795" s="46"/>
    </row>
    <row r="796" spans="1:23" ht="15.75" customHeight="1">
      <c r="A796" s="54"/>
      <c r="B796" s="33"/>
      <c r="C796" s="33"/>
      <c r="D796" s="53"/>
      <c r="E796" s="53"/>
      <c r="F796" s="53"/>
      <c r="G796" s="337"/>
      <c r="H796" s="53"/>
      <c r="I796" s="54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46"/>
      <c r="U796" s="46"/>
      <c r="V796" s="46"/>
      <c r="W796" s="46"/>
    </row>
    <row r="797" spans="1:23" ht="15.75" customHeight="1">
      <c r="A797" s="54"/>
      <c r="B797" s="33"/>
      <c r="C797" s="33"/>
      <c r="D797" s="53"/>
      <c r="E797" s="53"/>
      <c r="F797" s="53"/>
      <c r="G797" s="337"/>
      <c r="H797" s="53"/>
      <c r="I797" s="54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46"/>
      <c r="U797" s="46"/>
      <c r="V797" s="46"/>
      <c r="W797" s="46"/>
    </row>
    <row r="798" spans="1:23" ht="15.75" customHeight="1">
      <c r="A798" s="54"/>
      <c r="B798" s="33"/>
      <c r="C798" s="33"/>
      <c r="D798" s="53"/>
      <c r="E798" s="53"/>
      <c r="F798" s="53"/>
      <c r="G798" s="337"/>
      <c r="H798" s="53"/>
      <c r="I798" s="54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46"/>
      <c r="U798" s="46"/>
      <c r="V798" s="46"/>
      <c r="W798" s="46"/>
    </row>
    <row r="799" spans="1:23" ht="15.75" customHeight="1">
      <c r="A799" s="54"/>
      <c r="B799" s="33"/>
      <c r="C799" s="33"/>
      <c r="D799" s="53"/>
      <c r="E799" s="53"/>
      <c r="F799" s="53"/>
      <c r="G799" s="337"/>
      <c r="H799" s="53"/>
      <c r="I799" s="54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46"/>
      <c r="U799" s="46"/>
      <c r="V799" s="46"/>
      <c r="W799" s="46"/>
    </row>
    <row r="800" spans="1:23" ht="15.75" customHeight="1">
      <c r="A800" s="54"/>
      <c r="B800" s="33"/>
      <c r="C800" s="33"/>
      <c r="D800" s="53"/>
      <c r="E800" s="53"/>
      <c r="F800" s="53"/>
      <c r="G800" s="337"/>
      <c r="H800" s="53"/>
      <c r="I800" s="54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46"/>
      <c r="U800" s="46"/>
      <c r="V800" s="46"/>
      <c r="W800" s="46"/>
    </row>
    <row r="801" spans="1:23" ht="15.75" customHeight="1">
      <c r="A801" s="54"/>
      <c r="B801" s="33"/>
      <c r="C801" s="33"/>
      <c r="D801" s="53"/>
      <c r="E801" s="53"/>
      <c r="F801" s="53"/>
      <c r="G801" s="337"/>
      <c r="H801" s="53"/>
      <c r="I801" s="54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46"/>
      <c r="U801" s="46"/>
      <c r="V801" s="46"/>
      <c r="W801" s="46"/>
    </row>
    <row r="802" spans="1:23" ht="15.75" customHeight="1">
      <c r="A802" s="54"/>
      <c r="B802" s="33"/>
      <c r="C802" s="33"/>
      <c r="D802" s="53"/>
      <c r="E802" s="53"/>
      <c r="F802" s="53"/>
      <c r="G802" s="337"/>
      <c r="H802" s="53"/>
      <c r="I802" s="54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46"/>
      <c r="U802" s="46"/>
      <c r="V802" s="46"/>
      <c r="W802" s="46"/>
    </row>
    <row r="803" spans="1:23" ht="15.75" customHeight="1">
      <c r="A803" s="54"/>
      <c r="B803" s="33"/>
      <c r="C803" s="33"/>
      <c r="D803" s="53"/>
      <c r="E803" s="53"/>
      <c r="F803" s="53"/>
      <c r="G803" s="337"/>
      <c r="H803" s="53"/>
      <c r="I803" s="54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46"/>
      <c r="U803" s="46"/>
      <c r="V803" s="46"/>
      <c r="W803" s="46"/>
    </row>
    <row r="804" spans="1:23" ht="15.75" customHeight="1">
      <c r="A804" s="54"/>
      <c r="B804" s="33"/>
      <c r="C804" s="33"/>
      <c r="D804" s="53"/>
      <c r="E804" s="53"/>
      <c r="F804" s="53"/>
      <c r="G804" s="337"/>
      <c r="H804" s="53"/>
      <c r="I804" s="54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46"/>
      <c r="U804" s="46"/>
      <c r="V804" s="46"/>
      <c r="W804" s="46"/>
    </row>
    <row r="805" spans="1:23" ht="15.75" customHeight="1">
      <c r="A805" s="54"/>
      <c r="B805" s="33"/>
      <c r="C805" s="33"/>
      <c r="D805" s="53"/>
      <c r="E805" s="53"/>
      <c r="F805" s="53"/>
      <c r="G805" s="337"/>
      <c r="H805" s="53"/>
      <c r="I805" s="54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46"/>
      <c r="U805" s="46"/>
      <c r="V805" s="46"/>
      <c r="W805" s="46"/>
    </row>
    <row r="806" spans="1:23" ht="15.75" customHeight="1">
      <c r="A806" s="54"/>
      <c r="B806" s="33"/>
      <c r="C806" s="33"/>
      <c r="D806" s="53"/>
      <c r="E806" s="53"/>
      <c r="F806" s="53"/>
      <c r="G806" s="337"/>
      <c r="H806" s="53"/>
      <c r="I806" s="54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46"/>
      <c r="U806" s="46"/>
      <c r="V806" s="46"/>
      <c r="W806" s="46"/>
    </row>
    <row r="807" spans="1:23" ht="15.75" customHeight="1">
      <c r="A807" s="54"/>
      <c r="B807" s="33"/>
      <c r="C807" s="33"/>
      <c r="D807" s="53"/>
      <c r="E807" s="53"/>
      <c r="F807" s="53"/>
      <c r="G807" s="337"/>
      <c r="H807" s="53"/>
      <c r="I807" s="54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46"/>
      <c r="U807" s="46"/>
      <c r="V807" s="46"/>
      <c r="W807" s="46"/>
    </row>
    <row r="808" spans="1:23" ht="15.75" customHeight="1">
      <c r="A808" s="54"/>
      <c r="B808" s="33"/>
      <c r="C808" s="33"/>
      <c r="D808" s="53"/>
      <c r="E808" s="53"/>
      <c r="F808" s="53"/>
      <c r="G808" s="337"/>
      <c r="H808" s="53"/>
      <c r="I808" s="54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46"/>
      <c r="U808" s="46"/>
      <c r="V808" s="46"/>
      <c r="W808" s="46"/>
    </row>
    <row r="809" spans="1:23" ht="15.75" customHeight="1">
      <c r="A809" s="54"/>
      <c r="B809" s="33"/>
      <c r="C809" s="33"/>
      <c r="D809" s="53"/>
      <c r="E809" s="53"/>
      <c r="F809" s="53"/>
      <c r="G809" s="337"/>
      <c r="H809" s="53"/>
      <c r="I809" s="54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46"/>
      <c r="U809" s="46"/>
      <c r="V809" s="46"/>
      <c r="W809" s="46"/>
    </row>
    <row r="810" spans="1:23" ht="15.75" customHeight="1">
      <c r="A810" s="54"/>
      <c r="B810" s="33"/>
      <c r="C810" s="33"/>
      <c r="D810" s="53"/>
      <c r="E810" s="53"/>
      <c r="F810" s="53"/>
      <c r="G810" s="337"/>
      <c r="H810" s="53"/>
      <c r="I810" s="54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46"/>
      <c r="U810" s="46"/>
      <c r="V810" s="46"/>
      <c r="W810" s="46"/>
    </row>
    <row r="811" spans="1:23" ht="15.75" customHeight="1">
      <c r="A811" s="54"/>
      <c r="B811" s="33"/>
      <c r="C811" s="33"/>
      <c r="D811" s="53"/>
      <c r="E811" s="53"/>
      <c r="F811" s="53"/>
      <c r="G811" s="337"/>
      <c r="H811" s="53"/>
      <c r="I811" s="54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46"/>
      <c r="U811" s="46"/>
      <c r="V811" s="46"/>
      <c r="W811" s="46"/>
    </row>
    <row r="812" spans="1:23" ht="15.75" customHeight="1">
      <c r="A812" s="54"/>
      <c r="B812" s="33"/>
      <c r="C812" s="33"/>
      <c r="D812" s="53"/>
      <c r="E812" s="53"/>
      <c r="F812" s="53"/>
      <c r="G812" s="337"/>
      <c r="H812" s="53"/>
      <c r="I812" s="54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46"/>
      <c r="U812" s="46"/>
      <c r="V812" s="46"/>
      <c r="W812" s="46"/>
    </row>
    <row r="813" spans="1:23" ht="15.75" customHeight="1">
      <c r="A813" s="54"/>
      <c r="B813" s="33"/>
      <c r="C813" s="33"/>
      <c r="D813" s="53"/>
      <c r="E813" s="53"/>
      <c r="F813" s="53"/>
      <c r="G813" s="337"/>
      <c r="H813" s="53"/>
      <c r="I813" s="54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46"/>
      <c r="U813" s="46"/>
      <c r="V813" s="46"/>
      <c r="W813" s="46"/>
    </row>
    <row r="814" spans="1:23" ht="15.75" customHeight="1">
      <c r="A814" s="54"/>
      <c r="B814" s="33"/>
      <c r="C814" s="33"/>
      <c r="D814" s="53"/>
      <c r="E814" s="53"/>
      <c r="F814" s="53"/>
      <c r="G814" s="337"/>
      <c r="H814" s="53"/>
      <c r="I814" s="54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46"/>
      <c r="U814" s="46"/>
      <c r="V814" s="46"/>
      <c r="W814" s="46"/>
    </row>
    <row r="815" spans="1:23" ht="15.75" customHeight="1">
      <c r="A815" s="54"/>
      <c r="B815" s="33"/>
      <c r="C815" s="33"/>
      <c r="D815" s="53"/>
      <c r="E815" s="53"/>
      <c r="F815" s="53"/>
      <c r="G815" s="337"/>
      <c r="H815" s="53"/>
      <c r="I815" s="54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46"/>
      <c r="U815" s="46"/>
      <c r="V815" s="46"/>
      <c r="W815" s="46"/>
    </row>
    <row r="816" spans="1:23" ht="15.75" customHeight="1">
      <c r="A816" s="54"/>
      <c r="B816" s="33"/>
      <c r="C816" s="33"/>
      <c r="D816" s="53"/>
      <c r="E816" s="53"/>
      <c r="F816" s="53"/>
      <c r="G816" s="337"/>
      <c r="H816" s="53"/>
      <c r="I816" s="54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46"/>
      <c r="U816" s="46"/>
      <c r="V816" s="46"/>
      <c r="W816" s="46"/>
    </row>
    <row r="817" spans="1:23" ht="15.75" customHeight="1">
      <c r="A817" s="54"/>
      <c r="B817" s="33"/>
      <c r="C817" s="33"/>
      <c r="D817" s="53"/>
      <c r="E817" s="53"/>
      <c r="F817" s="53"/>
      <c r="G817" s="337"/>
      <c r="H817" s="53"/>
      <c r="I817" s="54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46"/>
      <c r="U817" s="46"/>
      <c r="V817" s="46"/>
      <c r="W817" s="46"/>
    </row>
    <row r="818" spans="1:23" ht="15.75" customHeight="1">
      <c r="A818" s="54"/>
      <c r="B818" s="33"/>
      <c r="C818" s="33"/>
      <c r="D818" s="53"/>
      <c r="E818" s="53"/>
      <c r="F818" s="53"/>
      <c r="G818" s="337"/>
      <c r="H818" s="53"/>
      <c r="I818" s="54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46"/>
      <c r="U818" s="46"/>
      <c r="V818" s="46"/>
      <c r="W818" s="46"/>
    </row>
    <row r="819" spans="1:23" ht="15.75" customHeight="1">
      <c r="A819" s="54"/>
      <c r="B819" s="33"/>
      <c r="C819" s="33"/>
      <c r="D819" s="53"/>
      <c r="E819" s="53"/>
      <c r="F819" s="53"/>
      <c r="G819" s="337"/>
      <c r="H819" s="53"/>
      <c r="I819" s="54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46"/>
      <c r="U819" s="46"/>
      <c r="V819" s="46"/>
      <c r="W819" s="46"/>
    </row>
    <row r="820" spans="1:23" ht="15.75" customHeight="1">
      <c r="A820" s="54"/>
      <c r="B820" s="33"/>
      <c r="C820" s="33"/>
      <c r="D820" s="53"/>
      <c r="E820" s="53"/>
      <c r="F820" s="53"/>
      <c r="G820" s="337"/>
      <c r="H820" s="53"/>
      <c r="I820" s="54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46"/>
      <c r="U820" s="46"/>
      <c r="V820" s="46"/>
      <c r="W820" s="46"/>
    </row>
    <row r="821" spans="1:23" ht="15.75" customHeight="1">
      <c r="A821" s="54"/>
      <c r="B821" s="33"/>
      <c r="C821" s="33"/>
      <c r="D821" s="53"/>
      <c r="E821" s="53"/>
      <c r="F821" s="53"/>
      <c r="G821" s="337"/>
      <c r="H821" s="53"/>
      <c r="I821" s="54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46"/>
      <c r="U821" s="46"/>
      <c r="V821" s="46"/>
      <c r="W821" s="46"/>
    </row>
    <row r="822" spans="1:23" ht="15.75" customHeight="1">
      <c r="A822" s="54"/>
      <c r="B822" s="33"/>
      <c r="C822" s="33"/>
      <c r="D822" s="53"/>
      <c r="E822" s="53"/>
      <c r="F822" s="53"/>
      <c r="G822" s="337"/>
      <c r="H822" s="53"/>
      <c r="I822" s="54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46"/>
      <c r="U822" s="46"/>
      <c r="V822" s="46"/>
      <c r="W822" s="46"/>
    </row>
    <row r="823" spans="1:23" ht="15.75" customHeight="1">
      <c r="A823" s="54"/>
      <c r="B823" s="33"/>
      <c r="C823" s="33"/>
      <c r="D823" s="53"/>
      <c r="E823" s="53"/>
      <c r="F823" s="53"/>
      <c r="G823" s="337"/>
      <c r="H823" s="53"/>
      <c r="I823" s="54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46"/>
      <c r="U823" s="46"/>
      <c r="V823" s="46"/>
      <c r="W823" s="46"/>
    </row>
    <row r="824" spans="1:23" ht="15.75" customHeight="1">
      <c r="A824" s="54"/>
      <c r="B824" s="33"/>
      <c r="C824" s="33"/>
      <c r="D824" s="53"/>
      <c r="E824" s="53"/>
      <c r="F824" s="53"/>
      <c r="G824" s="337"/>
      <c r="H824" s="53"/>
      <c r="I824" s="54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46"/>
      <c r="U824" s="46"/>
      <c r="V824" s="46"/>
      <c r="W824" s="46"/>
    </row>
    <row r="825" spans="1:23" ht="15.75" customHeight="1">
      <c r="A825" s="54"/>
      <c r="B825" s="33"/>
      <c r="C825" s="33"/>
      <c r="D825" s="53"/>
      <c r="E825" s="53"/>
      <c r="F825" s="53"/>
      <c r="G825" s="337"/>
      <c r="H825" s="53"/>
      <c r="I825" s="54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46"/>
      <c r="U825" s="46"/>
      <c r="V825" s="46"/>
      <c r="W825" s="46"/>
    </row>
    <row r="826" spans="1:23" ht="15.75" customHeight="1">
      <c r="A826" s="54"/>
      <c r="B826" s="33"/>
      <c r="C826" s="33"/>
      <c r="D826" s="53"/>
      <c r="E826" s="53"/>
      <c r="F826" s="53"/>
      <c r="G826" s="337"/>
      <c r="H826" s="53"/>
      <c r="I826" s="54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46"/>
      <c r="U826" s="46"/>
      <c r="V826" s="46"/>
      <c r="W826" s="46"/>
    </row>
    <row r="827" spans="1:23" ht="15.75" customHeight="1">
      <c r="A827" s="54"/>
      <c r="B827" s="33"/>
      <c r="C827" s="33"/>
      <c r="D827" s="53"/>
      <c r="E827" s="53"/>
      <c r="F827" s="53"/>
      <c r="G827" s="337"/>
      <c r="H827" s="53"/>
      <c r="I827" s="54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46"/>
      <c r="U827" s="46"/>
      <c r="V827" s="46"/>
      <c r="W827" s="46"/>
    </row>
    <row r="828" spans="1:23" ht="15.75" customHeight="1">
      <c r="A828" s="54"/>
      <c r="B828" s="33"/>
      <c r="C828" s="33"/>
      <c r="D828" s="53"/>
      <c r="E828" s="53"/>
      <c r="F828" s="53"/>
      <c r="G828" s="337"/>
      <c r="H828" s="53"/>
      <c r="I828" s="54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46"/>
      <c r="U828" s="46"/>
      <c r="V828" s="46"/>
      <c r="W828" s="46"/>
    </row>
    <row r="829" spans="1:23" ht="15.75" customHeight="1">
      <c r="A829" s="54"/>
      <c r="B829" s="33"/>
      <c r="C829" s="33"/>
      <c r="D829" s="53"/>
      <c r="E829" s="53"/>
      <c r="F829" s="53"/>
      <c r="G829" s="337"/>
      <c r="H829" s="53"/>
      <c r="I829" s="54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46"/>
      <c r="U829" s="46"/>
      <c r="V829" s="46"/>
      <c r="W829" s="46"/>
    </row>
    <row r="830" spans="1:23" ht="15.75" customHeight="1">
      <c r="A830" s="54"/>
      <c r="B830" s="33"/>
      <c r="C830" s="33"/>
      <c r="D830" s="53"/>
      <c r="E830" s="53"/>
      <c r="F830" s="53"/>
      <c r="G830" s="337"/>
      <c r="H830" s="53"/>
      <c r="I830" s="54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46"/>
      <c r="U830" s="46"/>
      <c r="V830" s="46"/>
      <c r="W830" s="46"/>
    </row>
    <row r="831" spans="1:23" ht="15.75" customHeight="1">
      <c r="A831" s="54"/>
      <c r="B831" s="33"/>
      <c r="C831" s="33"/>
      <c r="D831" s="53"/>
      <c r="E831" s="53"/>
      <c r="F831" s="53"/>
      <c r="G831" s="337"/>
      <c r="H831" s="53"/>
      <c r="I831" s="54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46"/>
      <c r="U831" s="46"/>
      <c r="V831" s="46"/>
      <c r="W831" s="46"/>
    </row>
    <row r="832" spans="1:23" ht="15.75" customHeight="1">
      <c r="A832" s="54"/>
      <c r="B832" s="33"/>
      <c r="C832" s="33"/>
      <c r="D832" s="53"/>
      <c r="E832" s="53"/>
      <c r="F832" s="53"/>
      <c r="G832" s="337"/>
      <c r="H832" s="53"/>
      <c r="I832" s="54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46"/>
      <c r="U832" s="46"/>
      <c r="V832" s="46"/>
      <c r="W832" s="46"/>
    </row>
    <row r="833" spans="1:23" ht="15.75" customHeight="1">
      <c r="A833" s="54"/>
      <c r="B833" s="33"/>
      <c r="C833" s="33"/>
      <c r="D833" s="53"/>
      <c r="E833" s="53"/>
      <c r="F833" s="53"/>
      <c r="G833" s="337"/>
      <c r="H833" s="53"/>
      <c r="I833" s="54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46"/>
      <c r="U833" s="46"/>
      <c r="V833" s="46"/>
      <c r="W833" s="46"/>
    </row>
    <row r="834" spans="1:23" ht="15.75" customHeight="1">
      <c r="A834" s="54"/>
      <c r="B834" s="33"/>
      <c r="C834" s="33"/>
      <c r="D834" s="53"/>
      <c r="E834" s="53"/>
      <c r="F834" s="53"/>
      <c r="G834" s="337"/>
      <c r="H834" s="53"/>
      <c r="I834" s="54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46"/>
      <c r="U834" s="46"/>
      <c r="V834" s="46"/>
      <c r="W834" s="46"/>
    </row>
    <row r="835" spans="1:23" ht="15.75" customHeight="1">
      <c r="A835" s="54"/>
      <c r="B835" s="33"/>
      <c r="C835" s="33"/>
      <c r="D835" s="53"/>
      <c r="E835" s="53"/>
      <c r="F835" s="53"/>
      <c r="G835" s="337"/>
      <c r="H835" s="53"/>
      <c r="I835" s="54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46"/>
      <c r="U835" s="46"/>
      <c r="V835" s="46"/>
      <c r="W835" s="46"/>
    </row>
    <row r="836" spans="1:23" ht="15.75" customHeight="1">
      <c r="A836" s="54"/>
      <c r="B836" s="33"/>
      <c r="C836" s="33"/>
      <c r="D836" s="53"/>
      <c r="E836" s="53"/>
      <c r="F836" s="53"/>
      <c r="G836" s="337"/>
      <c r="H836" s="53"/>
      <c r="I836" s="54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46"/>
      <c r="U836" s="46"/>
      <c r="V836" s="46"/>
      <c r="W836" s="46"/>
    </row>
    <row r="837" spans="1:23" ht="15.75" customHeight="1">
      <c r="A837" s="54"/>
      <c r="B837" s="33"/>
      <c r="C837" s="33"/>
      <c r="D837" s="53"/>
      <c r="E837" s="53"/>
      <c r="F837" s="53"/>
      <c r="G837" s="337"/>
      <c r="H837" s="53"/>
      <c r="I837" s="54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46"/>
      <c r="U837" s="46"/>
      <c r="V837" s="46"/>
      <c r="W837" s="46"/>
    </row>
    <row r="838" spans="1:23" ht="15.75" customHeight="1">
      <c r="A838" s="54"/>
      <c r="B838" s="33"/>
      <c r="C838" s="33"/>
      <c r="D838" s="53"/>
      <c r="E838" s="53"/>
      <c r="F838" s="53"/>
      <c r="G838" s="337"/>
      <c r="H838" s="53"/>
      <c r="I838" s="54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46"/>
      <c r="U838" s="46"/>
      <c r="V838" s="46"/>
      <c r="W838" s="46"/>
    </row>
    <row r="839" spans="1:23" ht="15.75" customHeight="1">
      <c r="A839" s="54"/>
      <c r="B839" s="33"/>
      <c r="C839" s="33"/>
      <c r="D839" s="53"/>
      <c r="E839" s="53"/>
      <c r="F839" s="53"/>
      <c r="G839" s="337"/>
      <c r="H839" s="53"/>
      <c r="I839" s="54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46"/>
      <c r="U839" s="46"/>
      <c r="V839" s="46"/>
      <c r="W839" s="46"/>
    </row>
    <row r="840" spans="1:23" ht="15.75" customHeight="1">
      <c r="A840" s="54"/>
      <c r="B840" s="33"/>
      <c r="C840" s="33"/>
      <c r="D840" s="53"/>
      <c r="E840" s="53"/>
      <c r="F840" s="53"/>
      <c r="G840" s="337"/>
      <c r="H840" s="53"/>
      <c r="I840" s="54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46"/>
      <c r="U840" s="46"/>
      <c r="V840" s="46"/>
      <c r="W840" s="46"/>
    </row>
    <row r="841" spans="1:23" ht="15.75" customHeight="1">
      <c r="A841" s="54"/>
      <c r="B841" s="33"/>
      <c r="C841" s="33"/>
      <c r="D841" s="53"/>
      <c r="E841" s="53"/>
      <c r="F841" s="53"/>
      <c r="G841" s="337"/>
      <c r="H841" s="53"/>
      <c r="I841" s="54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46"/>
      <c r="U841" s="46"/>
      <c r="V841" s="46"/>
      <c r="W841" s="46"/>
    </row>
    <row r="842" spans="1:23" ht="15.75" customHeight="1">
      <c r="A842" s="54"/>
      <c r="B842" s="33"/>
      <c r="C842" s="33"/>
      <c r="D842" s="53"/>
      <c r="E842" s="53"/>
      <c r="F842" s="53"/>
      <c r="G842" s="337"/>
      <c r="H842" s="53"/>
      <c r="I842" s="54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46"/>
      <c r="U842" s="46"/>
      <c r="V842" s="46"/>
      <c r="W842" s="46"/>
    </row>
    <row r="843" spans="1:23" ht="15.75" customHeight="1">
      <c r="A843" s="54"/>
      <c r="B843" s="33"/>
      <c r="C843" s="33"/>
      <c r="D843" s="53"/>
      <c r="E843" s="53"/>
      <c r="F843" s="53"/>
      <c r="G843" s="337"/>
      <c r="H843" s="53"/>
      <c r="I843" s="54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46"/>
      <c r="U843" s="46"/>
      <c r="V843" s="46"/>
      <c r="W843" s="46"/>
    </row>
    <row r="844" spans="1:23" ht="15.75" customHeight="1">
      <c r="A844" s="54"/>
      <c r="B844" s="33"/>
      <c r="C844" s="33"/>
      <c r="D844" s="53"/>
      <c r="E844" s="53"/>
      <c r="F844" s="53"/>
      <c r="G844" s="337"/>
      <c r="H844" s="53"/>
      <c r="I844" s="54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46"/>
      <c r="U844" s="46"/>
      <c r="V844" s="46"/>
      <c r="W844" s="46"/>
    </row>
    <row r="845" spans="1:23" ht="15.75" customHeight="1">
      <c r="A845" s="54"/>
      <c r="B845" s="33"/>
      <c r="C845" s="33"/>
      <c r="D845" s="53"/>
      <c r="E845" s="53"/>
      <c r="F845" s="53"/>
      <c r="G845" s="337"/>
      <c r="H845" s="53"/>
      <c r="I845" s="54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46"/>
      <c r="U845" s="46"/>
      <c r="V845" s="46"/>
      <c r="W845" s="46"/>
    </row>
    <row r="846" spans="1:23" ht="15.75" customHeight="1">
      <c r="A846" s="54"/>
      <c r="B846" s="33"/>
      <c r="C846" s="33"/>
      <c r="D846" s="53"/>
      <c r="E846" s="53"/>
      <c r="F846" s="53"/>
      <c r="G846" s="337"/>
      <c r="H846" s="53"/>
      <c r="I846" s="54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46"/>
      <c r="U846" s="46"/>
      <c r="V846" s="46"/>
      <c r="W846" s="46"/>
    </row>
    <row r="847" spans="1:23" ht="15.75" customHeight="1">
      <c r="A847" s="54"/>
      <c r="B847" s="33"/>
      <c r="C847" s="33"/>
      <c r="D847" s="53"/>
      <c r="E847" s="53"/>
      <c r="F847" s="53"/>
      <c r="G847" s="337"/>
      <c r="H847" s="53"/>
      <c r="I847" s="54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46"/>
      <c r="U847" s="46"/>
      <c r="V847" s="46"/>
      <c r="W847" s="46"/>
    </row>
    <row r="848" spans="1:23" ht="15.75" customHeight="1">
      <c r="A848" s="54"/>
      <c r="B848" s="33"/>
      <c r="C848" s="33"/>
      <c r="D848" s="53"/>
      <c r="E848" s="53"/>
      <c r="F848" s="53"/>
      <c r="G848" s="337"/>
      <c r="H848" s="53"/>
      <c r="I848" s="54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46"/>
      <c r="U848" s="46"/>
      <c r="V848" s="46"/>
      <c r="W848" s="46"/>
    </row>
    <row r="849" spans="1:23" ht="15.75" customHeight="1">
      <c r="A849" s="54"/>
      <c r="B849" s="33"/>
      <c r="C849" s="33"/>
      <c r="D849" s="53"/>
      <c r="E849" s="53"/>
      <c r="F849" s="53"/>
      <c r="G849" s="337"/>
      <c r="H849" s="53"/>
      <c r="I849" s="54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46"/>
      <c r="U849" s="46"/>
      <c r="V849" s="46"/>
      <c r="W849" s="46"/>
    </row>
    <row r="850" spans="1:23" ht="15.75" customHeight="1">
      <c r="A850" s="54"/>
      <c r="B850" s="33"/>
      <c r="C850" s="33"/>
      <c r="D850" s="53"/>
      <c r="E850" s="53"/>
      <c r="F850" s="53"/>
      <c r="G850" s="337"/>
      <c r="H850" s="53"/>
      <c r="I850" s="54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46"/>
      <c r="U850" s="46"/>
      <c r="V850" s="46"/>
      <c r="W850" s="46"/>
    </row>
    <row r="851" spans="1:23" ht="15.75" customHeight="1">
      <c r="A851" s="54"/>
      <c r="B851" s="33"/>
      <c r="C851" s="33"/>
      <c r="D851" s="53"/>
      <c r="E851" s="53"/>
      <c r="F851" s="53"/>
      <c r="G851" s="337"/>
      <c r="H851" s="53"/>
      <c r="I851" s="54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46"/>
      <c r="U851" s="46"/>
      <c r="V851" s="46"/>
      <c r="W851" s="46"/>
    </row>
    <row r="852" spans="1:23" ht="15.75" customHeight="1">
      <c r="A852" s="54"/>
      <c r="B852" s="33"/>
      <c r="C852" s="33"/>
      <c r="D852" s="53"/>
      <c r="E852" s="53"/>
      <c r="F852" s="53"/>
      <c r="G852" s="337"/>
      <c r="H852" s="53"/>
      <c r="I852" s="54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46"/>
      <c r="U852" s="46"/>
      <c r="V852" s="46"/>
      <c r="W852" s="46"/>
    </row>
    <row r="853" spans="1:23" ht="15.75" customHeight="1">
      <c r="A853" s="54"/>
      <c r="B853" s="33"/>
      <c r="C853" s="33"/>
      <c r="D853" s="53"/>
      <c r="E853" s="53"/>
      <c r="F853" s="53"/>
      <c r="G853" s="337"/>
      <c r="H853" s="53"/>
      <c r="I853" s="54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46"/>
      <c r="U853" s="46"/>
      <c r="V853" s="46"/>
      <c r="W853" s="46"/>
    </row>
    <row r="854" spans="1:23" ht="15.75" customHeight="1">
      <c r="A854" s="54"/>
      <c r="B854" s="33"/>
      <c r="C854" s="33"/>
      <c r="D854" s="53"/>
      <c r="E854" s="53"/>
      <c r="F854" s="53"/>
      <c r="G854" s="337"/>
      <c r="H854" s="53"/>
      <c r="I854" s="54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46"/>
      <c r="U854" s="46"/>
      <c r="V854" s="46"/>
      <c r="W854" s="46"/>
    </row>
    <row r="855" spans="1:23" ht="15.75" customHeight="1">
      <c r="A855" s="54"/>
      <c r="B855" s="33"/>
      <c r="C855" s="33"/>
      <c r="D855" s="53"/>
      <c r="E855" s="53"/>
      <c r="F855" s="53"/>
      <c r="G855" s="337"/>
      <c r="H855" s="53"/>
      <c r="I855" s="54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46"/>
      <c r="U855" s="46"/>
      <c r="V855" s="46"/>
      <c r="W855" s="46"/>
    </row>
    <row r="856" spans="1:23" ht="15.75" customHeight="1">
      <c r="A856" s="54"/>
      <c r="B856" s="33"/>
      <c r="C856" s="33"/>
      <c r="D856" s="53"/>
      <c r="E856" s="53"/>
      <c r="F856" s="53"/>
      <c r="G856" s="337"/>
      <c r="H856" s="53"/>
      <c r="I856" s="54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46"/>
      <c r="U856" s="46"/>
      <c r="V856" s="46"/>
      <c r="W856" s="46"/>
    </row>
    <row r="857" spans="1:23" ht="15.75" customHeight="1">
      <c r="A857" s="54"/>
      <c r="B857" s="33"/>
      <c r="C857" s="33"/>
      <c r="D857" s="53"/>
      <c r="E857" s="53"/>
      <c r="F857" s="53"/>
      <c r="G857" s="337"/>
      <c r="H857" s="53"/>
      <c r="I857" s="54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46"/>
      <c r="U857" s="46"/>
      <c r="V857" s="46"/>
      <c r="W857" s="46"/>
    </row>
    <row r="858" spans="1:23" ht="15.75" customHeight="1">
      <c r="A858" s="54"/>
      <c r="B858" s="33"/>
      <c r="C858" s="33"/>
      <c r="D858" s="53"/>
      <c r="E858" s="53"/>
      <c r="F858" s="53"/>
      <c r="G858" s="337"/>
      <c r="H858" s="53"/>
      <c r="I858" s="54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46"/>
      <c r="U858" s="46"/>
      <c r="V858" s="46"/>
      <c r="W858" s="46"/>
    </row>
    <row r="859" spans="1:23" ht="15.75" customHeight="1">
      <c r="A859" s="54"/>
      <c r="B859" s="33"/>
      <c r="C859" s="33"/>
      <c r="D859" s="53"/>
      <c r="E859" s="53"/>
      <c r="F859" s="53"/>
      <c r="G859" s="337"/>
      <c r="H859" s="53"/>
      <c r="I859" s="54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46"/>
      <c r="U859" s="46"/>
      <c r="V859" s="46"/>
      <c r="W859" s="46"/>
    </row>
    <row r="860" spans="1:23" ht="15.75" customHeight="1">
      <c r="A860" s="54"/>
      <c r="B860" s="33"/>
      <c r="C860" s="33"/>
      <c r="D860" s="53"/>
      <c r="E860" s="53"/>
      <c r="F860" s="53"/>
      <c r="G860" s="337"/>
      <c r="H860" s="53"/>
      <c r="I860" s="54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46"/>
      <c r="U860" s="46"/>
      <c r="V860" s="46"/>
      <c r="W860" s="46"/>
    </row>
    <row r="861" spans="1:23" ht="15.75" customHeight="1">
      <c r="A861" s="54"/>
      <c r="B861" s="33"/>
      <c r="C861" s="33"/>
      <c r="D861" s="53"/>
      <c r="E861" s="53"/>
      <c r="F861" s="53"/>
      <c r="G861" s="337"/>
      <c r="H861" s="53"/>
      <c r="I861" s="54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46"/>
      <c r="U861" s="46"/>
      <c r="V861" s="46"/>
      <c r="W861" s="46"/>
    </row>
    <row r="862" spans="1:23" ht="15.75" customHeight="1">
      <c r="A862" s="54"/>
      <c r="B862" s="33"/>
      <c r="C862" s="33"/>
      <c r="D862" s="53"/>
      <c r="E862" s="53"/>
      <c r="F862" s="53"/>
      <c r="G862" s="337"/>
      <c r="H862" s="53"/>
      <c r="I862" s="54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46"/>
      <c r="U862" s="46"/>
      <c r="V862" s="46"/>
      <c r="W862" s="46"/>
    </row>
    <row r="863" spans="1:23" ht="15.75" customHeight="1">
      <c r="A863" s="54"/>
      <c r="B863" s="33"/>
      <c r="C863" s="33"/>
      <c r="D863" s="53"/>
      <c r="E863" s="53"/>
      <c r="F863" s="53"/>
      <c r="G863" s="337"/>
      <c r="H863" s="53"/>
      <c r="I863" s="54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46"/>
      <c r="U863" s="46"/>
      <c r="V863" s="46"/>
      <c r="W863" s="46"/>
    </row>
    <row r="864" spans="1:23" ht="15.75" customHeight="1">
      <c r="A864" s="54"/>
      <c r="B864" s="33"/>
      <c r="C864" s="33"/>
      <c r="D864" s="53"/>
      <c r="E864" s="53"/>
      <c r="F864" s="53"/>
      <c r="G864" s="337"/>
      <c r="H864" s="53"/>
      <c r="I864" s="54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46"/>
      <c r="U864" s="46"/>
      <c r="V864" s="46"/>
      <c r="W864" s="46"/>
    </row>
    <row r="865" spans="1:23" ht="15.75" customHeight="1">
      <c r="A865" s="54"/>
      <c r="B865" s="33"/>
      <c r="C865" s="33"/>
      <c r="D865" s="53"/>
      <c r="E865" s="53"/>
      <c r="F865" s="53"/>
      <c r="G865" s="337"/>
      <c r="H865" s="53"/>
      <c r="I865" s="54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46"/>
      <c r="U865" s="46"/>
      <c r="V865" s="46"/>
      <c r="W865" s="46"/>
    </row>
    <row r="866" spans="1:23" ht="15.75" customHeight="1">
      <c r="A866" s="54"/>
      <c r="B866" s="33"/>
      <c r="C866" s="33"/>
      <c r="D866" s="53"/>
      <c r="E866" s="53"/>
      <c r="F866" s="53"/>
      <c r="G866" s="337"/>
      <c r="H866" s="53"/>
      <c r="I866" s="54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46"/>
      <c r="U866" s="46"/>
      <c r="V866" s="46"/>
      <c r="W866" s="46"/>
    </row>
    <row r="867" spans="1:23" ht="15.75" customHeight="1">
      <c r="A867" s="54"/>
      <c r="B867" s="33"/>
      <c r="C867" s="33"/>
      <c r="D867" s="53"/>
      <c r="E867" s="53"/>
      <c r="F867" s="53"/>
      <c r="G867" s="337"/>
      <c r="H867" s="53"/>
      <c r="I867" s="54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46"/>
      <c r="U867" s="46"/>
      <c r="V867" s="46"/>
      <c r="W867" s="46"/>
    </row>
    <row r="868" spans="1:23" ht="15.75" customHeight="1">
      <c r="A868" s="54"/>
      <c r="B868" s="33"/>
      <c r="C868" s="33"/>
      <c r="D868" s="53"/>
      <c r="E868" s="53"/>
      <c r="F868" s="53"/>
      <c r="G868" s="337"/>
      <c r="H868" s="53"/>
      <c r="I868" s="54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46"/>
      <c r="U868" s="46"/>
      <c r="V868" s="46"/>
      <c r="W868" s="46"/>
    </row>
    <row r="869" spans="1:23" ht="15.75" customHeight="1">
      <c r="A869" s="54"/>
      <c r="B869" s="33"/>
      <c r="C869" s="33"/>
      <c r="D869" s="53"/>
      <c r="E869" s="53"/>
      <c r="F869" s="53"/>
      <c r="G869" s="337"/>
      <c r="H869" s="53"/>
      <c r="I869" s="54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46"/>
      <c r="U869" s="46"/>
      <c r="V869" s="46"/>
      <c r="W869" s="46"/>
    </row>
    <row r="870" spans="1:23" ht="15.75" customHeight="1">
      <c r="A870" s="54"/>
      <c r="B870" s="33"/>
      <c r="C870" s="33"/>
      <c r="D870" s="53"/>
      <c r="E870" s="53"/>
      <c r="F870" s="53"/>
      <c r="G870" s="337"/>
      <c r="H870" s="53"/>
      <c r="I870" s="54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46"/>
      <c r="U870" s="46"/>
      <c r="V870" s="46"/>
      <c r="W870" s="46"/>
    </row>
    <row r="871" spans="1:23" ht="15.75" customHeight="1">
      <c r="A871" s="54"/>
      <c r="B871" s="33"/>
      <c r="C871" s="33"/>
      <c r="D871" s="53"/>
      <c r="E871" s="53"/>
      <c r="F871" s="53"/>
      <c r="G871" s="337"/>
      <c r="H871" s="53"/>
      <c r="I871" s="54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46"/>
      <c r="U871" s="46"/>
      <c r="V871" s="46"/>
      <c r="W871" s="46"/>
    </row>
    <row r="872" spans="1:23" ht="15.75" customHeight="1">
      <c r="A872" s="54"/>
      <c r="B872" s="33"/>
      <c r="C872" s="33"/>
      <c r="D872" s="53"/>
      <c r="E872" s="53"/>
      <c r="F872" s="53"/>
      <c r="G872" s="337"/>
      <c r="H872" s="53"/>
      <c r="I872" s="54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46"/>
      <c r="U872" s="46"/>
      <c r="V872" s="46"/>
      <c r="W872" s="46"/>
    </row>
    <row r="873" spans="1:23" ht="15.75" customHeight="1">
      <c r="A873" s="54"/>
      <c r="B873" s="33"/>
      <c r="C873" s="33"/>
      <c r="D873" s="53"/>
      <c r="E873" s="53"/>
      <c r="F873" s="53"/>
      <c r="G873" s="337"/>
      <c r="H873" s="53"/>
      <c r="I873" s="54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46"/>
      <c r="U873" s="46"/>
      <c r="V873" s="46"/>
      <c r="W873" s="46"/>
    </row>
    <row r="874" spans="1:23" ht="15.75" customHeight="1">
      <c r="A874" s="54"/>
      <c r="B874" s="33"/>
      <c r="C874" s="33"/>
      <c r="D874" s="53"/>
      <c r="E874" s="53"/>
      <c r="F874" s="53"/>
      <c r="G874" s="337"/>
      <c r="H874" s="53"/>
      <c r="I874" s="54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46"/>
      <c r="U874" s="46"/>
      <c r="V874" s="46"/>
      <c r="W874" s="46"/>
    </row>
    <row r="875" spans="1:23" ht="15.75" customHeight="1">
      <c r="A875" s="54"/>
      <c r="B875" s="33"/>
      <c r="C875" s="33"/>
      <c r="D875" s="53"/>
      <c r="E875" s="53"/>
      <c r="F875" s="53"/>
      <c r="G875" s="337"/>
      <c r="H875" s="53"/>
      <c r="I875" s="54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46"/>
      <c r="U875" s="46"/>
      <c r="V875" s="46"/>
      <c r="W875" s="46"/>
    </row>
    <row r="876" spans="1:23" ht="15.75" customHeight="1">
      <c r="A876" s="54"/>
      <c r="B876" s="33"/>
      <c r="C876" s="33"/>
      <c r="D876" s="53"/>
      <c r="E876" s="53"/>
      <c r="F876" s="53"/>
      <c r="G876" s="337"/>
      <c r="H876" s="53"/>
      <c r="I876" s="54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46"/>
      <c r="U876" s="46"/>
      <c r="V876" s="46"/>
      <c r="W876" s="46"/>
    </row>
    <row r="877" spans="1:23" ht="15.75" customHeight="1">
      <c r="A877" s="54"/>
      <c r="B877" s="33"/>
      <c r="C877" s="33"/>
      <c r="D877" s="53"/>
      <c r="E877" s="53"/>
      <c r="F877" s="53"/>
      <c r="G877" s="337"/>
      <c r="H877" s="53"/>
      <c r="I877" s="54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46"/>
      <c r="U877" s="46"/>
      <c r="V877" s="46"/>
      <c r="W877" s="46"/>
    </row>
    <row r="878" spans="1:23" ht="15.75" customHeight="1">
      <c r="A878" s="54"/>
      <c r="B878" s="33"/>
      <c r="C878" s="33"/>
      <c r="D878" s="53"/>
      <c r="E878" s="53"/>
      <c r="F878" s="53"/>
      <c r="G878" s="337"/>
      <c r="H878" s="53"/>
      <c r="I878" s="54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46"/>
      <c r="U878" s="46"/>
      <c r="V878" s="46"/>
      <c r="W878" s="46"/>
    </row>
    <row r="879" spans="1:23" ht="15.75" customHeight="1">
      <c r="A879" s="54"/>
      <c r="B879" s="33"/>
      <c r="C879" s="33"/>
      <c r="D879" s="53"/>
      <c r="E879" s="53"/>
      <c r="F879" s="53"/>
      <c r="G879" s="337"/>
      <c r="H879" s="53"/>
      <c r="I879" s="54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46"/>
      <c r="U879" s="46"/>
      <c r="V879" s="46"/>
      <c r="W879" s="46"/>
    </row>
    <row r="880" spans="1:23" ht="15.75" customHeight="1">
      <c r="A880" s="54"/>
      <c r="B880" s="33"/>
      <c r="C880" s="33"/>
      <c r="D880" s="53"/>
      <c r="E880" s="53"/>
      <c r="F880" s="53"/>
      <c r="G880" s="337"/>
      <c r="H880" s="53"/>
      <c r="I880" s="54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46"/>
      <c r="U880" s="46"/>
      <c r="V880" s="46"/>
      <c r="W880" s="46"/>
    </row>
    <row r="881" spans="1:23" ht="15.75" customHeight="1">
      <c r="A881" s="54"/>
      <c r="B881" s="33"/>
      <c r="C881" s="33"/>
      <c r="D881" s="53"/>
      <c r="E881" s="53"/>
      <c r="F881" s="53"/>
      <c r="G881" s="337"/>
      <c r="H881" s="53"/>
      <c r="I881" s="54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46"/>
      <c r="U881" s="46"/>
      <c r="V881" s="46"/>
      <c r="W881" s="46"/>
    </row>
    <row r="882" spans="1:23" ht="15.75" customHeight="1">
      <c r="A882" s="54"/>
      <c r="B882" s="33"/>
      <c r="C882" s="33"/>
      <c r="D882" s="53"/>
      <c r="E882" s="53"/>
      <c r="F882" s="53"/>
      <c r="G882" s="337"/>
      <c r="H882" s="53"/>
      <c r="I882" s="54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46"/>
      <c r="U882" s="46"/>
      <c r="V882" s="46"/>
      <c r="W882" s="46"/>
    </row>
    <row r="883" spans="1:23" ht="15.75" customHeight="1">
      <c r="A883" s="54"/>
      <c r="B883" s="33"/>
      <c r="C883" s="33"/>
      <c r="D883" s="53"/>
      <c r="E883" s="53"/>
      <c r="F883" s="53"/>
      <c r="G883" s="337"/>
      <c r="H883" s="53"/>
      <c r="I883" s="54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46"/>
      <c r="U883" s="46"/>
      <c r="V883" s="46"/>
      <c r="W883" s="46"/>
    </row>
    <row r="884" spans="1:23" ht="15.75" customHeight="1">
      <c r="A884" s="54"/>
      <c r="B884" s="33"/>
      <c r="C884" s="33"/>
      <c r="D884" s="53"/>
      <c r="E884" s="53"/>
      <c r="F884" s="53"/>
      <c r="G884" s="337"/>
      <c r="H884" s="53"/>
      <c r="I884" s="54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46"/>
      <c r="U884" s="46"/>
      <c r="V884" s="46"/>
      <c r="W884" s="46"/>
    </row>
    <row r="885" spans="1:23" ht="15.75" customHeight="1">
      <c r="A885" s="54"/>
      <c r="B885" s="33"/>
      <c r="C885" s="33"/>
      <c r="D885" s="53"/>
      <c r="E885" s="53"/>
      <c r="F885" s="53"/>
      <c r="G885" s="337"/>
      <c r="H885" s="53"/>
      <c r="I885" s="54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46"/>
      <c r="U885" s="46"/>
      <c r="V885" s="46"/>
      <c r="W885" s="46"/>
    </row>
    <row r="886" spans="1:23" ht="15.75" customHeight="1">
      <c r="A886" s="54"/>
      <c r="B886" s="33"/>
      <c r="C886" s="33"/>
      <c r="D886" s="53"/>
      <c r="E886" s="53"/>
      <c r="F886" s="53"/>
      <c r="G886" s="337"/>
      <c r="H886" s="53"/>
      <c r="I886" s="54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46"/>
      <c r="U886" s="46"/>
      <c r="V886" s="46"/>
      <c r="W886" s="46"/>
    </row>
    <row r="887" spans="1:23" ht="15.75" customHeight="1">
      <c r="A887" s="54"/>
      <c r="B887" s="33"/>
      <c r="C887" s="33"/>
      <c r="D887" s="53"/>
      <c r="E887" s="53"/>
      <c r="F887" s="53"/>
      <c r="G887" s="337"/>
      <c r="H887" s="53"/>
      <c r="I887" s="54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46"/>
      <c r="U887" s="46"/>
      <c r="V887" s="46"/>
      <c r="W887" s="46"/>
    </row>
    <row r="888" spans="1:23" ht="15.75" customHeight="1">
      <c r="A888" s="54"/>
      <c r="B888" s="33"/>
      <c r="C888" s="33"/>
      <c r="D888" s="53"/>
      <c r="E888" s="53"/>
      <c r="F888" s="53"/>
      <c r="G888" s="337"/>
      <c r="H888" s="53"/>
      <c r="I888" s="54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46"/>
      <c r="U888" s="46"/>
      <c r="V888" s="46"/>
      <c r="W888" s="46"/>
    </row>
    <row r="889" spans="1:23" ht="15.75" customHeight="1">
      <c r="A889" s="54"/>
      <c r="B889" s="33"/>
      <c r="C889" s="33"/>
      <c r="D889" s="53"/>
      <c r="E889" s="53"/>
      <c r="F889" s="53"/>
      <c r="G889" s="337"/>
      <c r="H889" s="53"/>
      <c r="I889" s="54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46"/>
      <c r="U889" s="46"/>
      <c r="V889" s="46"/>
      <c r="W889" s="46"/>
    </row>
    <row r="890" spans="1:23" ht="15.75" customHeight="1">
      <c r="A890" s="54"/>
      <c r="B890" s="33"/>
      <c r="C890" s="33"/>
      <c r="D890" s="53"/>
      <c r="E890" s="53"/>
      <c r="F890" s="53"/>
      <c r="G890" s="337"/>
      <c r="H890" s="53"/>
      <c r="I890" s="54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46"/>
      <c r="U890" s="46"/>
      <c r="V890" s="46"/>
      <c r="W890" s="46"/>
    </row>
    <row r="891" spans="1:23" ht="15.75" customHeight="1">
      <c r="A891" s="54"/>
      <c r="B891" s="33"/>
      <c r="C891" s="33"/>
      <c r="D891" s="53"/>
      <c r="E891" s="53"/>
      <c r="F891" s="53"/>
      <c r="G891" s="337"/>
      <c r="H891" s="53"/>
      <c r="I891" s="54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46"/>
      <c r="U891" s="46"/>
      <c r="V891" s="46"/>
      <c r="W891" s="46"/>
    </row>
    <row r="892" spans="1:23" ht="15.75" customHeight="1">
      <c r="A892" s="54"/>
      <c r="B892" s="33"/>
      <c r="C892" s="33"/>
      <c r="D892" s="53"/>
      <c r="E892" s="53"/>
      <c r="F892" s="53"/>
      <c r="G892" s="337"/>
      <c r="H892" s="53"/>
      <c r="I892" s="54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46"/>
      <c r="U892" s="46"/>
      <c r="V892" s="46"/>
      <c r="W892" s="46"/>
    </row>
    <row r="893" spans="1:23" ht="15.75" customHeight="1">
      <c r="A893" s="54"/>
      <c r="B893" s="33"/>
      <c r="C893" s="33"/>
      <c r="D893" s="53"/>
      <c r="E893" s="53"/>
      <c r="F893" s="53"/>
      <c r="G893" s="337"/>
      <c r="H893" s="53"/>
      <c r="I893" s="54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46"/>
      <c r="U893" s="46"/>
      <c r="V893" s="46"/>
      <c r="W893" s="46"/>
    </row>
    <row r="894" spans="1:23" ht="15.75" customHeight="1">
      <c r="A894" s="54"/>
      <c r="B894" s="33"/>
      <c r="C894" s="33"/>
      <c r="D894" s="53"/>
      <c r="E894" s="53"/>
      <c r="F894" s="53"/>
      <c r="G894" s="337"/>
      <c r="H894" s="53"/>
      <c r="I894" s="54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46"/>
      <c r="U894" s="46"/>
      <c r="V894" s="46"/>
      <c r="W894" s="46"/>
    </row>
    <row r="895" spans="1:23" ht="15.75" customHeight="1">
      <c r="A895" s="54"/>
      <c r="B895" s="33"/>
      <c r="C895" s="33"/>
      <c r="D895" s="53"/>
      <c r="E895" s="53"/>
      <c r="F895" s="53"/>
      <c r="G895" s="337"/>
      <c r="H895" s="53"/>
      <c r="I895" s="54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46"/>
      <c r="U895" s="46"/>
      <c r="V895" s="46"/>
      <c r="W895" s="46"/>
    </row>
    <row r="896" spans="1:23" ht="15.75" customHeight="1">
      <c r="A896" s="54"/>
      <c r="B896" s="33"/>
      <c r="C896" s="33"/>
      <c r="D896" s="53"/>
      <c r="E896" s="53"/>
      <c r="F896" s="53"/>
      <c r="G896" s="337"/>
      <c r="H896" s="53"/>
      <c r="I896" s="54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46"/>
      <c r="U896" s="46"/>
      <c r="V896" s="46"/>
      <c r="W896" s="46"/>
    </row>
    <row r="897" spans="1:23" ht="15.75" customHeight="1">
      <c r="A897" s="54"/>
      <c r="B897" s="33"/>
      <c r="C897" s="33"/>
      <c r="D897" s="53"/>
      <c r="E897" s="53"/>
      <c r="F897" s="53"/>
      <c r="G897" s="337"/>
      <c r="H897" s="53"/>
      <c r="I897" s="54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46"/>
      <c r="U897" s="46"/>
      <c r="V897" s="46"/>
      <c r="W897" s="46"/>
    </row>
    <row r="898" spans="1:23" ht="15.75" customHeight="1">
      <c r="A898" s="54"/>
      <c r="B898" s="33"/>
      <c r="C898" s="33"/>
      <c r="D898" s="53"/>
      <c r="E898" s="53"/>
      <c r="F898" s="53"/>
      <c r="G898" s="337"/>
      <c r="H898" s="53"/>
      <c r="I898" s="54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46"/>
      <c r="U898" s="46"/>
      <c r="V898" s="46"/>
      <c r="W898" s="46"/>
    </row>
    <row r="899" spans="1:23" ht="15.75" customHeight="1">
      <c r="A899" s="54"/>
      <c r="B899" s="33"/>
      <c r="C899" s="33"/>
      <c r="D899" s="53"/>
      <c r="E899" s="53"/>
      <c r="F899" s="53"/>
      <c r="G899" s="337"/>
      <c r="H899" s="53"/>
      <c r="I899" s="54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46"/>
      <c r="U899" s="46"/>
      <c r="V899" s="46"/>
      <c r="W899" s="46"/>
    </row>
    <row r="900" spans="1:23" ht="15.75" customHeight="1">
      <c r="A900" s="54"/>
      <c r="B900" s="33"/>
      <c r="C900" s="33"/>
      <c r="D900" s="53"/>
      <c r="E900" s="53"/>
      <c r="F900" s="53"/>
      <c r="G900" s="337"/>
      <c r="H900" s="53"/>
      <c r="I900" s="54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46"/>
      <c r="U900" s="46"/>
      <c r="V900" s="46"/>
      <c r="W900" s="46"/>
    </row>
    <row r="901" spans="1:23" ht="15.75" customHeight="1">
      <c r="A901" s="54"/>
      <c r="B901" s="33"/>
      <c r="C901" s="33"/>
      <c r="D901" s="53"/>
      <c r="E901" s="53"/>
      <c r="F901" s="53"/>
      <c r="G901" s="337"/>
      <c r="H901" s="53"/>
      <c r="I901" s="54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46"/>
      <c r="U901" s="46"/>
      <c r="V901" s="46"/>
      <c r="W901" s="46"/>
    </row>
    <row r="902" spans="1:23" ht="15.75" customHeight="1">
      <c r="A902" s="54"/>
      <c r="B902" s="33"/>
      <c r="C902" s="33"/>
      <c r="D902" s="53"/>
      <c r="E902" s="53"/>
      <c r="F902" s="53"/>
      <c r="G902" s="337"/>
      <c r="H902" s="53"/>
      <c r="I902" s="54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46"/>
      <c r="U902" s="46"/>
      <c r="V902" s="46"/>
      <c r="W902" s="46"/>
    </row>
    <row r="903" spans="1:23" ht="15.75" customHeight="1">
      <c r="A903" s="54"/>
      <c r="B903" s="33"/>
      <c r="C903" s="33"/>
      <c r="D903" s="53"/>
      <c r="E903" s="53"/>
      <c r="F903" s="53"/>
      <c r="G903" s="337"/>
      <c r="H903" s="53"/>
      <c r="I903" s="54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46"/>
      <c r="U903" s="46"/>
      <c r="V903" s="46"/>
      <c r="W903" s="46"/>
    </row>
    <row r="904" spans="1:23" ht="15.75" customHeight="1">
      <c r="A904" s="54"/>
      <c r="B904" s="33"/>
      <c r="C904" s="33"/>
      <c r="D904" s="53"/>
      <c r="E904" s="53"/>
      <c r="F904" s="53"/>
      <c r="G904" s="337"/>
      <c r="H904" s="53"/>
      <c r="I904" s="54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46"/>
      <c r="U904" s="46"/>
      <c r="V904" s="46"/>
      <c r="W904" s="46"/>
    </row>
    <row r="905" spans="1:23" ht="15.75" customHeight="1">
      <c r="A905" s="54"/>
      <c r="B905" s="33"/>
      <c r="C905" s="33"/>
      <c r="D905" s="53"/>
      <c r="E905" s="53"/>
      <c r="F905" s="53"/>
      <c r="G905" s="337"/>
      <c r="H905" s="53"/>
      <c r="I905" s="54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46"/>
      <c r="U905" s="46"/>
      <c r="V905" s="46"/>
      <c r="W905" s="46"/>
    </row>
    <row r="906" spans="1:23" ht="15.75" customHeight="1">
      <c r="A906" s="54"/>
      <c r="B906" s="33"/>
      <c r="C906" s="33"/>
      <c r="D906" s="53"/>
      <c r="E906" s="53"/>
      <c r="F906" s="53"/>
      <c r="G906" s="337"/>
      <c r="H906" s="53"/>
      <c r="I906" s="54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46"/>
      <c r="U906" s="46"/>
      <c r="V906" s="46"/>
      <c r="W906" s="46"/>
    </row>
    <row r="907" spans="1:23" ht="15.75" customHeight="1">
      <c r="A907" s="54"/>
      <c r="B907" s="33"/>
      <c r="C907" s="33"/>
      <c r="D907" s="53"/>
      <c r="E907" s="53"/>
      <c r="F907" s="53"/>
      <c r="G907" s="337"/>
      <c r="H907" s="53"/>
      <c r="I907" s="54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46"/>
      <c r="U907" s="46"/>
      <c r="V907" s="46"/>
      <c r="W907" s="46"/>
    </row>
    <row r="908" spans="1:23" ht="15.75" customHeight="1">
      <c r="A908" s="54"/>
      <c r="B908" s="33"/>
      <c r="C908" s="33"/>
      <c r="D908" s="53"/>
      <c r="E908" s="53"/>
      <c r="F908" s="53"/>
      <c r="G908" s="337"/>
      <c r="H908" s="53"/>
      <c r="I908" s="54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46"/>
      <c r="U908" s="46"/>
      <c r="V908" s="46"/>
      <c r="W908" s="46"/>
    </row>
    <row r="909" spans="1:23" ht="15.75" customHeight="1">
      <c r="A909" s="54"/>
      <c r="B909" s="33"/>
      <c r="C909" s="33"/>
      <c r="D909" s="53"/>
      <c r="E909" s="53"/>
      <c r="F909" s="53"/>
      <c r="G909" s="337"/>
      <c r="H909" s="53"/>
      <c r="I909" s="54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46"/>
      <c r="U909" s="46"/>
      <c r="V909" s="46"/>
      <c r="W909" s="46"/>
    </row>
    <row r="910" spans="1:23" ht="15.75" customHeight="1">
      <c r="A910" s="54"/>
      <c r="B910" s="33"/>
      <c r="C910" s="33"/>
      <c r="D910" s="53"/>
      <c r="E910" s="53"/>
      <c r="F910" s="53"/>
      <c r="G910" s="337"/>
      <c r="H910" s="53"/>
      <c r="I910" s="54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46"/>
      <c r="U910" s="46"/>
      <c r="V910" s="46"/>
      <c r="W910" s="46"/>
    </row>
    <row r="911" spans="1:23" ht="15.75" customHeight="1">
      <c r="A911" s="54"/>
      <c r="B911" s="33"/>
      <c r="C911" s="33"/>
      <c r="D911" s="53"/>
      <c r="E911" s="53"/>
      <c r="F911" s="53"/>
      <c r="G911" s="337"/>
      <c r="H911" s="53"/>
      <c r="I911" s="54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46"/>
      <c r="U911" s="46"/>
      <c r="V911" s="46"/>
      <c r="W911" s="46"/>
    </row>
    <row r="912" spans="1:23" ht="15.75" customHeight="1">
      <c r="A912" s="54"/>
      <c r="B912" s="33"/>
      <c r="C912" s="33"/>
      <c r="D912" s="53"/>
      <c r="E912" s="53"/>
      <c r="F912" s="53"/>
      <c r="G912" s="337"/>
      <c r="H912" s="53"/>
      <c r="I912" s="54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46"/>
      <c r="U912" s="46"/>
      <c r="V912" s="46"/>
      <c r="W912" s="46"/>
    </row>
    <row r="913" spans="1:23" ht="15.75" customHeight="1">
      <c r="A913" s="54"/>
      <c r="B913" s="33"/>
      <c r="C913" s="33"/>
      <c r="D913" s="53"/>
      <c r="E913" s="53"/>
      <c r="F913" s="53"/>
      <c r="G913" s="337"/>
      <c r="H913" s="53"/>
      <c r="I913" s="54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46"/>
      <c r="U913" s="46"/>
      <c r="V913" s="46"/>
      <c r="W913" s="46"/>
    </row>
    <row r="914" spans="1:23" ht="15.75" customHeight="1">
      <c r="A914" s="54"/>
      <c r="B914" s="33"/>
      <c r="C914" s="33"/>
      <c r="D914" s="53"/>
      <c r="E914" s="53"/>
      <c r="F914" s="53"/>
      <c r="G914" s="337"/>
      <c r="H914" s="53"/>
      <c r="I914" s="54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46"/>
      <c r="U914" s="46"/>
      <c r="V914" s="46"/>
      <c r="W914" s="46"/>
    </row>
    <row r="915" spans="1:23" ht="15.75" customHeight="1">
      <c r="A915" s="54"/>
      <c r="B915" s="33"/>
      <c r="C915" s="33"/>
      <c r="D915" s="53"/>
      <c r="E915" s="53"/>
      <c r="F915" s="53"/>
      <c r="G915" s="337"/>
      <c r="H915" s="53"/>
      <c r="I915" s="54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46"/>
      <c r="U915" s="46"/>
      <c r="V915" s="46"/>
      <c r="W915" s="46"/>
    </row>
    <row r="916" spans="1:23" ht="15.75" customHeight="1">
      <c r="A916" s="54"/>
      <c r="B916" s="33"/>
      <c r="C916" s="33"/>
      <c r="D916" s="53"/>
      <c r="E916" s="53"/>
      <c r="F916" s="53"/>
      <c r="G916" s="337"/>
      <c r="H916" s="53"/>
      <c r="I916" s="54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46"/>
      <c r="U916" s="46"/>
      <c r="V916" s="46"/>
      <c r="W916" s="46"/>
    </row>
    <row r="917" spans="1:23" ht="15.75" customHeight="1">
      <c r="A917" s="54"/>
      <c r="B917" s="33"/>
      <c r="C917" s="33"/>
      <c r="D917" s="53"/>
      <c r="E917" s="53"/>
      <c r="F917" s="53"/>
      <c r="G917" s="337"/>
      <c r="H917" s="53"/>
      <c r="I917" s="54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46"/>
      <c r="U917" s="46"/>
      <c r="V917" s="46"/>
      <c r="W917" s="46"/>
    </row>
    <row r="918" spans="1:23" ht="15.75" customHeight="1">
      <c r="A918" s="54"/>
      <c r="B918" s="33"/>
      <c r="C918" s="33"/>
      <c r="D918" s="53"/>
      <c r="E918" s="53"/>
      <c r="F918" s="53"/>
      <c r="G918" s="337"/>
      <c r="H918" s="53"/>
      <c r="I918" s="54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46"/>
      <c r="U918" s="46"/>
      <c r="V918" s="46"/>
      <c r="W918" s="46"/>
    </row>
    <row r="919" spans="1:23" ht="15.75" customHeight="1">
      <c r="A919" s="54"/>
      <c r="B919" s="33"/>
      <c r="C919" s="33"/>
      <c r="D919" s="53"/>
      <c r="E919" s="53"/>
      <c r="F919" s="53"/>
      <c r="G919" s="337"/>
      <c r="H919" s="53"/>
      <c r="I919" s="54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46"/>
      <c r="U919" s="46"/>
      <c r="V919" s="46"/>
      <c r="W919" s="46"/>
    </row>
    <row r="920" spans="1:23" ht="15.75" customHeight="1">
      <c r="A920" s="54"/>
      <c r="B920" s="33"/>
      <c r="C920" s="33"/>
      <c r="D920" s="53"/>
      <c r="E920" s="53"/>
      <c r="F920" s="53"/>
      <c r="G920" s="337"/>
      <c r="H920" s="53"/>
      <c r="I920" s="54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46"/>
      <c r="U920" s="46"/>
      <c r="V920" s="46"/>
      <c r="W920" s="46"/>
    </row>
    <row r="921" spans="1:23" ht="15.75" customHeight="1">
      <c r="A921" s="54"/>
      <c r="B921" s="33"/>
      <c r="C921" s="33"/>
      <c r="D921" s="53"/>
      <c r="E921" s="53"/>
      <c r="F921" s="53"/>
      <c r="G921" s="337"/>
      <c r="H921" s="53"/>
      <c r="I921" s="54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46"/>
      <c r="U921" s="46"/>
      <c r="V921" s="46"/>
      <c r="W921" s="46"/>
    </row>
    <row r="922" spans="1:23" ht="15.75" customHeight="1">
      <c r="A922" s="54"/>
      <c r="B922" s="33"/>
      <c r="C922" s="33"/>
      <c r="D922" s="53"/>
      <c r="E922" s="53"/>
      <c r="F922" s="53"/>
      <c r="G922" s="337"/>
      <c r="H922" s="53"/>
      <c r="I922" s="54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46"/>
      <c r="U922" s="46"/>
      <c r="V922" s="46"/>
      <c r="W922" s="46"/>
    </row>
    <row r="923" spans="1:23" ht="15.75" customHeight="1">
      <c r="A923" s="54"/>
      <c r="B923" s="33"/>
      <c r="C923" s="33"/>
      <c r="D923" s="53"/>
      <c r="E923" s="53"/>
      <c r="F923" s="53"/>
      <c r="G923" s="337"/>
      <c r="H923" s="53"/>
      <c r="I923" s="54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46"/>
      <c r="U923" s="46"/>
      <c r="V923" s="46"/>
      <c r="W923" s="46"/>
    </row>
    <row r="924" spans="1:23" ht="15.75" customHeight="1">
      <c r="A924" s="54"/>
      <c r="B924" s="33"/>
      <c r="C924" s="33"/>
      <c r="D924" s="53"/>
      <c r="E924" s="53"/>
      <c r="F924" s="53"/>
      <c r="G924" s="337"/>
      <c r="H924" s="53"/>
      <c r="I924" s="54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46"/>
      <c r="U924" s="46"/>
      <c r="V924" s="46"/>
      <c r="W924" s="46"/>
    </row>
    <row r="925" spans="1:23" ht="15.75" customHeight="1">
      <c r="A925" s="54"/>
      <c r="B925" s="33"/>
      <c r="C925" s="33"/>
      <c r="D925" s="53"/>
      <c r="E925" s="53"/>
      <c r="F925" s="53"/>
      <c r="G925" s="337"/>
      <c r="H925" s="53"/>
      <c r="I925" s="54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46"/>
      <c r="U925" s="46"/>
      <c r="V925" s="46"/>
      <c r="W925" s="46"/>
    </row>
    <row r="926" spans="1:23" ht="15.75" customHeight="1">
      <c r="A926" s="54"/>
      <c r="B926" s="33"/>
      <c r="C926" s="33"/>
      <c r="D926" s="53"/>
      <c r="E926" s="53"/>
      <c r="F926" s="53"/>
      <c r="G926" s="337"/>
      <c r="H926" s="53"/>
      <c r="I926" s="54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46"/>
      <c r="U926" s="46"/>
      <c r="V926" s="46"/>
      <c r="W926" s="46"/>
    </row>
    <row r="927" spans="1:23" ht="15.75" customHeight="1">
      <c r="A927" s="54"/>
      <c r="B927" s="33"/>
      <c r="C927" s="33"/>
      <c r="D927" s="53"/>
      <c r="E927" s="53"/>
      <c r="F927" s="53"/>
      <c r="G927" s="337"/>
      <c r="H927" s="53"/>
      <c r="I927" s="54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46"/>
      <c r="U927" s="46"/>
      <c r="V927" s="46"/>
      <c r="W927" s="46"/>
    </row>
    <row r="928" spans="1:23" ht="15.75" customHeight="1">
      <c r="A928" s="54"/>
      <c r="B928" s="33"/>
      <c r="C928" s="33"/>
      <c r="D928" s="53"/>
      <c r="E928" s="53"/>
      <c r="F928" s="53"/>
      <c r="G928" s="337"/>
      <c r="H928" s="53"/>
      <c r="I928" s="54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46"/>
      <c r="U928" s="46"/>
      <c r="V928" s="46"/>
      <c r="W928" s="46"/>
    </row>
    <row r="929" spans="1:23" ht="15.75" customHeight="1">
      <c r="A929" s="54"/>
      <c r="B929" s="33"/>
      <c r="C929" s="33"/>
      <c r="D929" s="53"/>
      <c r="E929" s="53"/>
      <c r="F929" s="53"/>
      <c r="G929" s="337"/>
      <c r="H929" s="53"/>
      <c r="I929" s="54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46"/>
      <c r="U929" s="46"/>
      <c r="V929" s="46"/>
      <c r="W929" s="46"/>
    </row>
    <row r="930" spans="1:23" ht="15.75" customHeight="1">
      <c r="A930" s="54"/>
      <c r="B930" s="33"/>
      <c r="C930" s="33"/>
      <c r="D930" s="53"/>
      <c r="E930" s="53"/>
      <c r="F930" s="53"/>
      <c r="G930" s="337"/>
      <c r="H930" s="53"/>
      <c r="I930" s="54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46"/>
      <c r="U930" s="46"/>
      <c r="V930" s="46"/>
      <c r="W930" s="46"/>
    </row>
    <row r="931" spans="1:23" ht="15.75" customHeight="1">
      <c r="A931" s="54"/>
      <c r="B931" s="33"/>
      <c r="C931" s="33"/>
      <c r="D931" s="53"/>
      <c r="E931" s="53"/>
      <c r="F931" s="53"/>
      <c r="G931" s="337"/>
      <c r="H931" s="53"/>
      <c r="I931" s="54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46"/>
      <c r="U931" s="46"/>
      <c r="V931" s="46"/>
      <c r="W931" s="46"/>
    </row>
    <row r="932" spans="1:23" ht="15.75" customHeight="1">
      <c r="A932" s="54"/>
      <c r="B932" s="33"/>
      <c r="C932" s="33"/>
      <c r="D932" s="53"/>
      <c r="E932" s="53"/>
      <c r="F932" s="53"/>
      <c r="G932" s="337"/>
      <c r="H932" s="53"/>
      <c r="I932" s="54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46"/>
      <c r="U932" s="46"/>
      <c r="V932" s="46"/>
      <c r="W932" s="46"/>
    </row>
    <row r="933" spans="1:23" ht="15.75" customHeight="1">
      <c r="A933" s="54"/>
      <c r="B933" s="33"/>
      <c r="C933" s="33"/>
      <c r="D933" s="53"/>
      <c r="E933" s="53"/>
      <c r="F933" s="53"/>
      <c r="G933" s="337"/>
      <c r="H933" s="53"/>
      <c r="I933" s="54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46"/>
      <c r="U933" s="46"/>
      <c r="V933" s="46"/>
      <c r="W933" s="46"/>
    </row>
    <row r="934" spans="1:23" ht="15.75" customHeight="1">
      <c r="A934" s="54"/>
      <c r="B934" s="33"/>
      <c r="C934" s="33"/>
      <c r="D934" s="53"/>
      <c r="E934" s="53"/>
      <c r="F934" s="53"/>
      <c r="G934" s="337"/>
      <c r="H934" s="53"/>
      <c r="I934" s="54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46"/>
      <c r="U934" s="46"/>
      <c r="V934" s="46"/>
      <c r="W934" s="46"/>
    </row>
    <row r="935" spans="1:23" ht="15.75" customHeight="1">
      <c r="A935" s="54"/>
      <c r="B935" s="33"/>
      <c r="C935" s="33"/>
      <c r="D935" s="53"/>
      <c r="E935" s="53"/>
      <c r="F935" s="53"/>
      <c r="G935" s="337"/>
      <c r="H935" s="53"/>
      <c r="I935" s="54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46"/>
      <c r="U935" s="46"/>
      <c r="V935" s="46"/>
      <c r="W935" s="46"/>
    </row>
    <row r="936" spans="1:23" ht="15.75" customHeight="1">
      <c r="A936" s="54"/>
      <c r="B936" s="33"/>
      <c r="C936" s="33"/>
      <c r="D936" s="53"/>
      <c r="E936" s="53"/>
      <c r="F936" s="53"/>
      <c r="G936" s="337"/>
      <c r="H936" s="53"/>
      <c r="I936" s="54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46"/>
      <c r="U936" s="46"/>
      <c r="V936" s="46"/>
      <c r="W936" s="46"/>
    </row>
    <row r="937" spans="1:23" ht="15.75" customHeight="1">
      <c r="A937" s="54"/>
      <c r="B937" s="33"/>
      <c r="C937" s="33"/>
      <c r="D937" s="53"/>
      <c r="E937" s="53"/>
      <c r="F937" s="53"/>
      <c r="G937" s="337"/>
      <c r="H937" s="53"/>
      <c r="I937" s="54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46"/>
      <c r="U937" s="46"/>
      <c r="V937" s="46"/>
      <c r="W937" s="46"/>
    </row>
    <row r="938" spans="1:23" ht="15.75" customHeight="1">
      <c r="A938" s="54"/>
      <c r="B938" s="33"/>
      <c r="C938" s="33"/>
      <c r="D938" s="53"/>
      <c r="E938" s="53"/>
      <c r="F938" s="53"/>
      <c r="G938" s="337"/>
      <c r="H938" s="53"/>
      <c r="I938" s="54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46"/>
      <c r="U938" s="46"/>
      <c r="V938" s="46"/>
      <c r="W938" s="46"/>
    </row>
    <row r="939" spans="1:23" ht="15.75" customHeight="1">
      <c r="A939" s="54"/>
      <c r="B939" s="33"/>
      <c r="C939" s="33"/>
      <c r="D939" s="53"/>
      <c r="E939" s="53"/>
      <c r="F939" s="53"/>
      <c r="G939" s="337"/>
      <c r="H939" s="53"/>
      <c r="I939" s="54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46"/>
      <c r="U939" s="46"/>
      <c r="V939" s="46"/>
      <c r="W939" s="46"/>
    </row>
    <row r="940" spans="1:23" ht="15.75" customHeight="1">
      <c r="A940" s="54"/>
      <c r="B940" s="33"/>
      <c r="C940" s="33"/>
      <c r="D940" s="53"/>
      <c r="E940" s="53"/>
      <c r="F940" s="53"/>
      <c r="G940" s="337"/>
      <c r="H940" s="53"/>
      <c r="I940" s="54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46"/>
      <c r="U940" s="46"/>
      <c r="V940" s="46"/>
      <c r="W940" s="46"/>
    </row>
    <row r="941" spans="1:23" ht="15.75" customHeight="1">
      <c r="A941" s="54"/>
      <c r="B941" s="33"/>
      <c r="C941" s="33"/>
      <c r="D941" s="53"/>
      <c r="E941" s="53"/>
      <c r="F941" s="53"/>
      <c r="G941" s="337"/>
      <c r="H941" s="53"/>
      <c r="I941" s="54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46"/>
      <c r="U941" s="46"/>
      <c r="V941" s="46"/>
      <c r="W941" s="46"/>
    </row>
    <row r="942" spans="1:23" ht="15.75" customHeight="1">
      <c r="A942" s="54"/>
      <c r="B942" s="33"/>
      <c r="C942" s="33"/>
      <c r="D942" s="53"/>
      <c r="E942" s="53"/>
      <c r="F942" s="53"/>
      <c r="G942" s="337"/>
      <c r="H942" s="53"/>
      <c r="I942" s="54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46"/>
      <c r="U942" s="46"/>
      <c r="V942" s="46"/>
      <c r="W942" s="46"/>
    </row>
    <row r="943" spans="1:23" ht="15.75" customHeight="1">
      <c r="A943" s="54"/>
      <c r="B943" s="33"/>
      <c r="C943" s="33"/>
      <c r="D943" s="53"/>
      <c r="E943" s="53"/>
      <c r="F943" s="53"/>
      <c r="G943" s="337"/>
      <c r="H943" s="53"/>
      <c r="I943" s="54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46"/>
      <c r="U943" s="46"/>
      <c r="V943" s="46"/>
      <c r="W943" s="46"/>
    </row>
    <row r="944" spans="1:23" ht="15.75" customHeight="1">
      <c r="A944" s="54"/>
      <c r="B944" s="33"/>
      <c r="C944" s="33"/>
      <c r="D944" s="53"/>
      <c r="E944" s="53"/>
      <c r="F944" s="53"/>
      <c r="G944" s="337"/>
      <c r="H944" s="53"/>
      <c r="I944" s="54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46"/>
      <c r="U944" s="46"/>
      <c r="V944" s="46"/>
      <c r="W944" s="46"/>
    </row>
    <row r="945" spans="1:23" ht="15.75" customHeight="1">
      <c r="A945" s="54"/>
      <c r="B945" s="33"/>
      <c r="C945" s="33"/>
      <c r="D945" s="53"/>
      <c r="E945" s="53"/>
      <c r="F945" s="53"/>
      <c r="G945" s="337"/>
      <c r="H945" s="53"/>
      <c r="I945" s="54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46"/>
      <c r="U945" s="46"/>
      <c r="V945" s="46"/>
      <c r="W945" s="46"/>
    </row>
    <row r="946" spans="1:23" ht="15.75" customHeight="1">
      <c r="A946" s="54"/>
      <c r="B946" s="33"/>
      <c r="C946" s="33"/>
      <c r="D946" s="53"/>
      <c r="E946" s="53"/>
      <c r="F946" s="53"/>
      <c r="G946" s="337"/>
      <c r="H946" s="53"/>
      <c r="I946" s="54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46"/>
      <c r="U946" s="46"/>
      <c r="V946" s="46"/>
      <c r="W946" s="46"/>
    </row>
    <row r="947" spans="1:23" ht="15.75" customHeight="1">
      <c r="A947" s="54"/>
      <c r="B947" s="33"/>
      <c r="C947" s="33"/>
      <c r="D947" s="53"/>
      <c r="E947" s="53"/>
      <c r="F947" s="53"/>
      <c r="G947" s="337"/>
      <c r="H947" s="53"/>
      <c r="I947" s="54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46"/>
      <c r="U947" s="46"/>
      <c r="V947" s="46"/>
      <c r="W947" s="46"/>
    </row>
    <row r="948" spans="1:23" ht="15.75" customHeight="1">
      <c r="A948" s="54"/>
      <c r="B948" s="33"/>
      <c r="C948" s="33"/>
      <c r="D948" s="53"/>
      <c r="E948" s="53"/>
      <c r="F948" s="53"/>
      <c r="G948" s="337"/>
      <c r="H948" s="53"/>
      <c r="I948" s="54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46"/>
      <c r="U948" s="46"/>
      <c r="V948" s="46"/>
      <c r="W948" s="46"/>
    </row>
    <row r="949" spans="1:23" ht="15.75" customHeight="1">
      <c r="A949" s="54"/>
      <c r="B949" s="33"/>
      <c r="C949" s="33"/>
      <c r="D949" s="53"/>
      <c r="E949" s="53"/>
      <c r="F949" s="53"/>
      <c r="G949" s="337"/>
      <c r="H949" s="53"/>
      <c r="I949" s="54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46"/>
      <c r="U949" s="46"/>
      <c r="V949" s="46"/>
      <c r="W949" s="46"/>
    </row>
    <row r="950" spans="1:23" ht="15.75" customHeight="1">
      <c r="A950" s="54"/>
      <c r="B950" s="33"/>
      <c r="C950" s="33"/>
      <c r="D950" s="53"/>
      <c r="E950" s="53"/>
      <c r="F950" s="53"/>
      <c r="G950" s="337"/>
      <c r="H950" s="53"/>
      <c r="I950" s="54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46"/>
      <c r="U950" s="46"/>
      <c r="V950" s="46"/>
      <c r="W950" s="46"/>
    </row>
    <row r="951" spans="1:23" ht="15.75" customHeight="1">
      <c r="A951" s="54"/>
      <c r="B951" s="33"/>
      <c r="C951" s="33"/>
      <c r="D951" s="53"/>
      <c r="E951" s="53"/>
      <c r="F951" s="53"/>
      <c r="G951" s="337"/>
      <c r="H951" s="53"/>
      <c r="I951" s="54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46"/>
      <c r="U951" s="46"/>
      <c r="V951" s="46"/>
      <c r="W951" s="46"/>
    </row>
    <row r="952" spans="1:23" ht="15.75" customHeight="1">
      <c r="A952" s="54"/>
      <c r="B952" s="33"/>
      <c r="C952" s="33"/>
      <c r="D952" s="53"/>
      <c r="E952" s="53"/>
      <c r="F952" s="53"/>
      <c r="G952" s="337"/>
      <c r="H952" s="53"/>
      <c r="I952" s="54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46"/>
      <c r="U952" s="46"/>
      <c r="V952" s="46"/>
      <c r="W952" s="46"/>
    </row>
    <row r="953" spans="1:23" ht="15.75" customHeight="1">
      <c r="A953" s="54"/>
      <c r="B953" s="33"/>
      <c r="C953" s="33"/>
      <c r="D953" s="53"/>
      <c r="E953" s="53"/>
      <c r="F953" s="53"/>
      <c r="G953" s="337"/>
      <c r="H953" s="53"/>
      <c r="I953" s="54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46"/>
      <c r="U953" s="46"/>
      <c r="V953" s="46"/>
      <c r="W953" s="46"/>
    </row>
    <row r="954" spans="1:23" ht="15.75" customHeight="1">
      <c r="A954" s="54"/>
      <c r="B954" s="33"/>
      <c r="C954" s="33"/>
      <c r="D954" s="53"/>
      <c r="E954" s="53"/>
      <c r="F954" s="53"/>
      <c r="G954" s="337"/>
      <c r="H954" s="53"/>
      <c r="I954" s="54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46"/>
      <c r="U954" s="46"/>
      <c r="V954" s="46"/>
      <c r="W954" s="46"/>
    </row>
    <row r="955" spans="1:23" ht="15.75" customHeight="1">
      <c r="A955" s="54"/>
      <c r="B955" s="33"/>
      <c r="C955" s="33"/>
      <c r="D955" s="53"/>
      <c r="E955" s="53"/>
      <c r="F955" s="53"/>
      <c r="G955" s="337"/>
      <c r="H955" s="53"/>
      <c r="I955" s="54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46"/>
      <c r="U955" s="46"/>
      <c r="V955" s="46"/>
      <c r="W955" s="46"/>
    </row>
    <row r="956" spans="1:23" ht="15.75" customHeight="1">
      <c r="A956" s="54"/>
      <c r="B956" s="33"/>
      <c r="C956" s="33"/>
      <c r="D956" s="53"/>
      <c r="E956" s="53"/>
      <c r="F956" s="53"/>
      <c r="G956" s="337"/>
      <c r="H956" s="53"/>
      <c r="I956" s="54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46"/>
      <c r="U956" s="46"/>
      <c r="V956" s="46"/>
      <c r="W956" s="46"/>
    </row>
    <row r="957" spans="1:23" ht="15.75" customHeight="1">
      <c r="A957" s="54"/>
      <c r="B957" s="33"/>
      <c r="C957" s="33"/>
      <c r="D957" s="53"/>
      <c r="E957" s="53"/>
      <c r="F957" s="53"/>
      <c r="G957" s="337"/>
      <c r="H957" s="53"/>
      <c r="I957" s="54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46"/>
      <c r="U957" s="46"/>
      <c r="V957" s="46"/>
      <c r="W957" s="46"/>
    </row>
    <row r="958" spans="1:23" ht="15.75" customHeight="1">
      <c r="A958" s="54"/>
      <c r="B958" s="33"/>
      <c r="C958" s="33"/>
      <c r="D958" s="53"/>
      <c r="E958" s="53"/>
      <c r="F958" s="53"/>
      <c r="G958" s="337"/>
      <c r="H958" s="53"/>
      <c r="I958" s="54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46"/>
      <c r="U958" s="46"/>
      <c r="V958" s="46"/>
      <c r="W958" s="46"/>
    </row>
    <row r="959" spans="1:23" ht="15.75" customHeight="1">
      <c r="A959" s="54"/>
      <c r="B959" s="33"/>
      <c r="C959" s="33"/>
      <c r="D959" s="53"/>
      <c r="E959" s="53"/>
      <c r="F959" s="53"/>
      <c r="G959" s="337"/>
      <c r="H959" s="53"/>
      <c r="I959" s="54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46"/>
      <c r="U959" s="46"/>
      <c r="V959" s="46"/>
      <c r="W959" s="46"/>
    </row>
    <row r="960" spans="1:23" ht="15.75" customHeight="1">
      <c r="A960" s="54"/>
      <c r="B960" s="33"/>
      <c r="C960" s="33"/>
      <c r="D960" s="53"/>
      <c r="E960" s="53"/>
      <c r="F960" s="53"/>
      <c r="G960" s="337"/>
      <c r="H960" s="53"/>
      <c r="I960" s="54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46"/>
      <c r="U960" s="46"/>
      <c r="V960" s="46"/>
      <c r="W960" s="46"/>
    </row>
    <row r="961" spans="1:23" ht="15.75" customHeight="1">
      <c r="A961" s="54"/>
      <c r="B961" s="33"/>
      <c r="C961" s="33"/>
      <c r="D961" s="53"/>
      <c r="E961" s="53"/>
      <c r="F961" s="53"/>
      <c r="G961" s="337"/>
      <c r="H961" s="53"/>
      <c r="I961" s="54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46"/>
      <c r="U961" s="46"/>
      <c r="V961" s="46"/>
      <c r="W961" s="46"/>
    </row>
    <row r="962" spans="1:23" ht="15.75" customHeight="1">
      <c r="A962" s="54"/>
      <c r="B962" s="33"/>
      <c r="C962" s="33"/>
      <c r="D962" s="53"/>
      <c r="E962" s="53"/>
      <c r="F962" s="53"/>
      <c r="G962" s="337"/>
      <c r="H962" s="53"/>
      <c r="I962" s="54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46"/>
      <c r="U962" s="46"/>
      <c r="V962" s="46"/>
      <c r="W962" s="46"/>
    </row>
    <row r="963" spans="1:23" ht="15.75" customHeight="1">
      <c r="A963" s="54"/>
      <c r="B963" s="33"/>
      <c r="C963" s="33"/>
      <c r="D963" s="53"/>
      <c r="E963" s="53"/>
      <c r="F963" s="53"/>
      <c r="G963" s="337"/>
      <c r="H963" s="53"/>
      <c r="I963" s="54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46"/>
      <c r="U963" s="46"/>
      <c r="V963" s="46"/>
      <c r="W963" s="46"/>
    </row>
    <row r="964" spans="1:23" ht="15.75" customHeight="1">
      <c r="A964" s="54"/>
      <c r="B964" s="33"/>
      <c r="C964" s="33"/>
      <c r="D964" s="53"/>
      <c r="E964" s="53"/>
      <c r="F964" s="53"/>
      <c r="G964" s="337"/>
      <c r="H964" s="53"/>
      <c r="I964" s="54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46"/>
      <c r="U964" s="46"/>
      <c r="V964" s="46"/>
      <c r="W964" s="46"/>
    </row>
    <row r="965" spans="1:23" ht="15.75" customHeight="1">
      <c r="A965" s="54"/>
      <c r="B965" s="33"/>
      <c r="C965" s="33"/>
      <c r="D965" s="53"/>
      <c r="E965" s="53"/>
      <c r="F965" s="53"/>
      <c r="G965" s="337"/>
      <c r="H965" s="53"/>
      <c r="I965" s="54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46"/>
      <c r="U965" s="46"/>
      <c r="V965" s="46"/>
      <c r="W965" s="46"/>
    </row>
    <row r="966" spans="1:23" ht="15.75" customHeight="1">
      <c r="A966" s="54"/>
      <c r="B966" s="33"/>
      <c r="C966" s="33"/>
      <c r="D966" s="53"/>
      <c r="E966" s="53"/>
      <c r="F966" s="53"/>
      <c r="G966" s="337"/>
      <c r="H966" s="53"/>
      <c r="I966" s="54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46"/>
      <c r="U966" s="46"/>
      <c r="V966" s="46"/>
      <c r="W966" s="46"/>
    </row>
    <row r="967" spans="1:23" ht="15.75" customHeight="1">
      <c r="A967" s="54"/>
      <c r="B967" s="33"/>
      <c r="C967" s="33"/>
      <c r="D967" s="53"/>
      <c r="E967" s="53"/>
      <c r="F967" s="53"/>
      <c r="G967" s="337"/>
      <c r="H967" s="53"/>
      <c r="I967" s="54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46"/>
      <c r="U967" s="46"/>
      <c r="V967" s="46"/>
      <c r="W967" s="46"/>
    </row>
    <row r="968" spans="1:23" ht="15.75" customHeight="1">
      <c r="A968" s="54"/>
      <c r="B968" s="33"/>
      <c r="C968" s="33"/>
      <c r="D968" s="53"/>
      <c r="E968" s="53"/>
      <c r="F968" s="53"/>
      <c r="G968" s="337"/>
      <c r="H968" s="53"/>
      <c r="I968" s="54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46"/>
      <c r="U968" s="46"/>
      <c r="V968" s="46"/>
      <c r="W968" s="46"/>
    </row>
    <row r="969" spans="1:23" ht="15.75" customHeight="1">
      <c r="A969" s="54"/>
      <c r="B969" s="33"/>
      <c r="C969" s="33"/>
      <c r="D969" s="53"/>
      <c r="E969" s="53"/>
      <c r="F969" s="53"/>
      <c r="G969" s="337"/>
      <c r="H969" s="53"/>
      <c r="I969" s="54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46"/>
      <c r="U969" s="46"/>
      <c r="V969" s="46"/>
      <c r="W969" s="46"/>
    </row>
    <row r="970" spans="1:23" ht="15.75" customHeight="1">
      <c r="A970" s="54"/>
      <c r="B970" s="33"/>
      <c r="C970" s="33"/>
      <c r="D970" s="53"/>
      <c r="E970" s="53"/>
      <c r="F970" s="53"/>
      <c r="G970" s="337"/>
      <c r="H970" s="53"/>
      <c r="I970" s="54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46"/>
      <c r="U970" s="46"/>
      <c r="V970" s="46"/>
      <c r="W970" s="46"/>
    </row>
    <row r="971" spans="1:23" ht="15.75" customHeight="1">
      <c r="A971" s="54"/>
      <c r="B971" s="33"/>
      <c r="C971" s="33"/>
      <c r="D971" s="53"/>
      <c r="E971" s="53"/>
      <c r="F971" s="53"/>
      <c r="G971" s="337"/>
      <c r="H971" s="53"/>
      <c r="I971" s="54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46"/>
      <c r="U971" s="46"/>
      <c r="V971" s="46"/>
      <c r="W971" s="46"/>
    </row>
    <row r="972" spans="1:23" ht="15.75" customHeight="1">
      <c r="A972" s="54"/>
      <c r="B972" s="33"/>
      <c r="C972" s="33"/>
      <c r="D972" s="53"/>
      <c r="E972" s="53"/>
      <c r="F972" s="53"/>
      <c r="G972" s="337"/>
      <c r="H972" s="53"/>
      <c r="I972" s="54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46"/>
      <c r="U972" s="46"/>
      <c r="V972" s="46"/>
      <c r="W972" s="46"/>
    </row>
    <row r="973" spans="1:23" ht="15.75" customHeight="1">
      <c r="A973" s="54"/>
      <c r="B973" s="33"/>
      <c r="C973" s="33"/>
      <c r="D973" s="53"/>
      <c r="E973" s="53"/>
      <c r="F973" s="53"/>
      <c r="G973" s="337"/>
      <c r="H973" s="53"/>
      <c r="I973" s="54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46"/>
      <c r="U973" s="46"/>
      <c r="V973" s="46"/>
      <c r="W973" s="46"/>
    </row>
    <row r="974" spans="1:23" ht="15.75" customHeight="1">
      <c r="A974" s="54"/>
      <c r="B974" s="33"/>
      <c r="C974" s="33"/>
      <c r="D974" s="53"/>
      <c r="E974" s="53"/>
      <c r="F974" s="53"/>
      <c r="G974" s="337"/>
      <c r="H974" s="53"/>
      <c r="I974" s="54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46"/>
      <c r="U974" s="46"/>
      <c r="V974" s="46"/>
      <c r="W974" s="46"/>
    </row>
    <row r="975" spans="1:23" ht="15.75" customHeight="1">
      <c r="A975" s="54"/>
      <c r="B975" s="33"/>
      <c r="C975" s="33"/>
      <c r="D975" s="53"/>
      <c r="E975" s="53"/>
      <c r="F975" s="53"/>
      <c r="G975" s="337"/>
      <c r="H975" s="53"/>
      <c r="I975" s="54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46"/>
      <c r="U975" s="46"/>
      <c r="V975" s="46"/>
      <c r="W975" s="46"/>
    </row>
    <row r="976" spans="1:23" ht="15.75" customHeight="1">
      <c r="A976" s="54"/>
      <c r="B976" s="33"/>
      <c r="C976" s="33"/>
      <c r="D976" s="53"/>
      <c r="E976" s="53"/>
      <c r="F976" s="53"/>
      <c r="G976" s="337"/>
      <c r="H976" s="53"/>
      <c r="I976" s="54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46"/>
      <c r="U976" s="46"/>
      <c r="V976" s="46"/>
      <c r="W976" s="46"/>
    </row>
    <row r="977" spans="1:23" ht="15.75" customHeight="1">
      <c r="A977" s="54"/>
      <c r="B977" s="33"/>
      <c r="C977" s="33"/>
      <c r="D977" s="53"/>
      <c r="E977" s="53"/>
      <c r="F977" s="53"/>
      <c r="G977" s="337"/>
      <c r="H977" s="53"/>
      <c r="I977" s="54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46"/>
      <c r="U977" s="46"/>
      <c r="V977" s="46"/>
      <c r="W977" s="46"/>
    </row>
    <row r="978" spans="1:23" ht="15.75" customHeight="1">
      <c r="A978" s="54"/>
      <c r="B978" s="33"/>
      <c r="C978" s="33"/>
      <c r="D978" s="53"/>
      <c r="E978" s="53"/>
      <c r="F978" s="53"/>
      <c r="G978" s="337"/>
      <c r="H978" s="53"/>
      <c r="I978" s="54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46"/>
      <c r="U978" s="46"/>
      <c r="V978" s="46"/>
      <c r="W978" s="46"/>
    </row>
    <row r="979" spans="1:23" ht="15.75" customHeight="1">
      <c r="A979" s="54"/>
      <c r="B979" s="33"/>
      <c r="C979" s="33"/>
      <c r="D979" s="53"/>
      <c r="E979" s="53"/>
      <c r="F979" s="53"/>
      <c r="G979" s="337"/>
      <c r="H979" s="53"/>
      <c r="I979" s="54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46"/>
      <c r="U979" s="46"/>
      <c r="V979" s="46"/>
      <c r="W979" s="46"/>
    </row>
    <row r="980" spans="1:23" ht="15.75" customHeight="1">
      <c r="A980" s="54"/>
      <c r="B980" s="33"/>
      <c r="C980" s="33"/>
      <c r="D980" s="53"/>
      <c r="E980" s="53"/>
      <c r="F980" s="53"/>
      <c r="G980" s="337"/>
      <c r="H980" s="53"/>
      <c r="I980" s="54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46"/>
      <c r="U980" s="46"/>
      <c r="V980" s="46"/>
      <c r="W980" s="46"/>
    </row>
    <row r="981" spans="1:23" ht="15.75" customHeight="1">
      <c r="A981" s="54"/>
      <c r="B981" s="33"/>
      <c r="C981" s="33"/>
      <c r="D981" s="53"/>
      <c r="E981" s="53"/>
      <c r="F981" s="53"/>
      <c r="G981" s="337"/>
      <c r="H981" s="53"/>
      <c r="I981" s="54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46"/>
      <c r="U981" s="46"/>
      <c r="V981" s="46"/>
      <c r="W981" s="46"/>
    </row>
    <row r="982" spans="1:23" ht="15.75" customHeight="1">
      <c r="A982" s="54"/>
      <c r="B982" s="33"/>
      <c r="C982" s="33"/>
      <c r="D982" s="53"/>
      <c r="E982" s="53"/>
      <c r="F982" s="53"/>
      <c r="G982" s="337"/>
      <c r="H982" s="53"/>
      <c r="I982" s="54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46"/>
      <c r="U982" s="46"/>
      <c r="V982" s="46"/>
      <c r="W982" s="46"/>
    </row>
    <row r="983" spans="1:23" ht="15.75" customHeight="1">
      <c r="A983" s="54"/>
      <c r="B983" s="33"/>
      <c r="C983" s="33"/>
      <c r="D983" s="53"/>
      <c r="E983" s="53"/>
      <c r="F983" s="53"/>
      <c r="G983" s="337"/>
      <c r="H983" s="53"/>
      <c r="I983" s="54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46"/>
      <c r="U983" s="46"/>
      <c r="V983" s="46"/>
      <c r="W983" s="46"/>
    </row>
    <row r="984" spans="1:23" ht="15.75" customHeight="1">
      <c r="A984" s="54"/>
      <c r="B984" s="33"/>
      <c r="C984" s="33"/>
      <c r="D984" s="53"/>
      <c r="E984" s="53"/>
      <c r="F984" s="53"/>
      <c r="G984" s="337"/>
      <c r="H984" s="53"/>
      <c r="I984" s="54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46"/>
      <c r="U984" s="46"/>
      <c r="V984" s="46"/>
      <c r="W984" s="46"/>
    </row>
    <row r="985" spans="1:23" ht="15.75" customHeight="1">
      <c r="A985" s="54"/>
      <c r="B985" s="33"/>
      <c r="C985" s="33"/>
      <c r="D985" s="53"/>
      <c r="E985" s="53"/>
      <c r="F985" s="53"/>
      <c r="G985" s="337"/>
      <c r="H985" s="53"/>
      <c r="I985" s="54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46"/>
      <c r="U985" s="46"/>
      <c r="V985" s="46"/>
      <c r="W985" s="46"/>
    </row>
    <row r="986" spans="1:23" ht="15.75" customHeight="1">
      <c r="A986" s="54"/>
      <c r="B986" s="33"/>
      <c r="C986" s="33"/>
      <c r="D986" s="53"/>
      <c r="E986" s="53"/>
      <c r="F986" s="53"/>
      <c r="G986" s="337"/>
      <c r="H986" s="53"/>
      <c r="I986" s="54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46"/>
      <c r="U986" s="46"/>
      <c r="V986" s="46"/>
      <c r="W986" s="46"/>
    </row>
    <row r="987" spans="1:23" ht="15.75" customHeight="1">
      <c r="A987" s="54"/>
      <c r="B987" s="33"/>
      <c r="C987" s="33"/>
      <c r="D987" s="53"/>
      <c r="E987" s="53"/>
      <c r="F987" s="53"/>
      <c r="G987" s="337"/>
      <c r="H987" s="53"/>
      <c r="I987" s="54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46"/>
      <c r="U987" s="46"/>
      <c r="V987" s="46"/>
      <c r="W987" s="46"/>
    </row>
    <row r="988" spans="1:23" ht="15.75" customHeight="1">
      <c r="A988" s="54"/>
      <c r="B988" s="33"/>
      <c r="C988" s="33"/>
      <c r="D988" s="53"/>
      <c r="E988" s="53"/>
      <c r="F988" s="53"/>
      <c r="G988" s="337"/>
      <c r="H988" s="53"/>
      <c r="I988" s="54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46"/>
      <c r="U988" s="46"/>
      <c r="V988" s="46"/>
      <c r="W988" s="46"/>
    </row>
    <row r="989" spans="1:23" ht="15.75" customHeight="1">
      <c r="A989" s="54"/>
      <c r="B989" s="33"/>
      <c r="C989" s="33"/>
      <c r="D989" s="53"/>
      <c r="E989" s="53"/>
      <c r="F989" s="53"/>
      <c r="G989" s="337"/>
      <c r="H989" s="53"/>
      <c r="I989" s="54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46"/>
      <c r="U989" s="46"/>
      <c r="V989" s="46"/>
      <c r="W989" s="46"/>
    </row>
    <row r="990" spans="1:23" ht="15.75" customHeight="1">
      <c r="A990" s="54"/>
      <c r="B990" s="33"/>
      <c r="C990" s="33"/>
      <c r="D990" s="53"/>
      <c r="E990" s="53"/>
      <c r="F990" s="53"/>
      <c r="G990" s="337"/>
      <c r="H990" s="53"/>
      <c r="I990" s="54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46"/>
      <c r="U990" s="46"/>
      <c r="V990" s="46"/>
      <c r="W990" s="46"/>
    </row>
    <row r="991" spans="1:23" ht="15.75" customHeight="1">
      <c r="A991" s="54"/>
      <c r="B991" s="33"/>
      <c r="C991" s="33"/>
      <c r="D991" s="53"/>
      <c r="E991" s="53"/>
      <c r="F991" s="53"/>
      <c r="G991" s="337"/>
      <c r="H991" s="53"/>
      <c r="I991" s="54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46"/>
      <c r="U991" s="46"/>
      <c r="V991" s="46"/>
      <c r="W991" s="46"/>
    </row>
    <row r="992" spans="1:23" ht="15.75" customHeight="1">
      <c r="A992" s="54"/>
      <c r="B992" s="33"/>
      <c r="C992" s="33"/>
      <c r="D992" s="53"/>
      <c r="E992" s="53"/>
      <c r="F992" s="53"/>
      <c r="G992" s="337"/>
      <c r="H992" s="53"/>
      <c r="I992" s="54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46"/>
      <c r="U992" s="46"/>
      <c r="V992" s="46"/>
      <c r="W992" s="46"/>
    </row>
    <row r="993" spans="1:23" ht="15.75" customHeight="1">
      <c r="A993" s="54"/>
      <c r="B993" s="33"/>
      <c r="C993" s="33"/>
      <c r="D993" s="53"/>
      <c r="E993" s="53"/>
      <c r="F993" s="53"/>
      <c r="G993" s="337"/>
      <c r="H993" s="53"/>
      <c r="I993" s="54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46"/>
      <c r="U993" s="46"/>
      <c r="V993" s="46"/>
      <c r="W993" s="46"/>
    </row>
    <row r="994" spans="1:23" ht="15.75" customHeight="1">
      <c r="A994" s="54"/>
      <c r="B994" s="33"/>
      <c r="C994" s="33"/>
      <c r="D994" s="53"/>
      <c r="E994" s="53"/>
      <c r="F994" s="53"/>
      <c r="G994" s="337"/>
      <c r="H994" s="53"/>
      <c r="I994" s="54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46"/>
      <c r="U994" s="46"/>
      <c r="V994" s="46"/>
      <c r="W994" s="46"/>
    </row>
    <row r="995" spans="1:23" ht="15.75" customHeight="1">
      <c r="A995" s="54"/>
      <c r="B995" s="33"/>
      <c r="C995" s="33"/>
      <c r="D995" s="53"/>
      <c r="E995" s="53"/>
      <c r="F995" s="53"/>
      <c r="G995" s="337"/>
      <c r="H995" s="53"/>
      <c r="I995" s="54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46"/>
      <c r="U995" s="46"/>
      <c r="V995" s="46"/>
      <c r="W995" s="46"/>
    </row>
    <row r="996" spans="1:23" ht="15.75" customHeight="1">
      <c r="A996" s="54"/>
      <c r="B996" s="33"/>
      <c r="C996" s="33"/>
      <c r="D996" s="53"/>
      <c r="E996" s="53"/>
      <c r="F996" s="53"/>
      <c r="G996" s="337"/>
      <c r="H996" s="53"/>
      <c r="I996" s="54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46"/>
      <c r="U996" s="46"/>
      <c r="V996" s="46"/>
      <c r="W996" s="46"/>
    </row>
    <row r="997" spans="1:23" ht="15.75" customHeight="1">
      <c r="A997" s="54"/>
      <c r="B997" s="33"/>
      <c r="C997" s="33"/>
      <c r="D997" s="53"/>
      <c r="E997" s="53"/>
      <c r="F997" s="53"/>
      <c r="G997" s="337"/>
      <c r="H997" s="53"/>
      <c r="I997" s="54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46"/>
      <c r="U997" s="46"/>
      <c r="V997" s="46"/>
      <c r="W997" s="46"/>
    </row>
    <row r="998" spans="1:23" ht="15.75" customHeight="1">
      <c r="A998" s="54"/>
      <c r="B998" s="33"/>
      <c r="C998" s="33"/>
      <c r="D998" s="53"/>
      <c r="E998" s="53"/>
      <c r="F998" s="53"/>
      <c r="G998" s="337"/>
      <c r="H998" s="53"/>
      <c r="I998" s="54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46"/>
      <c r="U998" s="46"/>
      <c r="V998" s="46"/>
      <c r="W998" s="46"/>
    </row>
    <row r="999" spans="1:23" ht="15.75" customHeight="1">
      <c r="A999" s="54"/>
      <c r="B999" s="33"/>
      <c r="C999" s="33"/>
      <c r="D999" s="53"/>
      <c r="E999" s="53"/>
      <c r="F999" s="53"/>
      <c r="G999" s="337"/>
      <c r="H999" s="53"/>
      <c r="I999" s="54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46"/>
      <c r="U999" s="46"/>
      <c r="V999" s="46"/>
      <c r="W999" s="46"/>
    </row>
    <row r="1000" spans="1:23" ht="15.75" customHeight="1">
      <c r="A1000" s="54"/>
      <c r="B1000" s="33"/>
      <c r="C1000" s="33"/>
      <c r="D1000" s="53"/>
      <c r="E1000" s="53"/>
      <c r="F1000" s="53"/>
      <c r="G1000" s="337"/>
      <c r="H1000" s="53"/>
      <c r="I1000" s="54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46"/>
      <c r="U1000" s="46"/>
      <c r="V1000" s="46"/>
      <c r="W1000" s="46"/>
    </row>
    <row r="1001" spans="1:23" ht="15.75" customHeight="1">
      <c r="A1001" s="54"/>
      <c r="B1001" s="33"/>
      <c r="C1001" s="33"/>
      <c r="D1001" s="53"/>
      <c r="E1001" s="53"/>
      <c r="F1001" s="53"/>
      <c r="G1001" s="337"/>
      <c r="H1001" s="53"/>
      <c r="I1001" s="54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46"/>
      <c r="U1001" s="46"/>
      <c r="V1001" s="46"/>
      <c r="W1001" s="46"/>
    </row>
    <row r="1002" spans="1:23" ht="15.75" customHeight="1">
      <c r="A1002" s="54"/>
      <c r="B1002" s="33"/>
      <c r="C1002" s="33"/>
      <c r="D1002" s="53"/>
      <c r="E1002" s="53"/>
      <c r="F1002" s="53"/>
      <c r="G1002" s="337"/>
      <c r="H1002" s="53"/>
      <c r="I1002" s="54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46"/>
      <c r="U1002" s="46"/>
      <c r="V1002" s="46"/>
      <c r="W1002" s="46"/>
    </row>
    <row r="1003" spans="1:23" ht="15.75" customHeight="1">
      <c r="A1003" s="54"/>
      <c r="B1003" s="33"/>
      <c r="C1003" s="33"/>
      <c r="D1003" s="53"/>
      <c r="E1003" s="53"/>
      <c r="F1003" s="53"/>
      <c r="G1003" s="337"/>
      <c r="H1003" s="53"/>
      <c r="I1003" s="54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46"/>
      <c r="U1003" s="46"/>
      <c r="V1003" s="46"/>
      <c r="W1003" s="46"/>
    </row>
    <row r="1004" spans="1:23" ht="15.75" customHeight="1">
      <c r="A1004" s="54"/>
      <c r="B1004" s="33"/>
      <c r="C1004" s="33"/>
      <c r="D1004" s="53"/>
      <c r="E1004" s="53"/>
      <c r="F1004" s="53"/>
      <c r="G1004" s="337"/>
      <c r="H1004" s="53"/>
      <c r="I1004" s="54"/>
      <c r="J1004" s="33"/>
      <c r="K1004" s="33"/>
      <c r="L1004" s="33"/>
      <c r="M1004" s="33"/>
      <c r="N1004" s="33"/>
      <c r="O1004" s="33"/>
      <c r="P1004" s="33"/>
      <c r="Q1004" s="33"/>
      <c r="R1004" s="33"/>
      <c r="S1004" s="33"/>
      <c r="T1004" s="46"/>
      <c r="U1004" s="46"/>
      <c r="V1004" s="46"/>
      <c r="W1004" s="46"/>
    </row>
    <row r="1005" spans="1:23" ht="15.75" customHeight="1">
      <c r="A1005" s="54"/>
      <c r="B1005" s="33"/>
      <c r="C1005" s="33"/>
      <c r="D1005" s="53"/>
      <c r="E1005" s="53"/>
      <c r="F1005" s="53"/>
      <c r="G1005" s="337"/>
      <c r="H1005" s="53"/>
      <c r="I1005" s="54"/>
      <c r="J1005" s="33"/>
      <c r="K1005" s="33"/>
      <c r="L1005" s="33"/>
      <c r="M1005" s="33"/>
      <c r="N1005" s="33"/>
      <c r="O1005" s="33"/>
      <c r="P1005" s="33"/>
      <c r="Q1005" s="33"/>
      <c r="R1005" s="33"/>
      <c r="S1005" s="33"/>
      <c r="T1005" s="46"/>
      <c r="U1005" s="46"/>
      <c r="V1005" s="46"/>
      <c r="W1005" s="46"/>
    </row>
    <row r="1006" spans="1:23" ht="15.75" customHeight="1">
      <c r="A1006" s="54"/>
      <c r="B1006" s="33"/>
      <c r="C1006" s="33"/>
      <c r="D1006" s="53"/>
      <c r="E1006" s="53"/>
      <c r="F1006" s="53"/>
      <c r="G1006" s="337"/>
      <c r="H1006" s="53"/>
      <c r="I1006" s="54"/>
      <c r="J1006" s="33"/>
      <c r="K1006" s="33"/>
      <c r="L1006" s="33"/>
      <c r="M1006" s="33"/>
      <c r="N1006" s="33"/>
      <c r="O1006" s="33"/>
      <c r="P1006" s="33"/>
      <c r="Q1006" s="33"/>
      <c r="R1006" s="33"/>
      <c r="S1006" s="33"/>
      <c r="T1006" s="46"/>
      <c r="U1006" s="46"/>
      <c r="V1006" s="46"/>
      <c r="W1006" s="46"/>
    </row>
    <row r="1007" spans="1:23" ht="15.75" customHeight="1">
      <c r="A1007" s="54"/>
      <c r="B1007" s="33"/>
      <c r="C1007" s="33"/>
      <c r="D1007" s="53"/>
      <c r="E1007" s="53"/>
      <c r="F1007" s="53"/>
      <c r="G1007" s="337"/>
      <c r="H1007" s="53"/>
      <c r="I1007" s="54"/>
      <c r="J1007" s="33"/>
      <c r="K1007" s="33"/>
      <c r="L1007" s="33"/>
      <c r="M1007" s="33"/>
      <c r="N1007" s="33"/>
      <c r="O1007" s="33"/>
      <c r="P1007" s="33"/>
      <c r="Q1007" s="33"/>
      <c r="R1007" s="33"/>
      <c r="S1007" s="33"/>
      <c r="T1007" s="46"/>
      <c r="U1007" s="46"/>
      <c r="V1007" s="46"/>
      <c r="W1007" s="46"/>
    </row>
    <row r="1008" spans="1:23" ht="15.75" customHeight="1">
      <c r="A1008" s="54"/>
      <c r="B1008" s="33"/>
      <c r="C1008" s="33"/>
      <c r="D1008" s="53"/>
      <c r="E1008" s="53"/>
      <c r="F1008" s="53"/>
      <c r="G1008" s="337"/>
      <c r="H1008" s="53"/>
      <c r="I1008" s="54"/>
      <c r="J1008" s="33"/>
      <c r="K1008" s="33"/>
      <c r="L1008" s="33"/>
      <c r="M1008" s="33"/>
      <c r="N1008" s="33"/>
      <c r="O1008" s="33"/>
      <c r="P1008" s="33"/>
      <c r="Q1008" s="33"/>
      <c r="R1008" s="33"/>
      <c r="S1008" s="33"/>
      <c r="T1008" s="46"/>
      <c r="U1008" s="46"/>
      <c r="V1008" s="46"/>
      <c r="W1008" s="46"/>
    </row>
    <row r="1009" spans="1:23" ht="15.75" customHeight="1">
      <c r="A1009" s="54"/>
      <c r="B1009" s="33"/>
      <c r="C1009" s="33"/>
      <c r="D1009" s="53"/>
      <c r="E1009" s="53"/>
      <c r="F1009" s="53"/>
      <c r="G1009" s="337"/>
      <c r="H1009" s="53"/>
      <c r="I1009" s="54"/>
      <c r="J1009" s="33"/>
      <c r="K1009" s="33"/>
      <c r="L1009" s="33"/>
      <c r="M1009" s="33"/>
      <c r="N1009" s="33"/>
      <c r="O1009" s="33"/>
      <c r="P1009" s="33"/>
      <c r="Q1009" s="33"/>
      <c r="R1009" s="33"/>
      <c r="S1009" s="33"/>
      <c r="T1009" s="46"/>
      <c r="U1009" s="46"/>
      <c r="V1009" s="46"/>
      <c r="W1009" s="46"/>
    </row>
    <row r="1010" spans="1:23" ht="15.75" customHeight="1">
      <c r="A1010" s="54"/>
      <c r="B1010" s="33"/>
      <c r="C1010" s="33"/>
      <c r="D1010" s="53"/>
      <c r="E1010" s="53"/>
      <c r="F1010" s="53"/>
      <c r="G1010" s="337"/>
      <c r="H1010" s="53"/>
      <c r="I1010" s="54"/>
      <c r="J1010" s="33"/>
      <c r="K1010" s="33"/>
      <c r="L1010" s="33"/>
      <c r="M1010" s="33"/>
      <c r="N1010" s="33"/>
      <c r="O1010" s="33"/>
      <c r="P1010" s="33"/>
      <c r="Q1010" s="33"/>
      <c r="R1010" s="33"/>
      <c r="S1010" s="33"/>
      <c r="T1010" s="46"/>
      <c r="U1010" s="46"/>
      <c r="V1010" s="46"/>
      <c r="W1010" s="46"/>
    </row>
    <row r="1011" spans="1:23" ht="15.75" customHeight="1">
      <c r="A1011" s="54"/>
      <c r="B1011" s="33"/>
      <c r="C1011" s="33"/>
      <c r="D1011" s="53"/>
      <c r="E1011" s="53"/>
      <c r="F1011" s="53"/>
      <c r="G1011" s="337"/>
      <c r="H1011" s="53"/>
      <c r="I1011" s="54"/>
      <c r="J1011" s="33"/>
      <c r="K1011" s="33"/>
      <c r="L1011" s="33"/>
      <c r="M1011" s="33"/>
      <c r="N1011" s="33"/>
      <c r="O1011" s="33"/>
      <c r="P1011" s="33"/>
      <c r="Q1011" s="33"/>
      <c r="R1011" s="33"/>
      <c r="S1011" s="33"/>
      <c r="T1011" s="46"/>
      <c r="U1011" s="46"/>
      <c r="V1011" s="46"/>
      <c r="W1011" s="46"/>
    </row>
    <row r="1012" spans="1:23" ht="15.75" customHeight="1">
      <c r="A1012" s="54"/>
      <c r="B1012" s="33"/>
      <c r="C1012" s="33"/>
      <c r="D1012" s="53"/>
      <c r="E1012" s="53"/>
      <c r="F1012" s="53"/>
      <c r="G1012" s="337"/>
      <c r="H1012" s="53"/>
      <c r="I1012" s="54"/>
      <c r="J1012" s="33"/>
      <c r="K1012" s="33"/>
      <c r="L1012" s="33"/>
      <c r="M1012" s="33"/>
      <c r="N1012" s="33"/>
      <c r="O1012" s="33"/>
      <c r="P1012" s="33"/>
      <c r="Q1012" s="33"/>
      <c r="R1012" s="33"/>
      <c r="S1012" s="33"/>
      <c r="T1012" s="46"/>
      <c r="U1012" s="46"/>
      <c r="V1012" s="46"/>
      <c r="W1012" s="46"/>
    </row>
    <row r="1013" spans="1:23" ht="15.75" customHeight="1">
      <c r="A1013" s="54"/>
      <c r="B1013" s="33"/>
      <c r="C1013" s="33"/>
      <c r="D1013" s="53"/>
      <c r="E1013" s="53"/>
      <c r="F1013" s="53"/>
      <c r="G1013" s="337"/>
      <c r="H1013" s="53"/>
      <c r="I1013" s="54"/>
      <c r="J1013" s="33"/>
      <c r="K1013" s="33"/>
      <c r="L1013" s="33"/>
      <c r="M1013" s="33"/>
      <c r="N1013" s="33"/>
      <c r="O1013" s="33"/>
      <c r="P1013" s="33"/>
      <c r="Q1013" s="33"/>
      <c r="R1013" s="33"/>
      <c r="S1013" s="33"/>
      <c r="T1013" s="46"/>
      <c r="U1013" s="46"/>
      <c r="V1013" s="46"/>
      <c r="W1013" s="46"/>
    </row>
    <row r="1014" spans="1:23" ht="15.75" customHeight="1">
      <c r="A1014" s="54"/>
      <c r="B1014" s="33"/>
      <c r="C1014" s="33"/>
      <c r="D1014" s="53"/>
      <c r="E1014" s="53"/>
      <c r="F1014" s="53"/>
      <c r="G1014" s="337"/>
      <c r="H1014" s="53"/>
      <c r="I1014" s="54"/>
      <c r="J1014" s="33"/>
      <c r="K1014" s="33"/>
      <c r="L1014" s="33"/>
      <c r="M1014" s="33"/>
      <c r="N1014" s="33"/>
      <c r="O1014" s="33"/>
      <c r="P1014" s="33"/>
      <c r="Q1014" s="33"/>
      <c r="R1014" s="33"/>
      <c r="S1014" s="33"/>
      <c r="T1014" s="46"/>
      <c r="U1014" s="46"/>
      <c r="V1014" s="46"/>
      <c r="W1014" s="46"/>
    </row>
    <row r="1015" spans="1:23" ht="15.75" customHeight="1">
      <c r="A1015" s="54"/>
      <c r="B1015" s="33"/>
      <c r="C1015" s="33"/>
      <c r="D1015" s="53"/>
      <c r="E1015" s="53"/>
      <c r="F1015" s="53"/>
      <c r="G1015" s="337"/>
      <c r="H1015" s="53"/>
      <c r="I1015" s="54"/>
      <c r="J1015" s="33"/>
      <c r="K1015" s="33"/>
      <c r="L1015" s="33"/>
      <c r="M1015" s="33"/>
      <c r="N1015" s="33"/>
      <c r="O1015" s="33"/>
      <c r="P1015" s="33"/>
      <c r="Q1015" s="33"/>
      <c r="R1015" s="33"/>
      <c r="S1015" s="33"/>
      <c r="T1015" s="46"/>
      <c r="U1015" s="46"/>
      <c r="V1015" s="46"/>
      <c r="W1015" s="46"/>
    </row>
    <row r="1016" spans="1:23" ht="15.75" customHeight="1">
      <c r="A1016" s="54"/>
      <c r="B1016" s="33"/>
      <c r="C1016" s="33"/>
      <c r="D1016" s="53"/>
      <c r="E1016" s="53"/>
      <c r="F1016" s="53"/>
      <c r="G1016" s="337"/>
      <c r="H1016" s="53"/>
      <c r="I1016" s="54"/>
      <c r="J1016" s="33"/>
      <c r="K1016" s="33"/>
      <c r="L1016" s="33"/>
      <c r="M1016" s="33"/>
      <c r="N1016" s="33"/>
      <c r="O1016" s="33"/>
      <c r="P1016" s="33"/>
      <c r="Q1016" s="33"/>
      <c r="R1016" s="33"/>
      <c r="S1016" s="33"/>
      <c r="T1016" s="46"/>
      <c r="U1016" s="46"/>
      <c r="V1016" s="46"/>
      <c r="W1016" s="46"/>
    </row>
    <row r="1017" spans="1:23" ht="15.75" customHeight="1">
      <c r="A1017" s="54"/>
      <c r="B1017" s="33"/>
      <c r="C1017" s="33"/>
      <c r="D1017" s="53"/>
      <c r="E1017" s="53"/>
      <c r="F1017" s="53"/>
      <c r="G1017" s="337"/>
      <c r="H1017" s="53"/>
      <c r="I1017" s="54"/>
      <c r="J1017" s="33"/>
      <c r="K1017" s="33"/>
      <c r="L1017" s="33"/>
      <c r="M1017" s="33"/>
      <c r="N1017" s="33"/>
      <c r="O1017" s="33"/>
      <c r="P1017" s="33"/>
      <c r="Q1017" s="33"/>
      <c r="R1017" s="33"/>
      <c r="S1017" s="33"/>
      <c r="T1017" s="46"/>
      <c r="U1017" s="46"/>
      <c r="V1017" s="46"/>
      <c r="W1017" s="46"/>
    </row>
    <row r="1018" spans="1:23" ht="15.75" customHeight="1">
      <c r="A1018" s="54"/>
      <c r="B1018" s="33"/>
      <c r="C1018" s="33"/>
      <c r="D1018" s="53"/>
      <c r="E1018" s="53"/>
      <c r="F1018" s="53"/>
      <c r="G1018" s="337"/>
      <c r="H1018" s="53"/>
      <c r="I1018" s="54"/>
      <c r="J1018" s="33"/>
      <c r="K1018" s="33"/>
      <c r="L1018" s="33"/>
      <c r="M1018" s="33"/>
      <c r="N1018" s="33"/>
      <c r="O1018" s="33"/>
      <c r="P1018" s="33"/>
      <c r="Q1018" s="33"/>
      <c r="R1018" s="33"/>
      <c r="S1018" s="33"/>
      <c r="T1018" s="46"/>
      <c r="U1018" s="46"/>
      <c r="V1018" s="46"/>
      <c r="W1018" s="46"/>
    </row>
    <row r="1019" spans="1:23" ht="15.75" customHeight="1">
      <c r="A1019" s="54"/>
      <c r="B1019" s="33"/>
      <c r="C1019" s="33"/>
      <c r="D1019" s="53"/>
      <c r="E1019" s="53"/>
      <c r="F1019" s="53"/>
      <c r="G1019" s="337"/>
      <c r="H1019" s="53"/>
      <c r="I1019" s="54"/>
      <c r="J1019" s="33"/>
      <c r="K1019" s="33"/>
      <c r="L1019" s="33"/>
      <c r="M1019" s="33"/>
      <c r="N1019" s="33"/>
      <c r="O1019" s="33"/>
      <c r="P1019" s="33"/>
      <c r="Q1019" s="33"/>
      <c r="R1019" s="33"/>
      <c r="S1019" s="33"/>
      <c r="T1019" s="46"/>
      <c r="U1019" s="46"/>
      <c r="V1019" s="46"/>
      <c r="W1019" s="46"/>
    </row>
    <row r="1020" spans="1:23" ht="15.75" customHeight="1">
      <c r="A1020" s="54"/>
      <c r="B1020" s="33"/>
      <c r="C1020" s="33"/>
      <c r="D1020" s="53"/>
      <c r="E1020" s="53"/>
      <c r="F1020" s="53"/>
      <c r="G1020" s="337"/>
      <c r="H1020" s="53"/>
      <c r="I1020" s="54"/>
      <c r="J1020" s="33"/>
      <c r="K1020" s="33"/>
      <c r="L1020" s="33"/>
      <c r="M1020" s="33"/>
      <c r="N1020" s="33"/>
      <c r="O1020" s="33"/>
      <c r="P1020" s="33"/>
      <c r="Q1020" s="33"/>
      <c r="R1020" s="33"/>
      <c r="S1020" s="33"/>
      <c r="T1020" s="46"/>
      <c r="U1020" s="46"/>
      <c r="V1020" s="46"/>
      <c r="W1020" s="46"/>
    </row>
    <row r="1021" spans="1:23" ht="15.75" customHeight="1">
      <c r="A1021" s="54"/>
      <c r="B1021" s="33"/>
      <c r="C1021" s="33"/>
      <c r="D1021" s="53"/>
      <c r="E1021" s="53"/>
      <c r="F1021" s="53"/>
      <c r="G1021" s="337"/>
      <c r="H1021" s="53"/>
      <c r="I1021" s="54"/>
      <c r="J1021" s="33"/>
      <c r="K1021" s="33"/>
      <c r="L1021" s="33"/>
      <c r="M1021" s="33"/>
      <c r="N1021" s="33"/>
      <c r="O1021" s="33"/>
      <c r="P1021" s="33"/>
      <c r="Q1021" s="33"/>
      <c r="R1021" s="33"/>
      <c r="S1021" s="33"/>
      <c r="T1021" s="46"/>
      <c r="U1021" s="46"/>
      <c r="V1021" s="46"/>
      <c r="W1021" s="46"/>
    </row>
    <row r="1022" spans="1:23" ht="15.75" customHeight="1">
      <c r="A1022" s="54"/>
      <c r="B1022" s="33"/>
      <c r="C1022" s="33"/>
      <c r="D1022" s="53"/>
      <c r="E1022" s="53"/>
      <c r="F1022" s="53"/>
      <c r="G1022" s="337"/>
      <c r="H1022" s="53"/>
      <c r="I1022" s="54"/>
      <c r="J1022" s="33"/>
      <c r="K1022" s="33"/>
      <c r="L1022" s="33"/>
      <c r="M1022" s="33"/>
      <c r="N1022" s="33"/>
      <c r="O1022" s="33"/>
      <c r="P1022" s="33"/>
      <c r="Q1022" s="33"/>
      <c r="R1022" s="33"/>
      <c r="S1022" s="33"/>
      <c r="T1022" s="46"/>
      <c r="U1022" s="46"/>
      <c r="V1022" s="46"/>
      <c r="W1022" s="46"/>
    </row>
    <row r="1023" spans="1:23" ht="15.75" customHeight="1">
      <c r="A1023" s="54"/>
      <c r="B1023" s="33"/>
      <c r="C1023" s="33"/>
      <c r="D1023" s="53"/>
      <c r="E1023" s="53"/>
      <c r="F1023" s="53"/>
      <c r="G1023" s="337"/>
      <c r="H1023" s="53"/>
      <c r="I1023" s="54"/>
      <c r="J1023" s="33"/>
      <c r="K1023" s="33"/>
      <c r="L1023" s="33"/>
      <c r="M1023" s="33"/>
      <c r="N1023" s="33"/>
      <c r="O1023" s="33"/>
      <c r="P1023" s="33"/>
      <c r="Q1023" s="33"/>
      <c r="R1023" s="33"/>
      <c r="S1023" s="33"/>
      <c r="T1023" s="46"/>
      <c r="U1023" s="46"/>
      <c r="V1023" s="46"/>
      <c r="W1023" s="46"/>
    </row>
    <row r="1024" spans="1:23" ht="15.75" customHeight="1">
      <c r="A1024" s="54"/>
      <c r="B1024" s="33"/>
      <c r="C1024" s="33"/>
      <c r="D1024" s="53"/>
      <c r="E1024" s="53"/>
      <c r="F1024" s="53"/>
      <c r="G1024" s="337"/>
      <c r="H1024" s="53"/>
      <c r="I1024" s="54"/>
      <c r="J1024" s="33"/>
      <c r="K1024" s="33"/>
      <c r="L1024" s="33"/>
      <c r="M1024" s="33"/>
      <c r="N1024" s="33"/>
      <c r="O1024" s="33"/>
      <c r="P1024" s="33"/>
      <c r="Q1024" s="33"/>
      <c r="R1024" s="33"/>
      <c r="S1024" s="33"/>
      <c r="T1024" s="46"/>
      <c r="U1024" s="46"/>
      <c r="V1024" s="46"/>
      <c r="W1024" s="46"/>
    </row>
    <row r="1025" spans="1:23" ht="15.75" customHeight="1">
      <c r="A1025" s="54"/>
      <c r="B1025" s="33"/>
      <c r="C1025" s="33"/>
      <c r="D1025" s="53"/>
      <c r="E1025" s="53"/>
      <c r="F1025" s="53"/>
      <c r="G1025" s="337"/>
      <c r="H1025" s="53"/>
      <c r="I1025" s="54"/>
      <c r="J1025" s="33"/>
      <c r="K1025" s="33"/>
      <c r="L1025" s="33"/>
      <c r="M1025" s="33"/>
      <c r="N1025" s="33"/>
      <c r="O1025" s="33"/>
      <c r="P1025" s="33"/>
      <c r="Q1025" s="33"/>
      <c r="R1025" s="33"/>
      <c r="S1025" s="33"/>
      <c r="T1025" s="46"/>
      <c r="U1025" s="46"/>
      <c r="V1025" s="46"/>
      <c r="W1025" s="46"/>
    </row>
    <row r="1026" spans="1:23" ht="15.75" customHeight="1">
      <c r="A1026" s="54"/>
      <c r="B1026" s="33"/>
      <c r="C1026" s="33"/>
      <c r="D1026" s="53"/>
      <c r="E1026" s="53"/>
      <c r="F1026" s="53"/>
      <c r="G1026" s="337"/>
      <c r="H1026" s="53"/>
      <c r="I1026" s="54"/>
      <c r="J1026" s="33"/>
      <c r="K1026" s="33"/>
      <c r="L1026" s="33"/>
      <c r="M1026" s="33"/>
      <c r="N1026" s="33"/>
      <c r="O1026" s="33"/>
      <c r="P1026" s="33"/>
      <c r="Q1026" s="33"/>
      <c r="R1026" s="33"/>
      <c r="S1026" s="33"/>
      <c r="T1026" s="46"/>
      <c r="U1026" s="46"/>
      <c r="V1026" s="46"/>
      <c r="W1026" s="46"/>
    </row>
    <row r="1027" spans="1:23" ht="15.75" customHeight="1">
      <c r="A1027" s="54"/>
      <c r="B1027" s="33"/>
      <c r="C1027" s="33"/>
      <c r="D1027" s="53"/>
      <c r="E1027" s="53"/>
      <c r="F1027" s="53"/>
      <c r="G1027" s="337"/>
      <c r="H1027" s="53"/>
      <c r="I1027" s="54"/>
      <c r="J1027" s="33"/>
      <c r="K1027" s="33"/>
      <c r="L1027" s="33"/>
      <c r="M1027" s="33"/>
      <c r="N1027" s="33"/>
      <c r="O1027" s="33"/>
      <c r="P1027" s="33"/>
      <c r="Q1027" s="33"/>
      <c r="R1027" s="33"/>
      <c r="S1027" s="33"/>
      <c r="T1027" s="46"/>
      <c r="U1027" s="46"/>
      <c r="V1027" s="46"/>
      <c r="W1027" s="46"/>
    </row>
    <row r="1028" spans="1:23" ht="15.75" customHeight="1">
      <c r="A1028" s="54"/>
      <c r="B1028" s="33"/>
      <c r="C1028" s="33"/>
      <c r="D1028" s="53"/>
      <c r="E1028" s="53"/>
      <c r="F1028" s="53"/>
      <c r="G1028" s="337"/>
      <c r="H1028" s="53"/>
      <c r="I1028" s="54"/>
      <c r="J1028" s="33"/>
      <c r="K1028" s="33"/>
      <c r="L1028" s="33"/>
      <c r="M1028" s="33"/>
      <c r="N1028" s="33"/>
      <c r="O1028" s="33"/>
      <c r="P1028" s="33"/>
      <c r="Q1028" s="33"/>
      <c r="R1028" s="33"/>
      <c r="S1028" s="33"/>
      <c r="T1028" s="46"/>
      <c r="U1028" s="46"/>
      <c r="V1028" s="46"/>
      <c r="W1028" s="46"/>
    </row>
    <row r="1029" spans="1:23" ht="15.75" customHeight="1">
      <c r="A1029" s="54"/>
      <c r="B1029" s="33"/>
      <c r="C1029" s="33"/>
      <c r="D1029" s="53"/>
      <c r="E1029" s="53"/>
      <c r="F1029" s="53"/>
      <c r="G1029" s="337"/>
      <c r="H1029" s="53"/>
      <c r="I1029" s="54"/>
      <c r="J1029" s="33"/>
      <c r="K1029" s="33"/>
      <c r="L1029" s="33"/>
      <c r="M1029" s="33"/>
      <c r="N1029" s="33"/>
      <c r="O1029" s="33"/>
      <c r="P1029" s="33"/>
      <c r="Q1029" s="33"/>
      <c r="R1029" s="33"/>
      <c r="S1029" s="33"/>
      <c r="T1029" s="46"/>
      <c r="U1029" s="46"/>
      <c r="V1029" s="46"/>
      <c r="W1029" s="46"/>
    </row>
    <row r="1030" spans="1:23" ht="15.75" customHeight="1">
      <c r="A1030" s="54"/>
      <c r="B1030" s="33"/>
      <c r="C1030" s="33"/>
      <c r="D1030" s="53"/>
      <c r="E1030" s="53"/>
      <c r="F1030" s="53"/>
      <c r="G1030" s="337"/>
      <c r="H1030" s="53"/>
      <c r="I1030" s="54"/>
      <c r="J1030" s="33"/>
      <c r="K1030" s="33"/>
      <c r="L1030" s="33"/>
      <c r="M1030" s="33"/>
      <c r="N1030" s="33"/>
      <c r="O1030" s="33"/>
      <c r="P1030" s="33"/>
      <c r="Q1030" s="33"/>
      <c r="R1030" s="33"/>
      <c r="S1030" s="33"/>
      <c r="T1030" s="46"/>
      <c r="U1030" s="46"/>
      <c r="V1030" s="46"/>
      <c r="W1030" s="46"/>
    </row>
    <row r="1031" spans="1:23" ht="15.75" customHeight="1">
      <c r="A1031" s="54"/>
      <c r="B1031" s="33"/>
      <c r="C1031" s="33"/>
      <c r="D1031" s="53"/>
      <c r="E1031" s="53"/>
      <c r="F1031" s="53"/>
      <c r="G1031" s="337"/>
      <c r="H1031" s="53"/>
      <c r="I1031" s="54"/>
      <c r="J1031" s="33"/>
      <c r="K1031" s="33"/>
      <c r="L1031" s="33"/>
      <c r="M1031" s="33"/>
      <c r="N1031" s="33"/>
      <c r="O1031" s="33"/>
      <c r="P1031" s="33"/>
      <c r="Q1031" s="33"/>
      <c r="R1031" s="33"/>
      <c r="S1031" s="33"/>
      <c r="T1031" s="46"/>
      <c r="U1031" s="46"/>
      <c r="V1031" s="46"/>
      <c r="W1031" s="46"/>
    </row>
    <row r="1032" spans="1:23" ht="15.75" customHeight="1">
      <c r="A1032" s="54"/>
      <c r="B1032" s="33"/>
      <c r="C1032" s="33"/>
      <c r="D1032" s="53"/>
      <c r="E1032" s="53"/>
      <c r="F1032" s="53"/>
      <c r="G1032" s="337"/>
      <c r="H1032" s="53"/>
      <c r="I1032" s="54"/>
      <c r="J1032" s="33"/>
      <c r="K1032" s="33"/>
      <c r="L1032" s="33"/>
      <c r="M1032" s="33"/>
      <c r="N1032" s="33"/>
      <c r="O1032" s="33"/>
      <c r="P1032" s="33"/>
      <c r="Q1032" s="33"/>
      <c r="R1032" s="33"/>
      <c r="S1032" s="33"/>
      <c r="T1032" s="46"/>
      <c r="U1032" s="46"/>
      <c r="V1032" s="46"/>
      <c r="W1032" s="46"/>
    </row>
    <row r="1033" spans="1:23" ht="15.75" customHeight="1">
      <c r="A1033" s="54"/>
      <c r="B1033" s="33"/>
      <c r="C1033" s="33"/>
      <c r="D1033" s="53"/>
      <c r="E1033" s="53"/>
      <c r="F1033" s="53"/>
      <c r="G1033" s="337"/>
      <c r="H1033" s="53"/>
      <c r="I1033" s="54"/>
      <c r="J1033" s="33"/>
      <c r="K1033" s="33"/>
      <c r="L1033" s="33"/>
      <c r="M1033" s="33"/>
      <c r="N1033" s="33"/>
      <c r="O1033" s="33"/>
      <c r="P1033" s="33"/>
      <c r="Q1033" s="33"/>
      <c r="R1033" s="33"/>
      <c r="S1033" s="33"/>
      <c r="T1033" s="46"/>
      <c r="U1033" s="46"/>
      <c r="V1033" s="46"/>
      <c r="W1033" s="46"/>
    </row>
    <row r="1034" spans="1:23" ht="15.75" customHeight="1">
      <c r="A1034" s="54"/>
      <c r="B1034" s="33"/>
      <c r="C1034" s="33"/>
      <c r="D1034" s="53"/>
      <c r="E1034" s="53"/>
      <c r="F1034" s="53"/>
      <c r="G1034" s="337"/>
      <c r="H1034" s="53"/>
      <c r="I1034" s="54"/>
      <c r="J1034" s="33"/>
      <c r="K1034" s="33"/>
      <c r="L1034" s="33"/>
      <c r="M1034" s="33"/>
      <c r="N1034" s="33"/>
      <c r="O1034" s="33"/>
      <c r="P1034" s="33"/>
      <c r="Q1034" s="33"/>
      <c r="R1034" s="33"/>
      <c r="S1034" s="33"/>
      <c r="T1034" s="46"/>
      <c r="U1034" s="46"/>
      <c r="V1034" s="46"/>
      <c r="W1034" s="46"/>
    </row>
    <row r="1035" spans="1:23" ht="15.75" customHeight="1">
      <c r="A1035" s="54"/>
      <c r="B1035" s="33"/>
      <c r="C1035" s="33"/>
      <c r="D1035" s="53"/>
      <c r="E1035" s="53"/>
      <c r="F1035" s="53"/>
      <c r="G1035" s="337"/>
      <c r="H1035" s="53"/>
      <c r="I1035" s="54"/>
      <c r="J1035" s="33"/>
      <c r="K1035" s="33"/>
      <c r="L1035" s="33"/>
      <c r="M1035" s="33"/>
      <c r="N1035" s="33"/>
      <c r="O1035" s="33"/>
      <c r="P1035" s="33"/>
      <c r="Q1035" s="33"/>
      <c r="R1035" s="33"/>
      <c r="S1035" s="33"/>
      <c r="T1035" s="46"/>
      <c r="U1035" s="46"/>
      <c r="V1035" s="46"/>
      <c r="W1035" s="46"/>
    </row>
    <row r="1036" spans="1:23" ht="15.75" customHeight="1">
      <c r="A1036" s="54"/>
      <c r="B1036" s="33"/>
      <c r="C1036" s="33"/>
      <c r="D1036" s="53"/>
      <c r="E1036" s="53"/>
      <c r="F1036" s="53"/>
      <c r="G1036" s="337"/>
      <c r="H1036" s="53"/>
      <c r="I1036" s="54"/>
      <c r="J1036" s="33"/>
      <c r="K1036" s="33"/>
      <c r="L1036" s="33"/>
      <c r="M1036" s="33"/>
      <c r="N1036" s="33"/>
      <c r="O1036" s="33"/>
      <c r="P1036" s="33"/>
      <c r="Q1036" s="33"/>
      <c r="R1036" s="33"/>
      <c r="S1036" s="33"/>
      <c r="T1036" s="46"/>
      <c r="U1036" s="46"/>
      <c r="V1036" s="46"/>
      <c r="W1036" s="46"/>
    </row>
    <row r="1037" spans="1:23" ht="15.75" customHeight="1">
      <c r="A1037" s="54"/>
      <c r="B1037" s="33"/>
      <c r="C1037" s="33"/>
      <c r="D1037" s="53"/>
      <c r="E1037" s="53"/>
      <c r="F1037" s="53"/>
      <c r="G1037" s="337"/>
      <c r="H1037" s="53"/>
      <c r="I1037" s="54"/>
      <c r="J1037" s="33"/>
      <c r="K1037" s="33"/>
      <c r="L1037" s="33"/>
      <c r="M1037" s="33"/>
      <c r="N1037" s="33"/>
      <c r="O1037" s="33"/>
      <c r="P1037" s="33"/>
      <c r="Q1037" s="33"/>
      <c r="R1037" s="33"/>
      <c r="S1037" s="33"/>
      <c r="T1037" s="46"/>
      <c r="U1037" s="46"/>
      <c r="V1037" s="46"/>
      <c r="W1037" s="46"/>
    </row>
    <row r="1038" spans="1:23" ht="15.75" customHeight="1">
      <c r="A1038" s="54"/>
      <c r="B1038" s="33"/>
      <c r="C1038" s="33"/>
      <c r="D1038" s="53"/>
      <c r="E1038" s="53"/>
      <c r="F1038" s="53"/>
      <c r="G1038" s="337"/>
      <c r="H1038" s="53"/>
      <c r="I1038" s="54"/>
      <c r="J1038" s="33"/>
      <c r="K1038" s="33"/>
      <c r="L1038" s="33"/>
      <c r="M1038" s="33"/>
      <c r="N1038" s="33"/>
      <c r="O1038" s="33"/>
      <c r="P1038" s="33"/>
      <c r="Q1038" s="33"/>
      <c r="R1038" s="33"/>
      <c r="S1038" s="33"/>
      <c r="T1038" s="46"/>
      <c r="U1038" s="46"/>
      <c r="V1038" s="46"/>
      <c r="W1038" s="46"/>
    </row>
    <row r="1039" spans="1:23" ht="15.75" customHeight="1">
      <c r="A1039" s="54"/>
      <c r="B1039" s="33"/>
      <c r="C1039" s="33"/>
      <c r="D1039" s="53"/>
      <c r="E1039" s="53"/>
      <c r="F1039" s="53"/>
      <c r="G1039" s="337"/>
      <c r="H1039" s="53"/>
      <c r="I1039" s="54"/>
      <c r="J1039" s="33"/>
      <c r="K1039" s="33"/>
      <c r="L1039" s="33"/>
      <c r="M1039" s="33"/>
      <c r="N1039" s="33"/>
      <c r="O1039" s="33"/>
      <c r="P1039" s="33"/>
      <c r="Q1039" s="33"/>
      <c r="R1039" s="33"/>
      <c r="S1039" s="33"/>
      <c r="T1039" s="46"/>
      <c r="U1039" s="46"/>
      <c r="V1039" s="46"/>
      <c r="W1039" s="46"/>
    </row>
    <row r="1040" spans="1:23" ht="15.75" customHeight="1">
      <c r="A1040" s="54"/>
      <c r="B1040" s="33"/>
      <c r="C1040" s="33"/>
      <c r="D1040" s="53"/>
      <c r="E1040" s="53"/>
      <c r="F1040" s="53"/>
      <c r="G1040" s="337"/>
      <c r="H1040" s="53"/>
      <c r="I1040" s="54"/>
      <c r="J1040" s="33"/>
      <c r="K1040" s="33"/>
      <c r="L1040" s="33"/>
      <c r="M1040" s="33"/>
      <c r="N1040" s="33"/>
      <c r="O1040" s="33"/>
      <c r="P1040" s="33"/>
      <c r="Q1040" s="33"/>
      <c r="R1040" s="33"/>
      <c r="S1040" s="33"/>
      <c r="T1040" s="46"/>
      <c r="U1040" s="46"/>
      <c r="V1040" s="46"/>
      <c r="W1040" s="46"/>
    </row>
    <row r="1041" spans="1:23" ht="15.75" customHeight="1">
      <c r="A1041" s="54"/>
      <c r="B1041" s="33"/>
      <c r="C1041" s="33"/>
      <c r="D1041" s="53"/>
      <c r="E1041" s="53"/>
      <c r="F1041" s="53"/>
      <c r="G1041" s="337"/>
      <c r="H1041" s="53"/>
      <c r="I1041" s="54"/>
      <c r="J1041" s="33"/>
      <c r="K1041" s="33"/>
      <c r="L1041" s="33"/>
      <c r="M1041" s="33"/>
      <c r="N1041" s="33"/>
      <c r="O1041" s="33"/>
      <c r="P1041" s="33"/>
      <c r="Q1041" s="33"/>
      <c r="R1041" s="33"/>
      <c r="S1041" s="33"/>
      <c r="T1041" s="46"/>
      <c r="U1041" s="46"/>
      <c r="V1041" s="46"/>
      <c r="W1041" s="46"/>
    </row>
    <row r="1042" spans="1:23" ht="15.75" customHeight="1">
      <c r="A1042" s="54"/>
      <c r="B1042" s="33"/>
      <c r="C1042" s="33"/>
      <c r="D1042" s="53"/>
      <c r="E1042" s="53"/>
      <c r="F1042" s="53"/>
      <c r="G1042" s="337"/>
      <c r="H1042" s="53"/>
      <c r="I1042" s="54"/>
      <c r="J1042" s="33"/>
      <c r="K1042" s="33"/>
      <c r="L1042" s="33"/>
      <c r="M1042" s="33"/>
      <c r="N1042" s="33"/>
      <c r="O1042" s="33"/>
      <c r="P1042" s="33"/>
      <c r="Q1042" s="33"/>
      <c r="R1042" s="33"/>
      <c r="S1042" s="33"/>
      <c r="T1042" s="46"/>
      <c r="U1042" s="46"/>
      <c r="V1042" s="46"/>
      <c r="W1042" s="46"/>
    </row>
    <row r="1043" spans="1:23" ht="15.75" customHeight="1">
      <c r="A1043" s="54"/>
      <c r="B1043" s="33"/>
      <c r="C1043" s="33"/>
      <c r="D1043" s="53"/>
      <c r="E1043" s="53"/>
      <c r="F1043" s="53"/>
      <c r="G1043" s="337"/>
      <c r="H1043" s="53"/>
      <c r="I1043" s="54"/>
      <c r="J1043" s="33"/>
      <c r="K1043" s="33"/>
      <c r="L1043" s="33"/>
      <c r="M1043" s="33"/>
      <c r="N1043" s="33"/>
      <c r="O1043" s="33"/>
      <c r="P1043" s="33"/>
      <c r="Q1043" s="33"/>
      <c r="R1043" s="33"/>
      <c r="S1043" s="33"/>
      <c r="T1043" s="46"/>
      <c r="U1043" s="46"/>
      <c r="V1043" s="46"/>
      <c r="W1043" s="46"/>
    </row>
    <row r="1044" spans="1:23" ht="15.75" customHeight="1">
      <c r="A1044" s="54"/>
      <c r="B1044" s="33"/>
      <c r="C1044" s="33"/>
      <c r="D1044" s="53"/>
      <c r="E1044" s="53"/>
      <c r="F1044" s="53"/>
      <c r="G1044" s="337"/>
      <c r="H1044" s="53"/>
      <c r="I1044" s="54"/>
      <c r="J1044" s="33"/>
      <c r="K1044" s="33"/>
      <c r="L1044" s="33"/>
      <c r="M1044" s="33"/>
      <c r="N1044" s="33"/>
      <c r="O1044" s="33"/>
      <c r="P1044" s="33"/>
      <c r="Q1044" s="33"/>
      <c r="R1044" s="33"/>
      <c r="S1044" s="33"/>
      <c r="T1044" s="46"/>
      <c r="U1044" s="46"/>
      <c r="V1044" s="46"/>
      <c r="W1044" s="46"/>
    </row>
    <row r="1045" spans="1:23" ht="15.75" customHeight="1">
      <c r="A1045" s="54"/>
      <c r="B1045" s="33"/>
      <c r="C1045" s="33"/>
      <c r="D1045" s="53"/>
      <c r="E1045" s="53"/>
      <c r="F1045" s="53"/>
      <c r="G1045" s="337"/>
      <c r="H1045" s="53"/>
      <c r="I1045" s="54"/>
      <c r="J1045" s="33"/>
      <c r="K1045" s="33"/>
      <c r="L1045" s="33"/>
      <c r="M1045" s="33"/>
      <c r="N1045" s="33"/>
      <c r="O1045" s="33"/>
      <c r="P1045" s="33"/>
      <c r="Q1045" s="33"/>
      <c r="R1045" s="33"/>
      <c r="S1045" s="33"/>
      <c r="T1045" s="46"/>
      <c r="U1045" s="46"/>
      <c r="V1045" s="46"/>
      <c r="W1045" s="46"/>
    </row>
    <row r="1046" spans="1:23" ht="15.75" customHeight="1">
      <c r="A1046" s="54"/>
      <c r="B1046" s="33"/>
      <c r="C1046" s="33"/>
      <c r="D1046" s="53"/>
      <c r="E1046" s="53"/>
      <c r="F1046" s="53"/>
      <c r="G1046" s="337"/>
      <c r="H1046" s="53"/>
      <c r="I1046" s="54"/>
      <c r="J1046" s="33"/>
      <c r="K1046" s="33"/>
      <c r="L1046" s="33"/>
      <c r="M1046" s="33"/>
      <c r="N1046" s="33"/>
      <c r="O1046" s="33"/>
      <c r="P1046" s="33"/>
      <c r="Q1046" s="33"/>
      <c r="R1046" s="33"/>
      <c r="S1046" s="33"/>
      <c r="T1046" s="46"/>
      <c r="U1046" s="46"/>
      <c r="V1046" s="46"/>
      <c r="W1046" s="46"/>
    </row>
    <row r="1047" spans="1:23" ht="15.75" customHeight="1">
      <c r="A1047" s="54"/>
      <c r="B1047" s="33"/>
      <c r="C1047" s="33"/>
      <c r="D1047" s="53"/>
      <c r="E1047" s="53"/>
      <c r="F1047" s="53"/>
      <c r="G1047" s="337"/>
      <c r="H1047" s="53"/>
      <c r="I1047" s="54"/>
      <c r="J1047" s="33"/>
      <c r="K1047" s="33"/>
      <c r="L1047" s="33"/>
      <c r="M1047" s="33"/>
      <c r="N1047" s="33"/>
      <c r="O1047" s="33"/>
      <c r="P1047" s="33"/>
      <c r="Q1047" s="33"/>
      <c r="R1047" s="33"/>
      <c r="S1047" s="33"/>
      <c r="T1047" s="46"/>
      <c r="U1047" s="46"/>
      <c r="V1047" s="46"/>
      <c r="W1047" s="46"/>
    </row>
    <row r="1048" spans="1:23" ht="15.75" customHeight="1">
      <c r="A1048" s="54"/>
      <c r="B1048" s="33"/>
      <c r="C1048" s="33"/>
      <c r="D1048" s="53"/>
      <c r="E1048" s="53"/>
      <c r="F1048" s="53"/>
      <c r="G1048" s="337"/>
      <c r="H1048" s="53"/>
      <c r="I1048" s="54"/>
      <c r="J1048" s="33"/>
      <c r="K1048" s="33"/>
      <c r="L1048" s="33"/>
      <c r="M1048" s="33"/>
      <c r="N1048" s="33"/>
      <c r="O1048" s="33"/>
      <c r="P1048" s="33"/>
      <c r="Q1048" s="33"/>
      <c r="R1048" s="33"/>
      <c r="S1048" s="33"/>
      <c r="T1048" s="46"/>
      <c r="U1048" s="46"/>
      <c r="V1048" s="46"/>
      <c r="W1048" s="46"/>
    </row>
    <row r="1049" spans="1:23" ht="15.75" customHeight="1">
      <c r="A1049" s="54"/>
      <c r="B1049" s="33"/>
      <c r="C1049" s="33"/>
      <c r="D1049" s="53"/>
      <c r="E1049" s="53"/>
      <c r="F1049" s="53"/>
      <c r="G1049" s="337"/>
      <c r="H1049" s="53"/>
      <c r="I1049" s="54"/>
      <c r="J1049" s="33"/>
      <c r="K1049" s="33"/>
      <c r="L1049" s="33"/>
      <c r="M1049" s="33"/>
      <c r="N1049" s="33"/>
      <c r="O1049" s="33"/>
      <c r="P1049" s="33"/>
      <c r="Q1049" s="33"/>
      <c r="R1049" s="33"/>
      <c r="S1049" s="33"/>
      <c r="T1049" s="46"/>
      <c r="U1049" s="46"/>
      <c r="V1049" s="46"/>
      <c r="W1049" s="46"/>
    </row>
    <row r="1050" spans="1:23" ht="15.75" customHeight="1">
      <c r="A1050" s="54"/>
      <c r="B1050" s="33"/>
      <c r="C1050" s="33"/>
      <c r="D1050" s="53"/>
      <c r="E1050" s="53"/>
      <c r="F1050" s="53"/>
      <c r="G1050" s="337"/>
      <c r="H1050" s="53"/>
      <c r="I1050" s="54"/>
      <c r="J1050" s="33"/>
      <c r="K1050" s="33"/>
      <c r="L1050" s="33"/>
      <c r="M1050" s="33"/>
      <c r="N1050" s="33"/>
      <c r="O1050" s="33"/>
      <c r="P1050" s="33"/>
      <c r="Q1050" s="33"/>
      <c r="R1050" s="33"/>
      <c r="S1050" s="33"/>
      <c r="T1050" s="46"/>
      <c r="U1050" s="46"/>
      <c r="V1050" s="46"/>
      <c r="W1050" s="46"/>
    </row>
    <row r="1051" spans="1:23" ht="15.75" customHeight="1">
      <c r="A1051" s="54"/>
      <c r="B1051" s="33"/>
      <c r="C1051" s="33"/>
      <c r="D1051" s="53"/>
      <c r="E1051" s="53"/>
      <c r="F1051" s="53"/>
      <c r="G1051" s="337"/>
      <c r="H1051" s="53"/>
      <c r="I1051" s="54"/>
      <c r="J1051" s="33"/>
      <c r="K1051" s="33"/>
      <c r="L1051" s="33"/>
      <c r="M1051" s="33"/>
      <c r="N1051" s="33"/>
      <c r="O1051" s="33"/>
      <c r="P1051" s="33"/>
      <c r="Q1051" s="33"/>
      <c r="R1051" s="33"/>
      <c r="S1051" s="33"/>
      <c r="T1051" s="46"/>
      <c r="U1051" s="46"/>
      <c r="V1051" s="46"/>
      <c r="W1051" s="46"/>
    </row>
    <row r="1052" spans="1:23" ht="15.75" customHeight="1">
      <c r="A1052" s="54"/>
      <c r="B1052" s="33"/>
      <c r="C1052" s="33"/>
      <c r="D1052" s="53"/>
      <c r="E1052" s="53"/>
      <c r="F1052" s="53"/>
      <c r="G1052" s="337"/>
      <c r="H1052" s="53"/>
      <c r="I1052" s="54"/>
      <c r="J1052" s="33"/>
      <c r="K1052" s="33"/>
      <c r="L1052" s="33"/>
      <c r="M1052" s="33"/>
      <c r="N1052" s="33"/>
      <c r="O1052" s="33"/>
      <c r="P1052" s="33"/>
      <c r="Q1052" s="33"/>
      <c r="R1052" s="33"/>
      <c r="S1052" s="33"/>
      <c r="T1052" s="46"/>
      <c r="U1052" s="46"/>
      <c r="V1052" s="46"/>
      <c r="W1052" s="46"/>
    </row>
    <row r="1053" spans="1:23" ht="15.75" customHeight="1">
      <c r="A1053" s="54"/>
      <c r="B1053" s="33"/>
      <c r="C1053" s="33"/>
      <c r="D1053" s="53"/>
      <c r="E1053" s="53"/>
      <c r="F1053" s="53"/>
      <c r="G1053" s="337"/>
      <c r="H1053" s="53"/>
      <c r="I1053" s="54"/>
      <c r="J1053" s="33"/>
      <c r="K1053" s="33"/>
      <c r="L1053" s="33"/>
      <c r="M1053" s="33"/>
      <c r="N1053" s="33"/>
      <c r="O1053" s="33"/>
      <c r="P1053" s="33"/>
      <c r="Q1053" s="33"/>
      <c r="R1053" s="33"/>
      <c r="S1053" s="33"/>
      <c r="T1053" s="46"/>
      <c r="U1053" s="46"/>
      <c r="V1053" s="46"/>
      <c r="W1053" s="46"/>
    </row>
    <row r="1054" spans="1:23" ht="15.75" customHeight="1">
      <c r="A1054" s="54"/>
      <c r="B1054" s="33"/>
      <c r="C1054" s="33"/>
      <c r="D1054" s="53"/>
      <c r="E1054" s="53"/>
      <c r="F1054" s="53"/>
      <c r="G1054" s="337"/>
      <c r="H1054" s="53"/>
      <c r="I1054" s="54"/>
      <c r="J1054" s="33"/>
      <c r="K1054" s="33"/>
      <c r="L1054" s="33"/>
      <c r="M1054" s="33"/>
      <c r="N1054" s="33"/>
      <c r="O1054" s="33"/>
      <c r="P1054" s="33"/>
      <c r="Q1054" s="33"/>
      <c r="R1054" s="33"/>
      <c r="S1054" s="33"/>
      <c r="T1054" s="46"/>
      <c r="U1054" s="46"/>
      <c r="V1054" s="46"/>
      <c r="W1054" s="46"/>
    </row>
    <row r="1055" spans="1:23" ht="15.75" customHeight="1">
      <c r="A1055" s="54"/>
      <c r="B1055" s="33"/>
      <c r="C1055" s="33"/>
      <c r="D1055" s="53"/>
      <c r="E1055" s="53"/>
      <c r="F1055" s="53"/>
      <c r="G1055" s="337"/>
      <c r="H1055" s="53"/>
      <c r="I1055" s="54"/>
      <c r="J1055" s="33"/>
      <c r="K1055" s="33"/>
      <c r="L1055" s="33"/>
      <c r="M1055" s="33"/>
      <c r="N1055" s="33"/>
      <c r="O1055" s="33"/>
      <c r="P1055" s="33"/>
      <c r="Q1055" s="33"/>
      <c r="R1055" s="33"/>
      <c r="S1055" s="33"/>
      <c r="T1055" s="46"/>
      <c r="U1055" s="46"/>
      <c r="V1055" s="46"/>
      <c r="W1055" s="46"/>
    </row>
    <row r="1056" spans="1:23" ht="15.75" customHeight="1">
      <c r="A1056" s="54"/>
      <c r="B1056" s="33"/>
      <c r="C1056" s="33"/>
      <c r="D1056" s="53"/>
      <c r="E1056" s="53"/>
      <c r="F1056" s="53"/>
      <c r="G1056" s="337"/>
      <c r="H1056" s="53"/>
      <c r="I1056" s="54"/>
      <c r="J1056" s="33"/>
      <c r="K1056" s="33"/>
      <c r="L1056" s="33"/>
      <c r="M1056" s="33"/>
      <c r="N1056" s="33"/>
      <c r="O1056" s="33"/>
      <c r="P1056" s="33"/>
      <c r="Q1056" s="33"/>
      <c r="R1056" s="33"/>
      <c r="S1056" s="33"/>
      <c r="T1056" s="46"/>
      <c r="U1056" s="46"/>
      <c r="V1056" s="46"/>
      <c r="W1056" s="46"/>
    </row>
    <row r="1057" spans="1:23" ht="15.75" customHeight="1">
      <c r="A1057" s="54"/>
      <c r="B1057" s="33"/>
      <c r="C1057" s="33"/>
      <c r="D1057" s="53"/>
      <c r="E1057" s="53"/>
      <c r="F1057" s="53"/>
      <c r="G1057" s="337"/>
      <c r="H1057" s="53"/>
      <c r="I1057" s="54"/>
      <c r="J1057" s="33"/>
      <c r="K1057" s="33"/>
      <c r="L1057" s="33"/>
      <c r="M1057" s="33"/>
      <c r="N1057" s="33"/>
      <c r="O1057" s="33"/>
      <c r="P1057" s="33"/>
      <c r="Q1057" s="33"/>
      <c r="R1057" s="33"/>
      <c r="S1057" s="33"/>
      <c r="T1057" s="46"/>
      <c r="U1057" s="46"/>
      <c r="V1057" s="46"/>
      <c r="W1057" s="46"/>
    </row>
    <row r="1058" spans="1:23" ht="15.75" customHeight="1">
      <c r="A1058" s="54"/>
      <c r="B1058" s="33"/>
      <c r="C1058" s="33"/>
      <c r="D1058" s="53"/>
      <c r="E1058" s="53"/>
      <c r="F1058" s="53"/>
      <c r="G1058" s="337"/>
      <c r="H1058" s="53"/>
      <c r="I1058" s="54"/>
      <c r="J1058" s="33"/>
      <c r="K1058" s="33"/>
      <c r="L1058" s="33"/>
      <c r="M1058" s="33"/>
      <c r="N1058" s="33"/>
      <c r="O1058" s="33"/>
      <c r="P1058" s="33"/>
      <c r="Q1058" s="33"/>
      <c r="R1058" s="33"/>
      <c r="S1058" s="33"/>
      <c r="T1058" s="46"/>
      <c r="U1058" s="46"/>
      <c r="V1058" s="46"/>
      <c r="W1058" s="46"/>
    </row>
    <row r="1059" spans="1:23" ht="15.75" customHeight="1">
      <c r="A1059" s="54"/>
      <c r="B1059" s="33"/>
      <c r="C1059" s="33"/>
      <c r="D1059" s="53"/>
      <c r="E1059" s="53"/>
      <c r="F1059" s="53"/>
      <c r="G1059" s="337"/>
      <c r="H1059" s="53"/>
      <c r="I1059" s="54"/>
      <c r="J1059" s="33"/>
      <c r="K1059" s="33"/>
      <c r="L1059" s="33"/>
      <c r="M1059" s="33"/>
      <c r="N1059" s="33"/>
      <c r="O1059" s="33"/>
      <c r="P1059" s="33"/>
      <c r="Q1059" s="33"/>
      <c r="R1059" s="33"/>
      <c r="S1059" s="33"/>
      <c r="T1059" s="46"/>
      <c r="U1059" s="46"/>
      <c r="V1059" s="46"/>
      <c r="W1059" s="46"/>
    </row>
    <row r="1060" spans="1:23" ht="15.75" customHeight="1">
      <c r="A1060" s="54"/>
      <c r="B1060" s="33"/>
      <c r="C1060" s="33"/>
      <c r="D1060" s="53"/>
      <c r="E1060" s="53"/>
      <c r="F1060" s="53"/>
      <c r="G1060" s="337"/>
      <c r="H1060" s="53"/>
      <c r="I1060" s="54"/>
      <c r="J1060" s="33"/>
      <c r="K1060" s="33"/>
      <c r="L1060" s="33"/>
      <c r="M1060" s="33"/>
      <c r="N1060" s="33"/>
      <c r="O1060" s="33"/>
      <c r="P1060" s="33"/>
      <c r="Q1060" s="33"/>
      <c r="R1060" s="33"/>
      <c r="S1060" s="33"/>
      <c r="T1060" s="46"/>
      <c r="U1060" s="46"/>
      <c r="V1060" s="46"/>
      <c r="W1060" s="46"/>
    </row>
    <row r="1061" spans="1:23" ht="15.75" customHeight="1">
      <c r="A1061" s="54"/>
      <c r="B1061" s="33"/>
      <c r="C1061" s="33"/>
      <c r="D1061" s="53"/>
      <c r="E1061" s="53"/>
      <c r="F1061" s="53"/>
      <c r="G1061" s="337"/>
      <c r="H1061" s="53"/>
      <c r="I1061" s="54"/>
      <c r="J1061" s="33"/>
      <c r="K1061" s="33"/>
      <c r="L1061" s="33"/>
      <c r="M1061" s="33"/>
      <c r="N1061" s="33"/>
      <c r="O1061" s="33"/>
      <c r="P1061" s="33"/>
      <c r="Q1061" s="33"/>
      <c r="R1061" s="33"/>
      <c r="S1061" s="33"/>
      <c r="T1061" s="46"/>
      <c r="U1061" s="46"/>
      <c r="V1061" s="46"/>
      <c r="W1061" s="46"/>
    </row>
    <row r="1062" spans="1:23" ht="15.75" customHeight="1">
      <c r="A1062" s="54"/>
      <c r="B1062" s="33"/>
      <c r="C1062" s="33"/>
      <c r="D1062" s="53"/>
      <c r="E1062" s="53"/>
      <c r="F1062" s="53"/>
      <c r="G1062" s="337"/>
      <c r="H1062" s="53"/>
      <c r="I1062" s="54"/>
      <c r="J1062" s="33"/>
      <c r="K1062" s="33"/>
      <c r="L1062" s="33"/>
      <c r="M1062" s="33"/>
      <c r="N1062" s="33"/>
      <c r="O1062" s="33"/>
      <c r="P1062" s="33"/>
      <c r="Q1062" s="33"/>
      <c r="R1062" s="33"/>
      <c r="S1062" s="33"/>
      <c r="T1062" s="46"/>
      <c r="U1062" s="46"/>
      <c r="V1062" s="46"/>
      <c r="W1062" s="46"/>
    </row>
    <row r="1063" spans="1:23" ht="15.75" customHeight="1">
      <c r="A1063" s="54"/>
      <c r="B1063" s="33"/>
      <c r="C1063" s="33"/>
      <c r="D1063" s="53"/>
      <c r="E1063" s="53"/>
      <c r="F1063" s="53"/>
      <c r="G1063" s="337"/>
      <c r="H1063" s="53"/>
      <c r="I1063" s="54"/>
      <c r="J1063" s="33"/>
      <c r="K1063" s="33"/>
      <c r="L1063" s="33"/>
      <c r="M1063" s="33"/>
      <c r="N1063" s="33"/>
      <c r="O1063" s="33"/>
      <c r="P1063" s="33"/>
      <c r="Q1063" s="33"/>
      <c r="R1063" s="33"/>
      <c r="S1063" s="33"/>
      <c r="T1063" s="46"/>
      <c r="U1063" s="46"/>
      <c r="V1063" s="46"/>
      <c r="W1063" s="46"/>
    </row>
    <row r="1064" spans="1:23" ht="15.75" customHeight="1">
      <c r="A1064" s="54"/>
      <c r="B1064" s="33"/>
      <c r="C1064" s="33"/>
      <c r="D1064" s="53"/>
      <c r="E1064" s="53"/>
      <c r="F1064" s="53"/>
      <c r="G1064" s="337"/>
      <c r="H1064" s="53"/>
      <c r="I1064" s="54"/>
      <c r="J1064" s="33"/>
      <c r="K1064" s="33"/>
      <c r="L1064" s="33"/>
      <c r="M1064" s="33"/>
      <c r="N1064" s="33"/>
      <c r="O1064" s="33"/>
      <c r="P1064" s="33"/>
      <c r="Q1064" s="33"/>
      <c r="R1064" s="33"/>
      <c r="S1064" s="33"/>
      <c r="T1064" s="46"/>
      <c r="U1064" s="46"/>
      <c r="V1064" s="46"/>
      <c r="W1064" s="46"/>
    </row>
    <row r="1065" spans="1:23" ht="15.75" customHeight="1">
      <c r="A1065" s="54"/>
      <c r="B1065" s="33"/>
      <c r="C1065" s="33"/>
      <c r="D1065" s="53"/>
      <c r="E1065" s="53"/>
      <c r="F1065" s="53"/>
      <c r="G1065" s="337"/>
      <c r="H1065" s="53"/>
      <c r="I1065" s="54"/>
      <c r="J1065" s="33"/>
      <c r="K1065" s="33"/>
      <c r="L1065" s="33"/>
      <c r="M1065" s="33"/>
      <c r="N1065" s="33"/>
      <c r="O1065" s="33"/>
      <c r="P1065" s="33"/>
      <c r="Q1065" s="33"/>
      <c r="R1065" s="33"/>
      <c r="S1065" s="33"/>
      <c r="T1065" s="46"/>
      <c r="U1065" s="46"/>
      <c r="V1065" s="46"/>
      <c r="W1065" s="46"/>
    </row>
    <row r="1066" spans="1:23" ht="15.75" customHeight="1">
      <c r="A1066" s="54"/>
      <c r="B1066" s="33"/>
      <c r="C1066" s="33"/>
      <c r="D1066" s="53"/>
      <c r="E1066" s="53"/>
      <c r="F1066" s="53"/>
      <c r="G1066" s="337"/>
      <c r="H1066" s="53"/>
      <c r="I1066" s="54"/>
      <c r="J1066" s="33"/>
      <c r="K1066" s="33"/>
      <c r="L1066" s="33"/>
      <c r="M1066" s="33"/>
      <c r="N1066" s="33"/>
      <c r="O1066" s="33"/>
      <c r="P1066" s="33"/>
      <c r="Q1066" s="33"/>
      <c r="R1066" s="33"/>
      <c r="S1066" s="33"/>
      <c r="T1066" s="46"/>
      <c r="U1066" s="46"/>
      <c r="V1066" s="46"/>
      <c r="W1066" s="46"/>
    </row>
    <row r="1067" spans="1:23" ht="15.75" customHeight="1">
      <c r="A1067" s="54"/>
      <c r="B1067" s="33"/>
      <c r="C1067" s="33"/>
      <c r="D1067" s="53"/>
      <c r="E1067" s="53"/>
      <c r="F1067" s="53"/>
      <c r="G1067" s="337"/>
      <c r="H1067" s="53"/>
      <c r="I1067" s="54"/>
      <c r="J1067" s="33"/>
      <c r="K1067" s="33"/>
      <c r="L1067" s="33"/>
      <c r="M1067" s="33"/>
      <c r="N1067" s="33"/>
      <c r="O1067" s="33"/>
      <c r="P1067" s="33"/>
      <c r="Q1067" s="33"/>
      <c r="R1067" s="33"/>
      <c r="S1067" s="33"/>
      <c r="T1067" s="46"/>
      <c r="U1067" s="46"/>
      <c r="V1067" s="46"/>
      <c r="W1067" s="46"/>
    </row>
    <row r="1068" spans="1:23" ht="15.75" customHeight="1">
      <c r="A1068" s="54"/>
      <c r="B1068" s="33"/>
      <c r="C1068" s="33"/>
      <c r="D1068" s="53"/>
      <c r="E1068" s="53"/>
      <c r="F1068" s="53"/>
      <c r="G1068" s="337"/>
      <c r="H1068" s="53"/>
      <c r="I1068" s="54"/>
      <c r="J1068" s="33"/>
      <c r="K1068" s="33"/>
      <c r="L1068" s="33"/>
      <c r="M1068" s="33"/>
      <c r="N1068" s="33"/>
      <c r="O1068" s="33"/>
      <c r="P1068" s="33"/>
      <c r="Q1068" s="33"/>
      <c r="R1068" s="33"/>
      <c r="S1068" s="33"/>
      <c r="T1068" s="46"/>
      <c r="U1068" s="46"/>
      <c r="V1068" s="46"/>
      <c r="W1068" s="46"/>
    </row>
    <row r="1069" spans="1:23" ht="15.75" customHeight="1">
      <c r="A1069" s="54"/>
      <c r="B1069" s="33"/>
      <c r="C1069" s="33"/>
      <c r="D1069" s="53"/>
      <c r="E1069" s="53"/>
      <c r="F1069" s="53"/>
      <c r="G1069" s="337"/>
      <c r="H1069" s="53"/>
      <c r="I1069" s="54"/>
      <c r="J1069" s="33"/>
      <c r="K1069" s="33"/>
      <c r="L1069" s="33"/>
      <c r="M1069" s="33"/>
      <c r="N1069" s="33"/>
      <c r="O1069" s="33"/>
      <c r="P1069" s="33"/>
      <c r="Q1069" s="33"/>
      <c r="R1069" s="33"/>
      <c r="S1069" s="33"/>
      <c r="T1069" s="46"/>
      <c r="U1069" s="46"/>
      <c r="V1069" s="46"/>
      <c r="W1069" s="46"/>
    </row>
    <row r="1070" spans="1:23" ht="15.75" customHeight="1">
      <c r="A1070" s="54"/>
      <c r="B1070" s="33"/>
      <c r="C1070" s="33"/>
      <c r="D1070" s="53"/>
      <c r="E1070" s="53"/>
      <c r="F1070" s="53"/>
      <c r="G1070" s="337"/>
      <c r="H1070" s="53"/>
      <c r="I1070" s="54"/>
      <c r="J1070" s="33"/>
      <c r="K1070" s="33"/>
      <c r="L1070" s="33"/>
      <c r="M1070" s="33"/>
      <c r="N1070" s="33"/>
      <c r="O1070" s="33"/>
      <c r="P1070" s="33"/>
      <c r="Q1070" s="33"/>
      <c r="R1070" s="33"/>
      <c r="S1070" s="33"/>
      <c r="T1070" s="46"/>
      <c r="U1070" s="46"/>
      <c r="V1070" s="46"/>
      <c r="W1070" s="46"/>
    </row>
    <row r="1071" spans="1:23" ht="15.75" customHeight="1">
      <c r="A1071" s="54"/>
      <c r="B1071" s="33"/>
      <c r="C1071" s="33"/>
      <c r="D1071" s="53"/>
      <c r="E1071" s="53"/>
      <c r="F1071" s="53"/>
      <c r="G1071" s="337"/>
      <c r="H1071" s="53"/>
      <c r="I1071" s="54"/>
      <c r="J1071" s="33"/>
      <c r="K1071" s="33"/>
      <c r="L1071" s="33"/>
      <c r="M1071" s="33"/>
      <c r="N1071" s="33"/>
      <c r="O1071" s="33"/>
      <c r="P1071" s="33"/>
      <c r="Q1071" s="33"/>
      <c r="R1071" s="33"/>
      <c r="S1071" s="33"/>
      <c r="T1071" s="46"/>
      <c r="U1071" s="46"/>
      <c r="V1071" s="46"/>
      <c r="W1071" s="46"/>
    </row>
    <row r="1072" spans="1:23" ht="15.75" customHeight="1">
      <c r="A1072" s="54"/>
      <c r="B1072" s="33"/>
      <c r="C1072" s="33"/>
      <c r="D1072" s="53"/>
      <c r="E1072" s="53"/>
      <c r="F1072" s="53"/>
      <c r="G1072" s="337"/>
      <c r="H1072" s="53"/>
      <c r="I1072" s="54"/>
      <c r="J1072" s="33"/>
      <c r="K1072" s="33"/>
      <c r="L1072" s="33"/>
      <c r="M1072" s="33"/>
      <c r="N1072" s="33"/>
      <c r="O1072" s="33"/>
      <c r="P1072" s="33"/>
      <c r="Q1072" s="33"/>
      <c r="R1072" s="33"/>
      <c r="S1072" s="33"/>
      <c r="T1072" s="46"/>
      <c r="U1072" s="46"/>
      <c r="V1072" s="46"/>
      <c r="W1072" s="46"/>
    </row>
    <row r="1073" spans="1:23" ht="15.75" customHeight="1">
      <c r="A1073" s="54"/>
      <c r="B1073" s="33"/>
      <c r="C1073" s="33"/>
      <c r="D1073" s="53"/>
      <c r="E1073" s="53"/>
      <c r="F1073" s="53"/>
      <c r="G1073" s="337"/>
      <c r="H1073" s="53"/>
      <c r="I1073" s="54"/>
      <c r="J1073" s="33"/>
      <c r="K1073" s="33"/>
      <c r="L1073" s="33"/>
      <c r="M1073" s="33"/>
      <c r="N1073" s="33"/>
      <c r="O1073" s="33"/>
      <c r="P1073" s="33"/>
      <c r="Q1073" s="33"/>
      <c r="R1073" s="33"/>
      <c r="S1073" s="33"/>
      <c r="T1073" s="46"/>
      <c r="U1073" s="46"/>
      <c r="V1073" s="46"/>
      <c r="W1073" s="46"/>
    </row>
    <row r="1074" spans="1:23" ht="15.75" customHeight="1">
      <c r="A1074" s="54"/>
      <c r="B1074" s="33"/>
      <c r="C1074" s="33"/>
      <c r="D1074" s="53"/>
      <c r="E1074" s="53"/>
      <c r="F1074" s="53"/>
      <c r="G1074" s="337"/>
      <c r="H1074" s="53"/>
      <c r="I1074" s="54"/>
      <c r="J1074" s="33"/>
      <c r="K1074" s="33"/>
      <c r="L1074" s="33"/>
      <c r="M1074" s="33"/>
      <c r="N1074" s="33"/>
      <c r="O1074" s="33"/>
      <c r="P1074" s="33"/>
      <c r="Q1074" s="33"/>
      <c r="R1074" s="33"/>
      <c r="S1074" s="33"/>
      <c r="T1074" s="46"/>
      <c r="U1074" s="46"/>
      <c r="V1074" s="46"/>
      <c r="W1074" s="46"/>
    </row>
    <row r="1075" spans="1:23" ht="15.75" customHeight="1">
      <c r="A1075" s="54"/>
      <c r="B1075" s="33"/>
      <c r="C1075" s="33"/>
      <c r="D1075" s="53"/>
      <c r="E1075" s="53"/>
      <c r="F1075" s="53"/>
      <c r="G1075" s="337"/>
      <c r="H1075" s="53"/>
      <c r="I1075" s="54"/>
      <c r="J1075" s="33"/>
      <c r="K1075" s="33"/>
      <c r="L1075" s="33"/>
      <c r="M1075" s="33"/>
      <c r="N1075" s="33"/>
      <c r="O1075" s="33"/>
      <c r="P1075" s="33"/>
      <c r="Q1075" s="33"/>
      <c r="R1075" s="33"/>
      <c r="S1075" s="33"/>
      <c r="T1075" s="46"/>
      <c r="U1075" s="46"/>
      <c r="V1075" s="46"/>
      <c r="W1075" s="46"/>
    </row>
    <row r="1076" spans="1:23" ht="15.75" customHeight="1">
      <c r="A1076" s="54"/>
      <c r="B1076" s="33"/>
      <c r="C1076" s="33"/>
      <c r="D1076" s="53"/>
      <c r="E1076" s="53"/>
      <c r="F1076" s="53"/>
      <c r="G1076" s="337"/>
      <c r="H1076" s="53"/>
      <c r="I1076" s="54"/>
      <c r="J1076" s="33"/>
      <c r="K1076" s="33"/>
      <c r="L1076" s="33"/>
      <c r="M1076" s="33"/>
      <c r="N1076" s="33"/>
      <c r="O1076" s="33"/>
      <c r="P1076" s="33"/>
      <c r="Q1076" s="33"/>
      <c r="R1076" s="33"/>
      <c r="S1076" s="33"/>
      <c r="T1076" s="46"/>
      <c r="U1076" s="46"/>
      <c r="V1076" s="46"/>
      <c r="W1076" s="46"/>
    </row>
    <row r="1077" spans="1:23" ht="15.75" customHeight="1">
      <c r="A1077" s="54"/>
      <c r="B1077" s="33"/>
      <c r="C1077" s="33"/>
      <c r="D1077" s="53"/>
      <c r="E1077" s="53"/>
      <c r="F1077" s="53"/>
      <c r="G1077" s="337"/>
      <c r="H1077" s="53"/>
      <c r="I1077" s="54"/>
      <c r="J1077" s="33"/>
      <c r="K1077" s="33"/>
      <c r="L1077" s="33"/>
      <c r="M1077" s="33"/>
      <c r="N1077" s="33"/>
      <c r="O1077" s="33"/>
      <c r="P1077" s="33"/>
      <c r="Q1077" s="33"/>
      <c r="R1077" s="33"/>
      <c r="S1077" s="33"/>
      <c r="T1077" s="46"/>
      <c r="U1077" s="46"/>
      <c r="V1077" s="46"/>
      <c r="W1077" s="46"/>
    </row>
    <row r="1078" spans="1:23" ht="15.75" customHeight="1">
      <c r="A1078" s="54"/>
      <c r="B1078" s="33"/>
      <c r="C1078" s="33"/>
      <c r="D1078" s="53"/>
      <c r="E1078" s="53"/>
      <c r="F1078" s="53"/>
      <c r="G1078" s="337"/>
      <c r="H1078" s="53"/>
      <c r="I1078" s="54"/>
      <c r="J1078" s="33"/>
      <c r="K1078" s="33"/>
      <c r="L1078" s="33"/>
      <c r="M1078" s="33"/>
      <c r="N1078" s="33"/>
      <c r="O1078" s="33"/>
      <c r="P1078" s="33"/>
      <c r="Q1078" s="33"/>
      <c r="R1078" s="33"/>
      <c r="S1078" s="33"/>
      <c r="T1078" s="46"/>
      <c r="U1078" s="46"/>
      <c r="V1078" s="46"/>
      <c r="W1078" s="46"/>
    </row>
    <row r="1079" spans="1:23" ht="15.75" customHeight="1">
      <c r="A1079" s="54"/>
      <c r="B1079" s="33"/>
      <c r="C1079" s="33"/>
      <c r="D1079" s="53"/>
      <c r="E1079" s="53"/>
      <c r="F1079" s="53"/>
      <c r="G1079" s="337"/>
      <c r="H1079" s="53"/>
      <c r="I1079" s="54"/>
      <c r="J1079" s="33"/>
      <c r="K1079" s="33"/>
      <c r="L1079" s="33"/>
      <c r="M1079" s="33"/>
      <c r="N1079" s="33"/>
      <c r="O1079" s="33"/>
      <c r="P1079" s="33"/>
      <c r="Q1079" s="33"/>
      <c r="R1079" s="33"/>
      <c r="S1079" s="33"/>
      <c r="T1079" s="46"/>
      <c r="U1079" s="46"/>
      <c r="V1079" s="46"/>
      <c r="W1079" s="46"/>
    </row>
    <row r="1080" spans="1:23" ht="15.75" customHeight="1">
      <c r="A1080" s="54"/>
      <c r="B1080" s="33"/>
      <c r="C1080" s="33"/>
      <c r="D1080" s="53"/>
      <c r="E1080" s="53"/>
      <c r="F1080" s="53"/>
      <c r="G1080" s="337"/>
      <c r="H1080" s="53"/>
      <c r="I1080" s="54"/>
      <c r="J1080" s="33"/>
      <c r="K1080" s="33"/>
      <c r="L1080" s="33"/>
      <c r="M1080" s="33"/>
      <c r="N1080" s="33"/>
      <c r="O1080" s="33"/>
      <c r="P1080" s="33"/>
      <c r="Q1080" s="33"/>
      <c r="R1080" s="33"/>
      <c r="S1080" s="33"/>
      <c r="T1080" s="46"/>
      <c r="U1080" s="46"/>
      <c r="V1080" s="46"/>
      <c r="W1080" s="46"/>
    </row>
    <row r="1081" spans="1:23" ht="15.75" customHeight="1">
      <c r="A1081" s="54"/>
      <c r="B1081" s="33"/>
      <c r="C1081" s="33"/>
      <c r="D1081" s="53"/>
      <c r="E1081" s="53"/>
      <c r="F1081" s="53"/>
      <c r="G1081" s="337"/>
      <c r="H1081" s="53"/>
      <c r="I1081" s="54"/>
      <c r="J1081" s="33"/>
      <c r="K1081" s="33"/>
      <c r="L1081" s="33"/>
      <c r="M1081" s="33"/>
      <c r="N1081" s="33"/>
      <c r="O1081" s="33"/>
      <c r="P1081" s="33"/>
      <c r="Q1081" s="33"/>
      <c r="R1081" s="33"/>
      <c r="S1081" s="33"/>
      <c r="T1081" s="46"/>
      <c r="U1081" s="46"/>
      <c r="V1081" s="46"/>
      <c r="W1081" s="46"/>
    </row>
    <row r="1082" spans="1:23" ht="15.75" customHeight="1">
      <c r="A1082" s="54"/>
      <c r="B1082" s="33"/>
      <c r="C1082" s="33"/>
      <c r="D1082" s="53"/>
      <c r="E1082" s="53"/>
      <c r="F1082" s="53"/>
      <c r="G1082" s="337"/>
      <c r="H1082" s="53"/>
      <c r="I1082" s="54"/>
      <c r="J1082" s="33"/>
      <c r="K1082" s="33"/>
      <c r="L1082" s="33"/>
      <c r="M1082" s="33"/>
      <c r="N1082" s="33"/>
      <c r="O1082" s="33"/>
      <c r="P1082" s="33"/>
      <c r="Q1082" s="33"/>
      <c r="R1082" s="33"/>
      <c r="S1082" s="33"/>
      <c r="T1082" s="46"/>
      <c r="U1082" s="46"/>
      <c r="V1082" s="46"/>
      <c r="W1082" s="46"/>
    </row>
    <row r="1083" spans="1:23" ht="15.75" customHeight="1">
      <c r="A1083" s="54"/>
      <c r="B1083" s="33"/>
      <c r="C1083" s="33"/>
      <c r="D1083" s="53"/>
      <c r="E1083" s="53"/>
      <c r="F1083" s="53"/>
      <c r="G1083" s="337"/>
      <c r="H1083" s="53"/>
      <c r="I1083" s="54"/>
      <c r="J1083" s="33"/>
      <c r="K1083" s="33"/>
      <c r="L1083" s="33"/>
      <c r="M1083" s="33"/>
      <c r="N1083" s="33"/>
      <c r="O1083" s="33"/>
      <c r="P1083" s="33"/>
      <c r="Q1083" s="33"/>
      <c r="R1083" s="33"/>
      <c r="S1083" s="33"/>
      <c r="T1083" s="46"/>
      <c r="U1083" s="46"/>
      <c r="V1083" s="46"/>
      <c r="W1083" s="46"/>
    </row>
    <row r="1084" spans="1:23" ht="15.75" customHeight="1">
      <c r="A1084" s="54"/>
      <c r="B1084" s="33"/>
      <c r="C1084" s="33"/>
      <c r="D1084" s="53"/>
      <c r="E1084" s="53"/>
      <c r="F1084" s="53"/>
      <c r="G1084" s="337"/>
      <c r="H1084" s="53"/>
      <c r="I1084" s="54"/>
      <c r="J1084" s="33"/>
      <c r="K1084" s="33"/>
      <c r="L1084" s="33"/>
      <c r="M1084" s="33"/>
      <c r="N1084" s="33"/>
      <c r="O1084" s="33"/>
      <c r="P1084" s="33"/>
      <c r="Q1084" s="33"/>
      <c r="R1084" s="33"/>
      <c r="S1084" s="33"/>
      <c r="T1084" s="46"/>
      <c r="U1084" s="46"/>
      <c r="V1084" s="46"/>
      <c r="W1084" s="46"/>
    </row>
    <row r="1085" spans="1:23" ht="15.75" customHeight="1">
      <c r="A1085" s="54"/>
      <c r="B1085" s="33"/>
      <c r="C1085" s="33"/>
      <c r="D1085" s="53"/>
      <c r="E1085" s="53"/>
      <c r="F1085" s="53"/>
      <c r="G1085" s="337"/>
      <c r="H1085" s="53"/>
      <c r="I1085" s="54"/>
      <c r="J1085" s="33"/>
      <c r="K1085" s="33"/>
      <c r="L1085" s="33"/>
      <c r="M1085" s="33"/>
      <c r="N1085" s="33"/>
      <c r="O1085" s="33"/>
      <c r="P1085" s="33"/>
      <c r="Q1085" s="33"/>
      <c r="R1085" s="33"/>
      <c r="S1085" s="33"/>
      <c r="T1085" s="46"/>
      <c r="U1085" s="46"/>
      <c r="V1085" s="46"/>
      <c r="W1085" s="46"/>
    </row>
    <row r="1086" spans="1:23" ht="15.75" customHeight="1">
      <c r="A1086" s="54"/>
      <c r="B1086" s="33"/>
      <c r="C1086" s="33"/>
      <c r="D1086" s="53"/>
      <c r="E1086" s="53"/>
      <c r="F1086" s="53"/>
      <c r="G1086" s="337"/>
      <c r="H1086" s="53"/>
      <c r="I1086" s="54"/>
      <c r="J1086" s="33"/>
      <c r="K1086" s="33"/>
      <c r="L1086" s="33"/>
      <c r="M1086" s="33"/>
      <c r="N1086" s="33"/>
      <c r="O1086" s="33"/>
      <c r="P1086" s="33"/>
      <c r="Q1086" s="33"/>
      <c r="R1086" s="33"/>
      <c r="S1086" s="33"/>
      <c r="T1086" s="46"/>
      <c r="U1086" s="46"/>
      <c r="V1086" s="46"/>
      <c r="W1086" s="46"/>
    </row>
    <row r="1087" spans="1:23" ht="15.75" customHeight="1">
      <c r="A1087" s="54"/>
      <c r="B1087" s="33"/>
      <c r="C1087" s="33"/>
      <c r="D1087" s="53"/>
      <c r="E1087" s="53"/>
      <c r="F1087" s="53"/>
      <c r="G1087" s="337"/>
      <c r="H1087" s="53"/>
      <c r="I1087" s="54"/>
      <c r="J1087" s="33"/>
      <c r="K1087" s="33"/>
      <c r="L1087" s="33"/>
      <c r="M1087" s="33"/>
      <c r="N1087" s="33"/>
      <c r="O1087" s="33"/>
      <c r="P1087" s="33"/>
      <c r="Q1087" s="33"/>
      <c r="R1087" s="33"/>
      <c r="S1087" s="33"/>
      <c r="T1087" s="46"/>
      <c r="U1087" s="46"/>
      <c r="V1087" s="46"/>
      <c r="W1087" s="46"/>
    </row>
    <row r="1088" spans="1:23" ht="15.75" customHeight="1">
      <c r="A1088" s="54"/>
      <c r="B1088" s="33"/>
      <c r="C1088" s="33"/>
      <c r="D1088" s="53"/>
      <c r="E1088" s="53"/>
      <c r="F1088" s="53"/>
      <c r="G1088" s="337"/>
      <c r="H1088" s="53"/>
      <c r="I1088" s="54"/>
      <c r="J1088" s="33"/>
      <c r="K1088" s="33"/>
      <c r="L1088" s="33"/>
      <c r="M1088" s="33"/>
      <c r="N1088" s="33"/>
      <c r="O1088" s="33"/>
      <c r="P1088" s="33"/>
      <c r="Q1088" s="33"/>
      <c r="R1088" s="33"/>
      <c r="S1088" s="33"/>
      <c r="T1088" s="46"/>
      <c r="U1088" s="46"/>
      <c r="V1088" s="46"/>
      <c r="W1088" s="46"/>
    </row>
    <row r="1089" spans="1:23" ht="15.75" customHeight="1">
      <c r="A1089" s="54"/>
      <c r="B1089" s="33"/>
      <c r="C1089" s="33"/>
      <c r="D1089" s="53"/>
      <c r="E1089" s="53"/>
      <c r="F1089" s="53"/>
      <c r="G1089" s="337"/>
      <c r="H1089" s="53"/>
      <c r="I1089" s="54"/>
      <c r="J1089" s="33"/>
      <c r="K1089" s="33"/>
      <c r="L1089" s="33"/>
      <c r="M1089" s="33"/>
      <c r="N1089" s="33"/>
      <c r="O1089" s="33"/>
      <c r="P1089" s="33"/>
      <c r="Q1089" s="33"/>
      <c r="R1089" s="33"/>
      <c r="S1089" s="33"/>
      <c r="T1089" s="46"/>
      <c r="U1089" s="46"/>
      <c r="V1089" s="46"/>
      <c r="W1089" s="46"/>
    </row>
    <row r="1090" spans="1:23" ht="15.75" customHeight="1">
      <c r="A1090" s="54"/>
      <c r="B1090" s="33"/>
      <c r="C1090" s="33"/>
      <c r="D1090" s="53"/>
      <c r="E1090" s="53"/>
      <c r="F1090" s="53"/>
      <c r="G1090" s="337"/>
      <c r="H1090" s="53"/>
      <c r="I1090" s="54"/>
      <c r="J1090" s="33"/>
      <c r="K1090" s="33"/>
      <c r="L1090" s="33"/>
      <c r="M1090" s="33"/>
      <c r="N1090" s="33"/>
      <c r="O1090" s="33"/>
      <c r="P1090" s="33"/>
      <c r="Q1090" s="33"/>
      <c r="R1090" s="33"/>
      <c r="S1090" s="33"/>
      <c r="T1090" s="46"/>
      <c r="U1090" s="46"/>
      <c r="V1090" s="46"/>
      <c r="W1090" s="46"/>
    </row>
    <row r="1091" spans="1:23" ht="15.75" customHeight="1">
      <c r="A1091" s="54"/>
      <c r="B1091" s="33"/>
      <c r="C1091" s="33"/>
      <c r="D1091" s="53"/>
      <c r="E1091" s="53"/>
      <c r="F1091" s="53"/>
      <c r="G1091" s="337"/>
      <c r="H1091" s="53"/>
      <c r="I1091" s="54"/>
      <c r="J1091" s="33"/>
      <c r="K1091" s="33"/>
      <c r="L1091" s="33"/>
      <c r="M1091" s="33"/>
      <c r="N1091" s="33"/>
      <c r="O1091" s="33"/>
      <c r="P1091" s="33"/>
      <c r="Q1091" s="33"/>
      <c r="R1091" s="33"/>
      <c r="S1091" s="33"/>
      <c r="T1091" s="46"/>
      <c r="U1091" s="46"/>
      <c r="V1091" s="46"/>
      <c r="W1091" s="46"/>
    </row>
    <row r="1092" spans="1:23" ht="15.75" customHeight="1">
      <c r="A1092" s="54"/>
      <c r="B1092" s="33"/>
      <c r="C1092" s="33"/>
      <c r="D1092" s="53"/>
      <c r="E1092" s="53"/>
      <c r="F1092" s="53"/>
      <c r="G1092" s="337"/>
      <c r="H1092" s="53"/>
      <c r="I1092" s="54"/>
      <c r="J1092" s="33"/>
      <c r="K1092" s="33"/>
      <c r="L1092" s="33"/>
      <c r="M1092" s="33"/>
      <c r="N1092" s="33"/>
      <c r="O1092" s="33"/>
      <c r="P1092" s="33"/>
      <c r="Q1092" s="33"/>
      <c r="R1092" s="33"/>
      <c r="S1092" s="33"/>
      <c r="T1092" s="46"/>
      <c r="U1092" s="46"/>
      <c r="V1092" s="46"/>
      <c r="W1092" s="46"/>
    </row>
    <row r="1093" spans="1:23" ht="15.75" customHeight="1">
      <c r="A1093" s="54"/>
      <c r="B1093" s="33"/>
      <c r="C1093" s="33"/>
      <c r="D1093" s="53"/>
      <c r="E1093" s="53"/>
      <c r="F1093" s="53"/>
      <c r="G1093" s="337"/>
      <c r="H1093" s="53"/>
      <c r="I1093" s="54"/>
      <c r="J1093" s="33"/>
      <c r="K1093" s="33"/>
      <c r="L1093" s="33"/>
      <c r="M1093" s="33"/>
      <c r="N1093" s="33"/>
      <c r="O1093" s="33"/>
      <c r="P1093" s="33"/>
      <c r="Q1093" s="33"/>
      <c r="R1093" s="33"/>
      <c r="S1093" s="33"/>
      <c r="T1093" s="46"/>
      <c r="U1093" s="46"/>
      <c r="V1093" s="46"/>
      <c r="W1093" s="46"/>
    </row>
    <row r="1094" spans="1:23" ht="15.75" customHeight="1">
      <c r="A1094" s="54"/>
      <c r="B1094" s="33"/>
      <c r="C1094" s="33"/>
      <c r="D1094" s="53"/>
      <c r="E1094" s="53"/>
      <c r="F1094" s="53"/>
      <c r="G1094" s="337"/>
      <c r="H1094" s="53"/>
      <c r="I1094" s="54"/>
      <c r="J1094" s="33"/>
      <c r="K1094" s="33"/>
      <c r="L1094" s="33"/>
      <c r="M1094" s="33"/>
      <c r="N1094" s="33"/>
      <c r="O1094" s="33"/>
      <c r="P1094" s="33"/>
      <c r="Q1094" s="33"/>
      <c r="R1094" s="33"/>
      <c r="S1094" s="33"/>
      <c r="T1094" s="46"/>
      <c r="U1094" s="46"/>
      <c r="V1094" s="46"/>
      <c r="W1094" s="46"/>
    </row>
    <row r="1095" spans="1:23" ht="15.75" customHeight="1">
      <c r="A1095" s="54"/>
      <c r="B1095" s="33"/>
      <c r="C1095" s="33"/>
      <c r="D1095" s="53"/>
      <c r="E1095" s="53"/>
      <c r="F1095" s="53"/>
      <c r="G1095" s="337"/>
      <c r="H1095" s="53"/>
      <c r="I1095" s="54"/>
      <c r="J1095" s="33"/>
      <c r="K1095" s="33"/>
      <c r="L1095" s="33"/>
      <c r="M1095" s="33"/>
      <c r="N1095" s="33"/>
      <c r="O1095" s="33"/>
      <c r="P1095" s="33"/>
      <c r="Q1095" s="33"/>
      <c r="R1095" s="33"/>
      <c r="S1095" s="33"/>
      <c r="T1095" s="46"/>
      <c r="U1095" s="46"/>
      <c r="V1095" s="46"/>
      <c r="W1095" s="46"/>
    </row>
    <row r="1096" spans="1:23" ht="15.75" customHeight="1">
      <c r="A1096" s="54"/>
      <c r="B1096" s="33"/>
      <c r="C1096" s="33"/>
      <c r="D1096" s="53"/>
      <c r="E1096" s="53"/>
      <c r="F1096" s="53"/>
      <c r="G1096" s="337"/>
      <c r="H1096" s="53"/>
      <c r="I1096" s="54"/>
      <c r="J1096" s="33"/>
      <c r="K1096" s="33"/>
      <c r="L1096" s="33"/>
      <c r="M1096" s="33"/>
      <c r="N1096" s="33"/>
      <c r="O1096" s="33"/>
      <c r="P1096" s="33"/>
      <c r="Q1096" s="33"/>
      <c r="R1096" s="33"/>
      <c r="S1096" s="33"/>
      <c r="T1096" s="46"/>
      <c r="U1096" s="46"/>
      <c r="V1096" s="46"/>
      <c r="W1096" s="46"/>
    </row>
    <row r="1097" spans="1:23" ht="15.75" customHeight="1">
      <c r="A1097" s="54"/>
      <c r="B1097" s="33"/>
      <c r="C1097" s="33"/>
      <c r="D1097" s="53"/>
      <c r="E1097" s="53"/>
      <c r="F1097" s="53"/>
      <c r="G1097" s="337"/>
      <c r="H1097" s="53"/>
      <c r="I1097" s="54"/>
      <c r="J1097" s="33"/>
      <c r="K1097" s="33"/>
      <c r="L1097" s="33"/>
      <c r="M1097" s="33"/>
      <c r="N1097" s="33"/>
      <c r="O1097" s="33"/>
      <c r="P1097" s="33"/>
      <c r="Q1097" s="33"/>
      <c r="R1097" s="33"/>
      <c r="S1097" s="33"/>
      <c r="T1097" s="46"/>
      <c r="U1097" s="46"/>
      <c r="V1097" s="46"/>
      <c r="W1097" s="46"/>
    </row>
    <row r="1098" spans="1:23" ht="15.75" customHeight="1">
      <c r="A1098" s="54"/>
      <c r="B1098" s="33"/>
      <c r="C1098" s="33"/>
      <c r="D1098" s="53"/>
      <c r="E1098" s="53"/>
      <c r="F1098" s="53"/>
      <c r="G1098" s="337"/>
      <c r="H1098" s="53"/>
      <c r="I1098" s="54"/>
      <c r="J1098" s="33"/>
      <c r="K1098" s="33"/>
      <c r="L1098" s="33"/>
      <c r="M1098" s="33"/>
      <c r="N1098" s="33"/>
      <c r="O1098" s="33"/>
      <c r="P1098" s="33"/>
      <c r="Q1098" s="33"/>
      <c r="R1098" s="33"/>
      <c r="S1098" s="33"/>
      <c r="T1098" s="46"/>
      <c r="U1098" s="46"/>
      <c r="V1098" s="46"/>
      <c r="W1098" s="46"/>
    </row>
    <row r="1099" spans="1:23" ht="15.75" customHeight="1">
      <c r="A1099" s="54"/>
      <c r="B1099" s="33"/>
      <c r="C1099" s="33"/>
      <c r="D1099" s="53"/>
      <c r="E1099" s="53"/>
      <c r="F1099" s="53"/>
      <c r="G1099" s="337"/>
      <c r="H1099" s="53"/>
      <c r="I1099" s="54"/>
      <c r="J1099" s="33"/>
      <c r="K1099" s="33"/>
      <c r="L1099" s="33"/>
      <c r="M1099" s="33"/>
      <c r="N1099" s="33"/>
      <c r="O1099" s="33"/>
      <c r="P1099" s="33"/>
      <c r="Q1099" s="33"/>
      <c r="R1099" s="33"/>
      <c r="S1099" s="33"/>
      <c r="T1099" s="46"/>
      <c r="U1099" s="46"/>
      <c r="V1099" s="46"/>
      <c r="W1099" s="46"/>
    </row>
    <row r="1100" spans="1:23" ht="15.75" customHeight="1">
      <c r="A1100" s="54"/>
      <c r="B1100" s="33"/>
      <c r="C1100" s="33"/>
      <c r="D1100" s="53"/>
      <c r="E1100" s="53"/>
      <c r="F1100" s="53"/>
      <c r="G1100" s="337"/>
      <c r="H1100" s="53"/>
      <c r="I1100" s="54"/>
      <c r="J1100" s="33"/>
      <c r="K1100" s="33"/>
      <c r="L1100" s="33"/>
      <c r="M1100" s="33"/>
      <c r="N1100" s="33"/>
      <c r="O1100" s="33"/>
      <c r="P1100" s="33"/>
      <c r="Q1100" s="33"/>
      <c r="R1100" s="33"/>
      <c r="S1100" s="33"/>
      <c r="T1100" s="46"/>
      <c r="U1100" s="46"/>
      <c r="V1100" s="46"/>
      <c r="W1100" s="46"/>
    </row>
    <row r="1101" spans="1:23" ht="15.75" customHeight="1">
      <c r="A1101" s="54"/>
      <c r="B1101" s="33"/>
      <c r="C1101" s="33"/>
      <c r="D1101" s="53"/>
      <c r="E1101" s="53"/>
      <c r="F1101" s="53"/>
      <c r="G1101" s="337"/>
      <c r="H1101" s="53"/>
      <c r="I1101" s="54"/>
      <c r="J1101" s="33"/>
      <c r="K1101" s="33"/>
      <c r="L1101" s="33"/>
      <c r="M1101" s="33"/>
      <c r="N1101" s="33"/>
      <c r="O1101" s="33"/>
      <c r="P1101" s="33"/>
      <c r="Q1101" s="33"/>
      <c r="R1101" s="33"/>
      <c r="S1101" s="33"/>
      <c r="T1101" s="46"/>
      <c r="U1101" s="46"/>
      <c r="V1101" s="46"/>
      <c r="W1101" s="46"/>
    </row>
    <row r="1102" spans="1:23" ht="15.75" customHeight="1">
      <c r="A1102" s="54"/>
      <c r="B1102" s="33"/>
      <c r="C1102" s="33"/>
      <c r="D1102" s="53"/>
      <c r="E1102" s="53"/>
      <c r="F1102" s="53"/>
      <c r="G1102" s="337"/>
      <c r="H1102" s="53"/>
      <c r="I1102" s="54"/>
      <c r="J1102" s="33"/>
      <c r="K1102" s="33"/>
      <c r="L1102" s="33"/>
      <c r="M1102" s="33"/>
      <c r="N1102" s="33"/>
      <c r="O1102" s="33"/>
      <c r="P1102" s="33"/>
      <c r="Q1102" s="33"/>
      <c r="R1102" s="33"/>
      <c r="S1102" s="33"/>
      <c r="T1102" s="46"/>
      <c r="U1102" s="46"/>
      <c r="V1102" s="46"/>
      <c r="W1102" s="46"/>
    </row>
    <row r="1103" spans="1:23" ht="15.75" customHeight="1">
      <c r="A1103" s="54"/>
      <c r="B1103" s="33"/>
      <c r="C1103" s="33"/>
      <c r="D1103" s="53"/>
      <c r="E1103" s="53"/>
      <c r="F1103" s="53"/>
      <c r="G1103" s="337"/>
      <c r="H1103" s="53"/>
      <c r="I1103" s="54"/>
      <c r="J1103" s="33"/>
      <c r="K1103" s="33"/>
      <c r="L1103" s="33"/>
      <c r="M1103" s="33"/>
      <c r="N1103" s="33"/>
      <c r="O1103" s="33"/>
      <c r="P1103" s="33"/>
      <c r="Q1103" s="33"/>
      <c r="R1103" s="33"/>
      <c r="S1103" s="33"/>
      <c r="T1103" s="46"/>
      <c r="U1103" s="46"/>
      <c r="V1103" s="46"/>
      <c r="W1103" s="46"/>
    </row>
    <row r="1104" spans="1:23" ht="15.75" customHeight="1">
      <c r="A1104" s="54"/>
      <c r="B1104" s="33"/>
      <c r="C1104" s="33"/>
      <c r="D1104" s="53"/>
      <c r="E1104" s="53"/>
      <c r="F1104" s="53"/>
      <c r="G1104" s="337"/>
      <c r="H1104" s="53"/>
      <c r="I1104" s="54"/>
      <c r="J1104" s="33"/>
      <c r="K1104" s="33"/>
      <c r="L1104" s="33"/>
      <c r="M1104" s="33"/>
      <c r="N1104" s="33"/>
      <c r="O1104" s="33"/>
      <c r="P1104" s="33"/>
      <c r="Q1104" s="33"/>
      <c r="R1104" s="33"/>
      <c r="S1104" s="33"/>
      <c r="T1104" s="46"/>
      <c r="U1104" s="46"/>
      <c r="V1104" s="46"/>
      <c r="W1104" s="46"/>
    </row>
    <row r="1105" spans="1:23" ht="15.75" customHeight="1">
      <c r="A1105" s="54"/>
      <c r="B1105" s="33"/>
      <c r="C1105" s="33"/>
      <c r="D1105" s="53"/>
      <c r="E1105" s="53"/>
      <c r="F1105" s="53"/>
      <c r="G1105" s="337"/>
      <c r="H1105" s="53"/>
      <c r="I1105" s="54"/>
      <c r="J1105" s="33"/>
      <c r="K1105" s="33"/>
      <c r="L1105" s="33"/>
      <c r="M1105" s="33"/>
      <c r="N1105" s="33"/>
      <c r="O1105" s="33"/>
      <c r="P1105" s="33"/>
      <c r="Q1105" s="33"/>
      <c r="R1105" s="33"/>
      <c r="S1105" s="33"/>
      <c r="T1105" s="46"/>
      <c r="U1105" s="46"/>
      <c r="V1105" s="46"/>
      <c r="W1105" s="46"/>
    </row>
    <row r="1106" spans="1:23" ht="15.75" customHeight="1">
      <c r="A1106" s="54"/>
      <c r="B1106" s="33"/>
      <c r="C1106" s="33"/>
      <c r="D1106" s="53"/>
      <c r="E1106" s="53"/>
      <c r="F1106" s="53"/>
      <c r="G1106" s="337"/>
      <c r="H1106" s="53"/>
      <c r="I1106" s="54"/>
      <c r="J1106" s="33"/>
      <c r="K1106" s="33"/>
      <c r="L1106" s="33"/>
      <c r="M1106" s="33"/>
      <c r="N1106" s="33"/>
      <c r="O1106" s="33"/>
      <c r="P1106" s="33"/>
      <c r="Q1106" s="33"/>
      <c r="R1106" s="33"/>
      <c r="S1106" s="33"/>
      <c r="T1106" s="46"/>
      <c r="U1106" s="46"/>
      <c r="V1106" s="46"/>
      <c r="W1106" s="46"/>
    </row>
    <row r="1107" spans="1:23" ht="15.75" customHeight="1">
      <c r="A1107" s="54"/>
      <c r="B1107" s="33"/>
      <c r="C1107" s="33"/>
      <c r="D1107" s="53"/>
      <c r="E1107" s="53"/>
      <c r="F1107" s="53"/>
      <c r="G1107" s="337"/>
      <c r="H1107" s="53"/>
      <c r="I1107" s="54"/>
      <c r="J1107" s="33"/>
      <c r="K1107" s="33"/>
      <c r="L1107" s="33"/>
      <c r="M1107" s="33"/>
      <c r="N1107" s="33"/>
      <c r="O1107" s="33"/>
      <c r="P1107" s="33"/>
      <c r="Q1107" s="33"/>
      <c r="R1107" s="33"/>
      <c r="S1107" s="33"/>
      <c r="T1107" s="46"/>
      <c r="U1107" s="46"/>
      <c r="V1107" s="46"/>
      <c r="W1107" s="46"/>
    </row>
    <row r="1108" spans="1:23" ht="15.75" customHeight="1">
      <c r="A1108" s="54"/>
      <c r="B1108" s="33"/>
      <c r="C1108" s="33"/>
      <c r="D1108" s="53"/>
      <c r="E1108" s="53"/>
      <c r="F1108" s="53"/>
      <c r="G1108" s="337"/>
      <c r="H1108" s="53"/>
      <c r="I1108" s="54"/>
      <c r="J1108" s="33"/>
      <c r="K1108" s="33"/>
      <c r="L1108" s="33"/>
      <c r="M1108" s="33"/>
      <c r="N1108" s="33"/>
      <c r="O1108" s="33"/>
      <c r="P1108" s="33"/>
      <c r="Q1108" s="33"/>
      <c r="R1108" s="33"/>
      <c r="S1108" s="33"/>
      <c r="T1108" s="46"/>
      <c r="U1108" s="46"/>
      <c r="V1108" s="46"/>
      <c r="W1108" s="46"/>
    </row>
    <row r="1109" spans="1:23" ht="15.75" customHeight="1">
      <c r="A1109" s="54"/>
      <c r="B1109" s="33"/>
      <c r="C1109" s="33"/>
      <c r="D1109" s="53"/>
      <c r="E1109" s="53"/>
      <c r="F1109" s="53"/>
      <c r="G1109" s="337"/>
      <c r="H1109" s="53"/>
      <c r="I1109" s="54"/>
      <c r="J1109" s="33"/>
      <c r="K1109" s="33"/>
      <c r="L1109" s="33"/>
      <c r="M1109" s="33"/>
      <c r="N1109" s="33"/>
      <c r="O1109" s="33"/>
      <c r="P1109" s="33"/>
      <c r="Q1109" s="33"/>
      <c r="R1109" s="33"/>
      <c r="S1109" s="33"/>
      <c r="T1109" s="46"/>
      <c r="U1109" s="46"/>
      <c r="V1109" s="46"/>
      <c r="W1109" s="46"/>
    </row>
    <row r="1110" spans="1:23" ht="15.75" customHeight="1">
      <c r="A1110" s="54"/>
      <c r="B1110" s="33"/>
      <c r="C1110" s="33"/>
      <c r="D1110" s="53"/>
      <c r="E1110" s="53"/>
      <c r="F1110" s="53"/>
      <c r="G1110" s="337"/>
      <c r="H1110" s="53"/>
      <c r="I1110" s="54"/>
      <c r="J1110" s="33"/>
      <c r="K1110" s="33"/>
      <c r="L1110" s="33"/>
      <c r="M1110" s="33"/>
      <c r="N1110" s="33"/>
      <c r="O1110" s="33"/>
      <c r="P1110" s="33"/>
      <c r="Q1110" s="33"/>
      <c r="R1110" s="33"/>
      <c r="S1110" s="33"/>
      <c r="T1110" s="46"/>
      <c r="U1110" s="46"/>
      <c r="V1110" s="46"/>
      <c r="W1110" s="46"/>
    </row>
    <row r="1111" spans="1:23" ht="15.75" customHeight="1">
      <c r="A1111" s="54"/>
      <c r="B1111" s="33"/>
      <c r="C1111" s="33"/>
      <c r="D1111" s="53"/>
      <c r="E1111" s="53"/>
      <c r="F1111" s="53"/>
      <c r="G1111" s="337"/>
      <c r="H1111" s="53"/>
      <c r="I1111" s="54"/>
      <c r="J1111" s="33"/>
      <c r="K1111" s="33"/>
      <c r="L1111" s="33"/>
      <c r="M1111" s="33"/>
      <c r="N1111" s="33"/>
      <c r="O1111" s="33"/>
      <c r="P1111" s="33"/>
      <c r="Q1111" s="33"/>
      <c r="R1111" s="33"/>
      <c r="S1111" s="33"/>
      <c r="T1111" s="46"/>
      <c r="U1111" s="46"/>
      <c r="V1111" s="46"/>
      <c r="W1111" s="46"/>
    </row>
    <row r="1112" spans="1:23" ht="15.75" customHeight="1">
      <c r="A1112" s="54"/>
      <c r="B1112" s="33"/>
      <c r="C1112" s="33"/>
      <c r="D1112" s="53"/>
      <c r="E1112" s="53"/>
      <c r="F1112" s="53"/>
      <c r="G1112" s="337"/>
      <c r="H1112" s="53"/>
      <c r="I1112" s="54"/>
      <c r="J1112" s="33"/>
      <c r="K1112" s="33"/>
      <c r="L1112" s="33"/>
      <c r="M1112" s="33"/>
      <c r="N1112" s="33"/>
      <c r="O1112" s="33"/>
      <c r="P1112" s="33"/>
      <c r="Q1112" s="33"/>
      <c r="R1112" s="33"/>
      <c r="S1112" s="33"/>
      <c r="T1112" s="46"/>
      <c r="U1112" s="46"/>
      <c r="V1112" s="46"/>
      <c r="W1112" s="46"/>
    </row>
    <row r="1113" spans="1:23" ht="15.75" customHeight="1">
      <c r="A1113" s="54"/>
      <c r="B1113" s="33"/>
      <c r="C1113" s="33"/>
      <c r="D1113" s="53"/>
      <c r="E1113" s="53"/>
      <c r="F1113" s="53"/>
      <c r="G1113" s="337"/>
      <c r="H1113" s="53"/>
      <c r="I1113" s="54"/>
      <c r="J1113" s="33"/>
      <c r="K1113" s="33"/>
      <c r="L1113" s="33"/>
      <c r="M1113" s="33"/>
      <c r="N1113" s="33"/>
      <c r="O1113" s="33"/>
      <c r="P1113" s="33"/>
      <c r="Q1113" s="33"/>
      <c r="R1113" s="33"/>
      <c r="S1113" s="33"/>
      <c r="T1113" s="46"/>
      <c r="U1113" s="46"/>
      <c r="V1113" s="46"/>
      <c r="W1113" s="46"/>
    </row>
    <row r="1114" spans="1:23" ht="15.75" customHeight="1">
      <c r="A1114" s="54"/>
      <c r="B1114" s="33"/>
      <c r="C1114" s="33"/>
      <c r="D1114" s="53"/>
      <c r="E1114" s="53"/>
      <c r="F1114" s="53"/>
      <c r="G1114" s="337"/>
      <c r="H1114" s="53"/>
      <c r="I1114" s="54"/>
      <c r="J1114" s="33"/>
      <c r="K1114" s="33"/>
      <c r="L1114" s="33"/>
      <c r="M1114" s="33"/>
      <c r="N1114" s="33"/>
      <c r="O1114" s="33"/>
      <c r="P1114" s="33"/>
      <c r="Q1114" s="33"/>
      <c r="R1114" s="33"/>
      <c r="S1114" s="33"/>
      <c r="T1114" s="46"/>
      <c r="U1114" s="46"/>
      <c r="V1114" s="46"/>
      <c r="W1114" s="46"/>
    </row>
    <row r="1115" spans="1:23" ht="15.75" customHeight="1">
      <c r="A1115" s="54"/>
      <c r="B1115" s="33"/>
      <c r="C1115" s="33"/>
      <c r="D1115" s="53"/>
      <c r="E1115" s="53"/>
      <c r="F1115" s="53"/>
      <c r="G1115" s="337"/>
      <c r="H1115" s="53"/>
      <c r="I1115" s="54"/>
      <c r="J1115" s="33"/>
      <c r="K1115" s="33"/>
      <c r="L1115" s="33"/>
      <c r="M1115" s="33"/>
      <c r="N1115" s="33"/>
      <c r="O1115" s="33"/>
      <c r="P1115" s="33"/>
      <c r="Q1115" s="33"/>
      <c r="R1115" s="33"/>
      <c r="S1115" s="33"/>
      <c r="T1115" s="46"/>
      <c r="U1115" s="46"/>
      <c r="V1115" s="46"/>
      <c r="W1115" s="46"/>
    </row>
    <row r="1116" spans="1:23" ht="15.75" customHeight="1">
      <c r="A1116" s="54"/>
      <c r="B1116" s="33"/>
      <c r="C1116" s="33"/>
      <c r="D1116" s="53"/>
      <c r="E1116" s="53"/>
      <c r="F1116" s="53"/>
      <c r="G1116" s="337"/>
      <c r="H1116" s="53"/>
      <c r="I1116" s="54"/>
      <c r="J1116" s="33"/>
      <c r="K1116" s="33"/>
      <c r="L1116" s="33"/>
      <c r="M1116" s="33"/>
      <c r="N1116" s="33"/>
      <c r="O1116" s="33"/>
      <c r="P1116" s="33"/>
      <c r="Q1116" s="33"/>
      <c r="R1116" s="33"/>
      <c r="S1116" s="33"/>
      <c r="T1116" s="46"/>
      <c r="U1116" s="46"/>
      <c r="V1116" s="46"/>
      <c r="W1116" s="46"/>
    </row>
    <row r="1117" spans="1:23" ht="15.75" customHeight="1">
      <c r="A1117" s="54"/>
      <c r="B1117" s="33"/>
      <c r="C1117" s="33"/>
      <c r="D1117" s="53"/>
      <c r="E1117" s="53"/>
      <c r="F1117" s="53"/>
      <c r="G1117" s="337"/>
      <c r="H1117" s="53"/>
      <c r="I1117" s="54"/>
      <c r="J1117" s="33"/>
      <c r="K1117" s="33"/>
      <c r="L1117" s="33"/>
      <c r="M1117" s="33"/>
      <c r="N1117" s="33"/>
      <c r="O1117" s="33"/>
      <c r="P1117" s="33"/>
      <c r="Q1117" s="33"/>
      <c r="R1117" s="33"/>
      <c r="S1117" s="33"/>
      <c r="T1117" s="46"/>
      <c r="U1117" s="46"/>
      <c r="V1117" s="46"/>
      <c r="W1117" s="46"/>
    </row>
    <row r="1118" spans="1:23" ht="15.75" customHeight="1">
      <c r="A1118" s="54"/>
      <c r="B1118" s="33"/>
      <c r="C1118" s="33"/>
      <c r="D1118" s="53"/>
      <c r="E1118" s="53"/>
      <c r="F1118" s="53"/>
      <c r="G1118" s="337"/>
      <c r="H1118" s="53"/>
      <c r="I1118" s="54"/>
      <c r="J1118" s="33"/>
      <c r="K1118" s="33"/>
      <c r="L1118" s="33"/>
      <c r="M1118" s="33"/>
      <c r="N1118" s="33"/>
      <c r="O1118" s="33"/>
      <c r="P1118" s="33"/>
      <c r="Q1118" s="33"/>
      <c r="R1118" s="33"/>
      <c r="S1118" s="33"/>
      <c r="T1118" s="46"/>
      <c r="U1118" s="46"/>
      <c r="V1118" s="46"/>
      <c r="W1118" s="46"/>
    </row>
    <row r="1119" spans="1:23" ht="15.75" customHeight="1">
      <c r="A1119" s="54"/>
      <c r="B1119" s="33"/>
      <c r="C1119" s="33"/>
      <c r="D1119" s="53"/>
      <c r="E1119" s="53"/>
      <c r="F1119" s="53"/>
      <c r="G1119" s="337"/>
      <c r="H1119" s="53"/>
      <c r="I1119" s="54"/>
      <c r="J1119" s="33"/>
      <c r="K1119" s="33"/>
      <c r="L1119" s="33"/>
      <c r="M1119" s="33"/>
      <c r="N1119" s="33"/>
      <c r="O1119" s="33"/>
      <c r="P1119" s="33"/>
      <c r="Q1119" s="33"/>
      <c r="R1119" s="33"/>
      <c r="S1119" s="33"/>
      <c r="T1119" s="46"/>
      <c r="U1119" s="46"/>
      <c r="V1119" s="46"/>
      <c r="W1119" s="46"/>
    </row>
    <row r="1120" spans="1:23" ht="15.75" customHeight="1">
      <c r="A1120" s="54"/>
      <c r="B1120" s="33"/>
      <c r="C1120" s="33"/>
      <c r="D1120" s="53"/>
      <c r="E1120" s="53"/>
      <c r="F1120" s="53"/>
      <c r="G1120" s="337"/>
      <c r="H1120" s="53"/>
      <c r="I1120" s="54"/>
      <c r="J1120" s="33"/>
      <c r="K1120" s="33"/>
      <c r="L1120" s="33"/>
      <c r="M1120" s="33"/>
      <c r="N1120" s="33"/>
      <c r="O1120" s="33"/>
      <c r="P1120" s="33"/>
      <c r="Q1120" s="33"/>
      <c r="R1120" s="33"/>
      <c r="S1120" s="33"/>
      <c r="T1120" s="46"/>
      <c r="U1120" s="46"/>
      <c r="V1120" s="46"/>
      <c r="W1120" s="46"/>
    </row>
    <row r="1121" spans="1:23" ht="15.75" customHeight="1">
      <c r="A1121" s="54"/>
      <c r="B1121" s="33"/>
      <c r="C1121" s="33"/>
      <c r="D1121" s="53"/>
      <c r="E1121" s="53"/>
      <c r="F1121" s="53"/>
      <c r="G1121" s="337"/>
      <c r="H1121" s="53"/>
      <c r="I1121" s="54"/>
      <c r="J1121" s="33"/>
      <c r="K1121" s="33"/>
      <c r="L1121" s="33"/>
      <c r="M1121" s="33"/>
      <c r="N1121" s="33"/>
      <c r="O1121" s="33"/>
      <c r="P1121" s="33"/>
      <c r="Q1121" s="33"/>
      <c r="R1121" s="33"/>
      <c r="S1121" s="33"/>
      <c r="T1121" s="46"/>
      <c r="U1121" s="46"/>
      <c r="V1121" s="46"/>
      <c r="W1121" s="46"/>
    </row>
    <row r="1122" spans="1:23" ht="15.75" customHeight="1">
      <c r="A1122" s="54"/>
      <c r="B1122" s="33"/>
      <c r="C1122" s="33"/>
      <c r="D1122" s="53"/>
      <c r="E1122" s="53"/>
      <c r="F1122" s="53"/>
      <c r="G1122" s="337"/>
      <c r="H1122" s="53"/>
      <c r="I1122" s="54"/>
      <c r="J1122" s="33"/>
      <c r="K1122" s="33"/>
      <c r="L1122" s="33"/>
      <c r="M1122" s="33"/>
      <c r="N1122" s="33"/>
      <c r="O1122" s="33"/>
      <c r="P1122" s="33"/>
      <c r="Q1122" s="33"/>
      <c r="R1122" s="33"/>
      <c r="S1122" s="33"/>
      <c r="T1122" s="46"/>
      <c r="U1122" s="46"/>
      <c r="V1122" s="46"/>
      <c r="W1122" s="46"/>
    </row>
    <row r="1123" spans="1:23" ht="15.75" customHeight="1">
      <c r="A1123" s="54"/>
      <c r="B1123" s="33"/>
      <c r="C1123" s="33"/>
      <c r="D1123" s="53"/>
      <c r="E1123" s="53"/>
      <c r="F1123" s="53"/>
      <c r="G1123" s="337"/>
      <c r="H1123" s="53"/>
      <c r="I1123" s="54"/>
      <c r="J1123" s="33"/>
      <c r="K1123" s="33"/>
      <c r="L1123" s="33"/>
      <c r="M1123" s="33"/>
      <c r="N1123" s="33"/>
      <c r="O1123" s="33"/>
      <c r="P1123" s="33"/>
      <c r="Q1123" s="33"/>
      <c r="R1123" s="33"/>
      <c r="S1123" s="33"/>
      <c r="T1123" s="46"/>
      <c r="U1123" s="46"/>
      <c r="V1123" s="46"/>
      <c r="W1123" s="46"/>
    </row>
    <row r="1124" spans="1:23" ht="15.75" customHeight="1">
      <c r="A1124" s="54"/>
      <c r="B1124" s="33"/>
      <c r="C1124" s="33"/>
      <c r="D1124" s="53"/>
      <c r="E1124" s="53"/>
      <c r="F1124" s="53"/>
      <c r="G1124" s="337"/>
      <c r="H1124" s="53"/>
      <c r="I1124" s="54"/>
      <c r="J1124" s="33"/>
      <c r="K1124" s="33"/>
      <c r="L1124" s="33"/>
      <c r="M1124" s="33"/>
      <c r="N1124" s="33"/>
      <c r="O1124" s="33"/>
      <c r="P1124" s="33"/>
      <c r="Q1124" s="33"/>
      <c r="R1124" s="33"/>
      <c r="S1124" s="33"/>
      <c r="T1124" s="46"/>
      <c r="U1124" s="46"/>
      <c r="V1124" s="46"/>
      <c r="W1124" s="46"/>
    </row>
    <row r="1125" spans="1:23" ht="15.75" customHeight="1">
      <c r="A1125" s="54"/>
      <c r="B1125" s="33"/>
      <c r="C1125" s="33"/>
      <c r="D1125" s="53"/>
      <c r="E1125" s="53"/>
      <c r="F1125" s="53"/>
      <c r="G1125" s="337"/>
      <c r="H1125" s="53"/>
      <c r="I1125" s="54"/>
      <c r="J1125" s="33"/>
      <c r="K1125" s="33"/>
      <c r="L1125" s="33"/>
      <c r="M1125" s="33"/>
      <c r="N1125" s="33"/>
      <c r="O1125" s="33"/>
      <c r="P1125" s="33"/>
      <c r="Q1125" s="33"/>
      <c r="R1125" s="33"/>
      <c r="S1125" s="33"/>
      <c r="T1125" s="46"/>
      <c r="U1125" s="46"/>
      <c r="V1125" s="46"/>
      <c r="W1125" s="46"/>
    </row>
    <row r="1126" spans="1:23" ht="15.75" customHeight="1">
      <c r="A1126" s="54"/>
      <c r="B1126" s="33"/>
      <c r="C1126" s="33"/>
      <c r="D1126" s="53"/>
      <c r="E1126" s="53"/>
      <c r="F1126" s="53"/>
      <c r="G1126" s="337"/>
      <c r="H1126" s="53"/>
      <c r="I1126" s="54"/>
      <c r="J1126" s="33"/>
      <c r="K1126" s="33"/>
      <c r="L1126" s="33"/>
      <c r="M1126" s="33"/>
      <c r="N1126" s="33"/>
      <c r="O1126" s="33"/>
      <c r="P1126" s="33"/>
      <c r="Q1126" s="33"/>
      <c r="R1126" s="33"/>
      <c r="S1126" s="33"/>
      <c r="T1126" s="46"/>
      <c r="U1126" s="46"/>
      <c r="V1126" s="46"/>
      <c r="W1126" s="46"/>
    </row>
    <row r="1127" spans="1:23" ht="15.75" customHeight="1">
      <c r="A1127" s="54"/>
      <c r="B1127" s="33"/>
      <c r="C1127" s="33"/>
      <c r="D1127" s="53"/>
      <c r="E1127" s="53"/>
      <c r="F1127" s="53"/>
      <c r="G1127" s="337"/>
      <c r="H1127" s="53"/>
      <c r="I1127" s="54"/>
      <c r="J1127" s="33"/>
      <c r="K1127" s="33"/>
      <c r="L1127" s="33"/>
      <c r="M1127" s="33"/>
      <c r="N1127" s="33"/>
      <c r="O1127" s="33"/>
      <c r="P1127" s="33"/>
      <c r="Q1127" s="33"/>
      <c r="R1127" s="33"/>
      <c r="S1127" s="33"/>
      <c r="T1127" s="46"/>
      <c r="U1127" s="46"/>
      <c r="V1127" s="46"/>
      <c r="W1127" s="46"/>
    </row>
    <row r="1128" spans="1:23" ht="15.75" customHeight="1">
      <c r="A1128" s="54"/>
      <c r="B1128" s="33"/>
      <c r="C1128" s="33"/>
      <c r="D1128" s="53"/>
      <c r="E1128" s="53"/>
      <c r="F1128" s="53"/>
      <c r="G1128" s="337"/>
      <c r="H1128" s="53"/>
      <c r="I1128" s="54"/>
      <c r="J1128" s="33"/>
      <c r="K1128" s="33"/>
      <c r="L1128" s="33"/>
      <c r="M1128" s="33"/>
      <c r="N1128" s="33"/>
      <c r="O1128" s="33"/>
      <c r="P1128" s="33"/>
      <c r="Q1128" s="33"/>
      <c r="R1128" s="33"/>
      <c r="S1128" s="33"/>
      <c r="T1128" s="46"/>
      <c r="U1128" s="46"/>
      <c r="V1128" s="46"/>
      <c r="W1128" s="46"/>
    </row>
    <row r="1129" spans="1:23" ht="15.75" customHeight="1">
      <c r="A1129" s="46"/>
      <c r="B1129" s="46"/>
      <c r="C1129" s="46"/>
      <c r="D1129" s="46"/>
      <c r="E1129" s="46"/>
      <c r="F1129" s="46"/>
      <c r="G1129" s="107"/>
      <c r="H1129" s="46"/>
      <c r="I1129" s="46"/>
      <c r="J1129" s="46"/>
      <c r="K1129" s="46"/>
      <c r="L1129" s="46"/>
      <c r="M1129" s="46"/>
      <c r="N1129" s="46"/>
      <c r="O1129" s="46"/>
      <c r="P1129" s="46"/>
      <c r="Q1129" s="46"/>
      <c r="R1129" s="46"/>
      <c r="S1129" s="46"/>
      <c r="T1129" s="46"/>
      <c r="U1129" s="46"/>
      <c r="V1129" s="46"/>
      <c r="W1129" s="46"/>
    </row>
    <row r="1130" spans="1:23" ht="15.75" customHeight="1">
      <c r="A1130" s="46"/>
      <c r="B1130" s="46"/>
      <c r="C1130" s="46"/>
      <c r="D1130" s="46"/>
      <c r="E1130" s="46"/>
      <c r="F1130" s="46"/>
      <c r="G1130" s="107"/>
      <c r="H1130" s="46"/>
      <c r="I1130" s="46"/>
      <c r="J1130" s="46"/>
      <c r="K1130" s="46"/>
      <c r="L1130" s="46"/>
      <c r="M1130" s="46"/>
      <c r="N1130" s="46"/>
      <c r="O1130" s="46"/>
      <c r="P1130" s="46"/>
      <c r="Q1130" s="46"/>
      <c r="R1130" s="46"/>
      <c r="S1130" s="46"/>
      <c r="T1130" s="46"/>
      <c r="U1130" s="46"/>
      <c r="V1130" s="46"/>
      <c r="W1130" s="46"/>
    </row>
    <row r="1131" spans="1:23" ht="15.75" customHeight="1">
      <c r="A1131" s="46"/>
      <c r="B1131" s="46"/>
      <c r="C1131" s="46"/>
      <c r="D1131" s="46"/>
      <c r="E1131" s="46"/>
      <c r="F1131" s="46"/>
      <c r="G1131" s="107"/>
      <c r="H1131" s="46"/>
      <c r="I1131" s="46"/>
      <c r="J1131" s="46"/>
      <c r="K1131" s="46"/>
      <c r="L1131" s="46"/>
      <c r="M1131" s="46"/>
      <c r="N1131" s="46"/>
      <c r="O1131" s="46"/>
      <c r="P1131" s="46"/>
      <c r="Q1131" s="46"/>
      <c r="R1131" s="46"/>
      <c r="S1131" s="46"/>
      <c r="T1131" s="46"/>
      <c r="U1131" s="46"/>
      <c r="V1131" s="46"/>
      <c r="W1131" s="46"/>
    </row>
    <row r="1132" spans="1:23" ht="15.75" customHeight="1">
      <c r="A1132" s="46"/>
      <c r="B1132" s="46"/>
      <c r="C1132" s="46"/>
      <c r="D1132" s="46"/>
      <c r="E1132" s="46"/>
      <c r="F1132" s="46"/>
      <c r="G1132" s="107"/>
      <c r="H1132" s="46"/>
      <c r="I1132" s="46"/>
      <c r="J1132" s="46"/>
      <c r="K1132" s="46"/>
      <c r="L1132" s="46"/>
      <c r="M1132" s="46"/>
      <c r="N1132" s="46"/>
      <c r="O1132" s="46"/>
      <c r="P1132" s="46"/>
      <c r="Q1132" s="46"/>
      <c r="R1132" s="46"/>
      <c r="S1132" s="46"/>
      <c r="T1132" s="46"/>
      <c r="U1132" s="46"/>
      <c r="V1132" s="46"/>
      <c r="W1132" s="46"/>
    </row>
    <row r="1133" spans="1:23" ht="15" customHeight="1">
      <c r="A1133" s="46"/>
      <c r="B1133" s="46"/>
      <c r="C1133" s="46"/>
      <c r="D1133" s="46"/>
      <c r="E1133" s="46"/>
      <c r="F1133" s="46"/>
      <c r="G1133" s="46"/>
      <c r="H1133" s="46"/>
      <c r="I1133" s="46"/>
      <c r="J1133" s="46"/>
      <c r="K1133" s="46"/>
      <c r="L1133" s="46"/>
      <c r="M1133" s="46"/>
      <c r="N1133" s="46"/>
      <c r="O1133" s="46"/>
      <c r="P1133" s="46"/>
      <c r="Q1133" s="46"/>
      <c r="R1133" s="46"/>
      <c r="S1133" s="46"/>
      <c r="T1133" s="46"/>
      <c r="U1133" s="46"/>
      <c r="V1133" s="46"/>
      <c r="W1133" s="46"/>
    </row>
    <row r="1134" spans="1:23" ht="15" customHeight="1">
      <c r="A1134" s="46"/>
      <c r="B1134" s="46"/>
      <c r="C1134" s="46"/>
      <c r="D1134" s="46"/>
      <c r="E1134" s="46"/>
      <c r="F1134" s="46"/>
      <c r="G1134" s="46"/>
      <c r="H1134" s="46"/>
      <c r="I1134" s="46"/>
      <c r="J1134" s="46"/>
      <c r="K1134" s="46"/>
      <c r="L1134" s="46"/>
      <c r="M1134" s="46"/>
      <c r="N1134" s="46"/>
      <c r="O1134" s="46"/>
      <c r="P1134" s="46"/>
      <c r="Q1134" s="46"/>
      <c r="R1134" s="46"/>
      <c r="S1134" s="46"/>
      <c r="T1134" s="46"/>
      <c r="U1134" s="46"/>
      <c r="V1134" s="46"/>
      <c r="W1134" s="46"/>
    </row>
    <row r="1135" spans="1:23" ht="15" customHeight="1">
      <c r="A1135" s="46"/>
      <c r="B1135" s="46"/>
      <c r="C1135" s="46"/>
      <c r="D1135" s="46"/>
      <c r="E1135" s="46"/>
      <c r="F1135" s="46"/>
      <c r="G1135" s="46"/>
      <c r="H1135" s="46"/>
      <c r="I1135" s="46"/>
      <c r="J1135" s="46"/>
      <c r="K1135" s="46"/>
      <c r="L1135" s="46"/>
      <c r="M1135" s="46"/>
      <c r="N1135" s="46"/>
      <c r="O1135" s="46"/>
      <c r="P1135" s="46"/>
      <c r="Q1135" s="46"/>
      <c r="R1135" s="46"/>
      <c r="S1135" s="46"/>
      <c r="T1135" s="46"/>
      <c r="U1135" s="46"/>
      <c r="V1135" s="46"/>
      <c r="W1135" s="46"/>
    </row>
    <row r="1136" spans="1:23" ht="15" customHeight="1">
      <c r="A1136" s="46"/>
      <c r="B1136" s="46"/>
      <c r="C1136" s="46"/>
      <c r="D1136" s="46"/>
      <c r="E1136" s="46"/>
      <c r="F1136" s="46"/>
      <c r="G1136" s="46"/>
      <c r="H1136" s="46"/>
      <c r="I1136" s="46"/>
      <c r="J1136" s="46"/>
      <c r="K1136" s="46"/>
      <c r="L1136" s="46"/>
      <c r="M1136" s="46"/>
      <c r="N1136" s="46"/>
      <c r="O1136" s="46"/>
      <c r="P1136" s="46"/>
      <c r="Q1136" s="46"/>
      <c r="R1136" s="46"/>
      <c r="S1136" s="46"/>
      <c r="T1136" s="46"/>
      <c r="U1136" s="46"/>
      <c r="V1136" s="46"/>
      <c r="W1136" s="46"/>
    </row>
    <row r="1137" spans="1:23" ht="15" customHeight="1">
      <c r="A1137" s="46"/>
      <c r="B1137" s="46"/>
      <c r="C1137" s="46"/>
      <c r="D1137" s="46"/>
      <c r="E1137" s="46"/>
      <c r="F1137" s="46"/>
      <c r="G1137" s="46"/>
      <c r="H1137" s="46"/>
      <c r="I1137" s="46"/>
      <c r="J1137" s="46"/>
      <c r="K1137" s="46"/>
      <c r="L1137" s="46"/>
      <c r="M1137" s="46"/>
      <c r="N1137" s="46"/>
      <c r="O1137" s="46"/>
      <c r="P1137" s="46"/>
      <c r="Q1137" s="46"/>
      <c r="R1137" s="46"/>
      <c r="S1137" s="46"/>
      <c r="T1137" s="46"/>
      <c r="U1137" s="46"/>
      <c r="V1137" s="46"/>
      <c r="W1137" s="46"/>
    </row>
    <row r="1138" spans="1:23" ht="15" customHeight="1">
      <c r="A1138" s="46"/>
      <c r="B1138" s="46"/>
      <c r="C1138" s="46"/>
      <c r="D1138" s="46"/>
      <c r="E1138" s="46"/>
      <c r="F1138" s="46"/>
      <c r="G1138" s="46"/>
      <c r="H1138" s="46"/>
      <c r="I1138" s="46"/>
      <c r="J1138" s="46"/>
      <c r="K1138" s="46"/>
      <c r="L1138" s="46"/>
      <c r="M1138" s="46"/>
      <c r="N1138" s="46"/>
      <c r="O1138" s="46"/>
      <c r="P1138" s="46"/>
      <c r="Q1138" s="46"/>
      <c r="R1138" s="46"/>
      <c r="S1138" s="46"/>
      <c r="T1138" s="46"/>
      <c r="U1138" s="46"/>
      <c r="V1138" s="46"/>
      <c r="W1138" s="46"/>
    </row>
    <row r="1139" spans="1:23" ht="15" customHeight="1">
      <c r="A1139" s="46"/>
      <c r="B1139" s="46"/>
      <c r="C1139" s="46"/>
      <c r="D1139" s="46"/>
      <c r="E1139" s="46"/>
      <c r="F1139" s="46"/>
      <c r="G1139" s="46"/>
      <c r="H1139" s="46"/>
      <c r="I1139" s="46"/>
      <c r="J1139" s="46"/>
      <c r="K1139" s="46"/>
      <c r="L1139" s="46"/>
      <c r="M1139" s="46"/>
      <c r="N1139" s="46"/>
      <c r="O1139" s="46"/>
      <c r="P1139" s="46"/>
      <c r="Q1139" s="46"/>
      <c r="R1139" s="46"/>
      <c r="S1139" s="46"/>
      <c r="T1139" s="46"/>
      <c r="U1139" s="46"/>
      <c r="V1139" s="46"/>
      <c r="W1139" s="46"/>
    </row>
    <row r="1140" spans="1:23" ht="15" customHeight="1">
      <c r="A1140" s="702"/>
      <c r="B1140" s="702"/>
      <c r="C1140" s="702"/>
      <c r="D1140" s="702"/>
      <c r="E1140" s="702"/>
      <c r="F1140" s="702"/>
      <c r="G1140" s="702"/>
      <c r="H1140" s="702"/>
      <c r="I1140" s="702"/>
      <c r="J1140" s="702"/>
      <c r="K1140" s="702"/>
      <c r="L1140" s="702"/>
      <c r="M1140" s="702"/>
      <c r="N1140" s="702"/>
      <c r="O1140" s="702"/>
      <c r="P1140" s="702"/>
      <c r="Q1140" s="702"/>
      <c r="R1140" s="702"/>
      <c r="S1140" s="702"/>
      <c r="T1140" s="702"/>
      <c r="U1140" s="702"/>
      <c r="V1140" s="702"/>
      <c r="W1140" s="702"/>
    </row>
    <row r="1141" spans="1:23" ht="15" customHeight="1">
      <c r="A1141" s="702"/>
      <c r="B1141" s="702"/>
      <c r="C1141" s="702"/>
      <c r="D1141" s="702"/>
      <c r="E1141" s="702"/>
      <c r="F1141" s="702"/>
      <c r="G1141" s="702"/>
      <c r="H1141" s="702"/>
      <c r="I1141" s="702"/>
      <c r="J1141" s="702"/>
      <c r="K1141" s="702"/>
      <c r="L1141" s="702"/>
      <c r="M1141" s="702"/>
      <c r="N1141" s="702"/>
      <c r="O1141" s="702"/>
      <c r="P1141" s="702"/>
      <c r="Q1141" s="702"/>
      <c r="R1141" s="702"/>
      <c r="S1141" s="702"/>
      <c r="T1141" s="702"/>
      <c r="U1141" s="702"/>
      <c r="V1141" s="702"/>
      <c r="W1141" s="702"/>
    </row>
    <row r="1142" spans="1:23" ht="15" customHeight="1">
      <c r="A1142" s="702"/>
      <c r="B1142" s="702"/>
      <c r="C1142" s="702"/>
      <c r="D1142" s="702"/>
      <c r="E1142" s="702"/>
      <c r="F1142" s="702"/>
      <c r="G1142" s="702"/>
      <c r="H1142" s="702"/>
      <c r="I1142" s="702"/>
      <c r="J1142" s="702"/>
      <c r="K1142" s="702"/>
      <c r="L1142" s="702"/>
      <c r="M1142" s="702"/>
      <c r="N1142" s="702"/>
      <c r="O1142" s="702"/>
      <c r="P1142" s="702"/>
      <c r="Q1142" s="702"/>
      <c r="R1142" s="702"/>
      <c r="S1142" s="702"/>
      <c r="T1142" s="702"/>
      <c r="U1142" s="702"/>
      <c r="V1142" s="702"/>
      <c r="W1142" s="702"/>
    </row>
    <row r="1143" spans="1:23" ht="15" customHeight="1">
      <c r="A1143" s="702"/>
      <c r="B1143" s="702"/>
      <c r="C1143" s="702"/>
      <c r="D1143" s="702"/>
      <c r="E1143" s="702"/>
      <c r="F1143" s="702"/>
      <c r="G1143" s="702"/>
      <c r="H1143" s="702"/>
      <c r="I1143" s="702"/>
      <c r="J1143" s="702"/>
      <c r="K1143" s="702"/>
      <c r="L1143" s="702"/>
      <c r="M1143" s="702"/>
      <c r="N1143" s="702"/>
      <c r="O1143" s="702"/>
      <c r="P1143" s="702"/>
      <c r="Q1143" s="702"/>
      <c r="R1143" s="702"/>
      <c r="S1143" s="702"/>
      <c r="T1143" s="702"/>
      <c r="U1143" s="702"/>
      <c r="V1143" s="702"/>
      <c r="W1143" s="702"/>
    </row>
    <row r="1144" spans="1:23" ht="15" customHeight="1">
      <c r="A1144" s="702"/>
      <c r="B1144" s="702"/>
      <c r="C1144" s="702"/>
      <c r="D1144" s="702"/>
      <c r="E1144" s="702"/>
      <c r="F1144" s="702"/>
      <c r="G1144" s="702"/>
      <c r="H1144" s="702"/>
      <c r="I1144" s="702"/>
      <c r="J1144" s="702"/>
      <c r="K1144" s="702"/>
      <c r="L1144" s="702"/>
      <c r="M1144" s="702"/>
      <c r="N1144" s="702"/>
      <c r="O1144" s="702"/>
      <c r="P1144" s="702"/>
      <c r="Q1144" s="702"/>
      <c r="R1144" s="702"/>
      <c r="S1144" s="702"/>
      <c r="T1144" s="702"/>
      <c r="U1144" s="702"/>
      <c r="V1144" s="702"/>
      <c r="W1144" s="702"/>
    </row>
    <row r="1145" spans="1:23" ht="15" customHeight="1">
      <c r="A1145" s="702"/>
      <c r="B1145" s="702"/>
      <c r="C1145" s="702"/>
      <c r="D1145" s="702"/>
      <c r="E1145" s="702"/>
      <c r="F1145" s="702"/>
      <c r="G1145" s="702"/>
      <c r="H1145" s="702"/>
      <c r="I1145" s="702"/>
      <c r="J1145" s="702"/>
      <c r="K1145" s="702"/>
      <c r="L1145" s="702"/>
      <c r="M1145" s="702"/>
      <c r="N1145" s="702"/>
      <c r="O1145" s="702"/>
      <c r="P1145" s="702"/>
      <c r="Q1145" s="702"/>
      <c r="R1145" s="702"/>
      <c r="S1145" s="702"/>
      <c r="T1145" s="702"/>
      <c r="U1145" s="702"/>
      <c r="V1145" s="702"/>
      <c r="W1145" s="702"/>
    </row>
    <row r="1146" spans="1:23" ht="15" customHeight="1">
      <c r="A1146" s="702"/>
      <c r="B1146" s="702"/>
      <c r="C1146" s="702"/>
      <c r="D1146" s="702"/>
      <c r="E1146" s="702"/>
      <c r="F1146" s="702"/>
      <c r="G1146" s="702"/>
      <c r="H1146" s="702"/>
      <c r="I1146" s="702"/>
      <c r="J1146" s="702"/>
      <c r="K1146" s="702"/>
      <c r="L1146" s="702"/>
      <c r="M1146" s="702"/>
      <c r="N1146" s="702"/>
      <c r="O1146" s="702"/>
      <c r="P1146" s="702"/>
      <c r="Q1146" s="702"/>
      <c r="R1146" s="702"/>
      <c r="S1146" s="702"/>
      <c r="T1146" s="702"/>
      <c r="U1146" s="702"/>
      <c r="V1146" s="702"/>
      <c r="W1146" s="702"/>
    </row>
    <row r="1147" spans="1:23" ht="15" customHeight="1">
      <c r="A1147" s="702"/>
      <c r="B1147" s="702"/>
      <c r="C1147" s="702"/>
      <c r="D1147" s="702"/>
      <c r="E1147" s="702"/>
      <c r="F1147" s="702"/>
      <c r="G1147" s="702"/>
      <c r="H1147" s="702"/>
      <c r="I1147" s="702"/>
      <c r="J1147" s="702"/>
      <c r="K1147" s="702"/>
      <c r="L1147" s="702"/>
      <c r="M1147" s="702"/>
      <c r="N1147" s="702"/>
      <c r="O1147" s="702"/>
      <c r="P1147" s="702"/>
      <c r="Q1147" s="702"/>
      <c r="R1147" s="702"/>
      <c r="S1147" s="702"/>
      <c r="T1147" s="702"/>
      <c r="U1147" s="702"/>
      <c r="V1147" s="702"/>
      <c r="W1147" s="702"/>
    </row>
    <row r="1148" spans="1:23" ht="15" customHeight="1">
      <c r="A1148" s="702"/>
      <c r="B1148" s="702"/>
      <c r="C1148" s="702"/>
      <c r="D1148" s="702"/>
      <c r="E1148" s="702"/>
      <c r="F1148" s="702"/>
      <c r="G1148" s="702"/>
      <c r="H1148" s="702"/>
      <c r="I1148" s="702"/>
      <c r="J1148" s="702"/>
      <c r="K1148" s="702"/>
      <c r="L1148" s="702"/>
      <c r="M1148" s="702"/>
      <c r="N1148" s="702"/>
      <c r="O1148" s="702"/>
      <c r="P1148" s="702"/>
      <c r="Q1148" s="702"/>
      <c r="R1148" s="702"/>
      <c r="S1148" s="702"/>
      <c r="T1148" s="702"/>
      <c r="U1148" s="702"/>
      <c r="V1148" s="702"/>
      <c r="W1148" s="702"/>
    </row>
    <row r="1149" spans="1:23" ht="15" customHeight="1">
      <c r="A1149" s="702"/>
      <c r="B1149" s="702"/>
      <c r="C1149" s="702"/>
      <c r="D1149" s="702"/>
      <c r="E1149" s="702"/>
      <c r="F1149" s="702"/>
      <c r="G1149" s="702"/>
      <c r="H1149" s="702"/>
      <c r="I1149" s="702"/>
      <c r="J1149" s="702"/>
      <c r="K1149" s="702"/>
      <c r="L1149" s="702"/>
      <c r="M1149" s="702"/>
      <c r="N1149" s="702"/>
      <c r="O1149" s="702"/>
      <c r="P1149" s="702"/>
      <c r="Q1149" s="702"/>
      <c r="R1149" s="702"/>
      <c r="S1149" s="702"/>
      <c r="T1149" s="702"/>
      <c r="U1149" s="702"/>
      <c r="V1149" s="702"/>
      <c r="W1149" s="702"/>
    </row>
    <row r="1150" spans="1:23" ht="15" customHeight="1">
      <c r="A1150" s="702"/>
      <c r="B1150" s="702"/>
      <c r="C1150" s="702"/>
      <c r="D1150" s="702"/>
      <c r="E1150" s="702"/>
      <c r="F1150" s="702"/>
      <c r="G1150" s="702"/>
      <c r="H1150" s="702"/>
      <c r="I1150" s="702"/>
      <c r="J1150" s="702"/>
      <c r="K1150" s="702"/>
      <c r="L1150" s="702"/>
      <c r="M1150" s="702"/>
      <c r="N1150" s="702"/>
      <c r="O1150" s="702"/>
      <c r="P1150" s="702"/>
      <c r="Q1150" s="702"/>
      <c r="R1150" s="702"/>
      <c r="S1150" s="702"/>
      <c r="T1150" s="702"/>
      <c r="U1150" s="702"/>
      <c r="V1150" s="702"/>
      <c r="W1150" s="702"/>
    </row>
    <row r="1151" spans="1:23" ht="15" customHeight="1">
      <c r="A1151" s="702"/>
      <c r="B1151" s="702"/>
      <c r="C1151" s="702"/>
      <c r="D1151" s="702"/>
      <c r="E1151" s="702"/>
      <c r="F1151" s="702"/>
      <c r="G1151" s="702"/>
      <c r="H1151" s="702"/>
      <c r="I1151" s="702"/>
      <c r="J1151" s="702"/>
      <c r="K1151" s="702"/>
      <c r="L1151" s="702"/>
      <c r="M1151" s="702"/>
      <c r="N1151" s="702"/>
      <c r="O1151" s="702"/>
      <c r="P1151" s="702"/>
      <c r="Q1151" s="702"/>
      <c r="R1151" s="702"/>
      <c r="S1151" s="702"/>
      <c r="T1151" s="702"/>
      <c r="U1151" s="702"/>
      <c r="V1151" s="702"/>
      <c r="W1151" s="702"/>
    </row>
    <row r="1152" spans="1:23" ht="15" customHeight="1">
      <c r="A1152" s="702"/>
      <c r="B1152" s="702"/>
      <c r="C1152" s="702"/>
      <c r="D1152" s="702"/>
      <c r="E1152" s="702"/>
      <c r="F1152" s="702"/>
      <c r="G1152" s="702"/>
      <c r="H1152" s="702"/>
      <c r="I1152" s="702"/>
      <c r="J1152" s="702"/>
      <c r="K1152" s="702"/>
      <c r="L1152" s="702"/>
      <c r="M1152" s="702"/>
      <c r="N1152" s="702"/>
      <c r="O1152" s="702"/>
      <c r="P1152" s="702"/>
      <c r="Q1152" s="702"/>
      <c r="R1152" s="702"/>
      <c r="S1152" s="702"/>
      <c r="T1152" s="702"/>
      <c r="U1152" s="702"/>
      <c r="V1152" s="702"/>
      <c r="W1152" s="702"/>
    </row>
    <row r="1153" spans="1:23" ht="15" customHeight="1">
      <c r="A1153" s="702"/>
      <c r="B1153" s="702"/>
      <c r="C1153" s="702"/>
      <c r="D1153" s="702"/>
      <c r="E1153" s="702"/>
      <c r="F1153" s="702"/>
      <c r="G1153" s="702"/>
      <c r="H1153" s="702"/>
      <c r="I1153" s="702"/>
      <c r="J1153" s="702"/>
      <c r="K1153" s="702"/>
      <c r="L1153" s="702"/>
      <c r="M1153" s="702"/>
      <c r="N1153" s="702"/>
      <c r="O1153" s="702"/>
      <c r="P1153" s="702"/>
      <c r="Q1153" s="702"/>
      <c r="R1153" s="702"/>
      <c r="S1153" s="702"/>
      <c r="T1153" s="702"/>
      <c r="U1153" s="702"/>
      <c r="V1153" s="702"/>
      <c r="W1153" s="702"/>
    </row>
    <row r="1154" spans="1:23" ht="15" customHeight="1">
      <c r="A1154" s="702"/>
      <c r="B1154" s="702"/>
      <c r="C1154" s="702"/>
      <c r="D1154" s="702"/>
      <c r="E1154" s="702"/>
      <c r="F1154" s="702"/>
      <c r="G1154" s="702"/>
      <c r="H1154" s="702"/>
      <c r="I1154" s="702"/>
      <c r="J1154" s="702"/>
      <c r="K1154" s="702"/>
      <c r="L1154" s="702"/>
      <c r="M1154" s="702"/>
      <c r="N1154" s="702"/>
      <c r="O1154" s="702"/>
      <c r="P1154" s="702"/>
      <c r="Q1154" s="702"/>
      <c r="R1154" s="702"/>
      <c r="S1154" s="702"/>
      <c r="T1154" s="702"/>
      <c r="U1154" s="702"/>
      <c r="V1154" s="702"/>
      <c r="W1154" s="702"/>
    </row>
    <row r="1155" spans="1:23" ht="15" customHeight="1">
      <c r="A1155" s="702"/>
      <c r="B1155" s="702"/>
      <c r="C1155" s="702"/>
      <c r="D1155" s="702"/>
      <c r="E1155" s="702"/>
      <c r="F1155" s="702"/>
      <c r="G1155" s="702"/>
      <c r="H1155" s="702"/>
      <c r="I1155" s="702"/>
      <c r="J1155" s="702"/>
      <c r="K1155" s="702"/>
      <c r="L1155" s="702"/>
      <c r="M1155" s="702"/>
      <c r="N1155" s="702"/>
      <c r="O1155" s="702"/>
      <c r="P1155" s="702"/>
      <c r="Q1155" s="702"/>
      <c r="R1155" s="702"/>
      <c r="S1155" s="702"/>
      <c r="T1155" s="702"/>
      <c r="U1155" s="702"/>
      <c r="V1155" s="702"/>
      <c r="W1155" s="702"/>
    </row>
    <row r="1156" spans="1:23" ht="15" customHeight="1">
      <c r="A1156" s="702"/>
      <c r="B1156" s="702"/>
      <c r="C1156" s="702"/>
      <c r="D1156" s="702"/>
      <c r="E1156" s="702"/>
      <c r="F1156" s="702"/>
      <c r="G1156" s="702"/>
      <c r="H1156" s="702"/>
      <c r="I1156" s="702"/>
      <c r="J1156" s="702"/>
      <c r="K1156" s="702"/>
      <c r="L1156" s="702"/>
      <c r="M1156" s="702"/>
      <c r="N1156" s="702"/>
      <c r="O1156" s="702"/>
      <c r="P1156" s="702"/>
      <c r="Q1156" s="702"/>
      <c r="R1156" s="702"/>
      <c r="S1156" s="702"/>
      <c r="T1156" s="702"/>
      <c r="U1156" s="702"/>
      <c r="V1156" s="702"/>
      <c r="W1156" s="702"/>
    </row>
    <row r="1157" spans="1:23" ht="15" customHeight="1">
      <c r="A1157" s="702"/>
      <c r="B1157" s="702"/>
      <c r="C1157" s="702"/>
      <c r="D1157" s="702"/>
      <c r="E1157" s="702"/>
      <c r="F1157" s="702"/>
      <c r="G1157" s="702"/>
      <c r="H1157" s="702"/>
      <c r="I1157" s="702"/>
      <c r="J1157" s="702"/>
      <c r="K1157" s="702"/>
      <c r="L1157" s="702"/>
      <c r="M1157" s="702"/>
      <c r="N1157" s="702"/>
      <c r="O1157" s="702"/>
      <c r="P1157" s="702"/>
      <c r="Q1157" s="702"/>
      <c r="R1157" s="702"/>
      <c r="S1157" s="702"/>
      <c r="T1157" s="702"/>
      <c r="U1157" s="702"/>
      <c r="V1157" s="702"/>
      <c r="W1157" s="702"/>
    </row>
    <row r="1158" spans="1:23" ht="15" customHeight="1">
      <c r="A1158" s="702"/>
      <c r="B1158" s="702"/>
      <c r="C1158" s="702"/>
      <c r="D1158" s="702"/>
      <c r="E1158" s="702"/>
      <c r="F1158" s="702"/>
      <c r="G1158" s="702"/>
      <c r="H1158" s="702"/>
      <c r="I1158" s="702"/>
      <c r="J1158" s="702"/>
      <c r="K1158" s="702"/>
      <c r="L1158" s="702"/>
      <c r="M1158" s="702"/>
      <c r="N1158" s="702"/>
      <c r="O1158" s="702"/>
      <c r="P1158" s="702"/>
      <c r="Q1158" s="702"/>
      <c r="R1158" s="702"/>
      <c r="S1158" s="702"/>
      <c r="T1158" s="702"/>
      <c r="U1158" s="702"/>
      <c r="V1158" s="702"/>
      <c r="W1158" s="702"/>
    </row>
    <row r="1159" spans="1:23" ht="15" customHeight="1">
      <c r="A1159" s="702"/>
      <c r="B1159" s="702"/>
      <c r="C1159" s="702"/>
      <c r="D1159" s="702"/>
      <c r="E1159" s="702"/>
      <c r="F1159" s="702"/>
      <c r="G1159" s="702"/>
      <c r="H1159" s="702"/>
      <c r="I1159" s="702"/>
      <c r="J1159" s="702"/>
      <c r="K1159" s="702"/>
      <c r="L1159" s="702"/>
      <c r="M1159" s="702"/>
      <c r="N1159" s="702"/>
      <c r="O1159" s="702"/>
      <c r="P1159" s="702"/>
      <c r="Q1159" s="702"/>
      <c r="R1159" s="702"/>
      <c r="S1159" s="702"/>
      <c r="T1159" s="702"/>
      <c r="U1159" s="702"/>
      <c r="V1159" s="702"/>
      <c r="W1159" s="702"/>
    </row>
    <row r="1160" spans="1:23" ht="15" customHeight="1">
      <c r="A1160" s="702"/>
      <c r="B1160" s="702"/>
      <c r="C1160" s="702"/>
      <c r="D1160" s="702"/>
      <c r="E1160" s="702"/>
      <c r="F1160" s="702"/>
      <c r="G1160" s="702"/>
      <c r="H1160" s="702"/>
      <c r="I1160" s="702"/>
      <c r="J1160" s="702"/>
      <c r="K1160" s="702"/>
      <c r="L1160" s="702"/>
      <c r="M1160" s="702"/>
      <c r="N1160" s="702"/>
      <c r="O1160" s="702"/>
      <c r="P1160" s="702"/>
      <c r="Q1160" s="702"/>
      <c r="R1160" s="702"/>
      <c r="S1160" s="702"/>
      <c r="T1160" s="702"/>
      <c r="U1160" s="702"/>
      <c r="V1160" s="702"/>
      <c r="W1160" s="702"/>
    </row>
    <row r="1161" spans="1:23" ht="15" customHeight="1">
      <c r="A1161" s="702"/>
      <c r="B1161" s="702"/>
      <c r="C1161" s="702"/>
      <c r="D1161" s="702"/>
      <c r="E1161" s="702"/>
      <c r="F1161" s="702"/>
      <c r="G1161" s="702"/>
      <c r="H1161" s="702"/>
      <c r="I1161" s="702"/>
      <c r="J1161" s="702"/>
      <c r="K1161" s="702"/>
      <c r="L1161" s="702"/>
      <c r="M1161" s="702"/>
      <c r="N1161" s="702"/>
      <c r="O1161" s="702"/>
      <c r="P1161" s="702"/>
      <c r="Q1161" s="702"/>
      <c r="R1161" s="702"/>
      <c r="S1161" s="702"/>
      <c r="T1161" s="702"/>
      <c r="U1161" s="702"/>
      <c r="V1161" s="702"/>
      <c r="W1161" s="702"/>
    </row>
    <row r="1162" spans="1:23" ht="15" customHeight="1">
      <c r="A1162" s="702"/>
      <c r="B1162" s="702"/>
      <c r="C1162" s="702"/>
      <c r="D1162" s="702"/>
      <c r="E1162" s="702"/>
      <c r="F1162" s="702"/>
      <c r="G1162" s="702"/>
      <c r="H1162" s="702"/>
      <c r="I1162" s="702"/>
      <c r="J1162" s="702"/>
      <c r="K1162" s="702"/>
      <c r="L1162" s="702"/>
      <c r="M1162" s="702"/>
      <c r="N1162" s="702"/>
      <c r="O1162" s="702"/>
      <c r="P1162" s="702"/>
      <c r="Q1162" s="702"/>
      <c r="R1162" s="702"/>
      <c r="S1162" s="702"/>
      <c r="T1162" s="702"/>
      <c r="U1162" s="702"/>
      <c r="V1162" s="702"/>
      <c r="W1162" s="702"/>
    </row>
    <row r="1163" spans="1:23" ht="15" customHeight="1">
      <c r="A1163" s="702"/>
      <c r="B1163" s="702"/>
      <c r="C1163" s="702"/>
      <c r="D1163" s="702"/>
      <c r="E1163" s="702"/>
      <c r="F1163" s="702"/>
      <c r="G1163" s="702"/>
      <c r="H1163" s="702"/>
      <c r="I1163" s="702"/>
      <c r="J1163" s="702"/>
      <c r="K1163" s="702"/>
      <c r="L1163" s="702"/>
      <c r="M1163" s="702"/>
      <c r="N1163" s="702"/>
      <c r="O1163" s="702"/>
      <c r="P1163" s="702"/>
      <c r="Q1163" s="702"/>
      <c r="R1163" s="702"/>
      <c r="S1163" s="702"/>
      <c r="T1163" s="702"/>
      <c r="U1163" s="702"/>
      <c r="V1163" s="702"/>
      <c r="W1163" s="702"/>
    </row>
    <row r="1164" spans="1:23" ht="15" customHeight="1">
      <c r="A1164" s="702"/>
      <c r="B1164" s="702"/>
      <c r="C1164" s="702"/>
      <c r="D1164" s="702"/>
      <c r="E1164" s="702"/>
      <c r="F1164" s="702"/>
      <c r="G1164" s="702"/>
      <c r="H1164" s="702"/>
      <c r="I1164" s="702"/>
      <c r="J1164" s="702"/>
      <c r="K1164" s="702"/>
      <c r="L1164" s="702"/>
      <c r="M1164" s="702"/>
      <c r="N1164" s="702"/>
      <c r="O1164" s="702"/>
      <c r="P1164" s="702"/>
      <c r="Q1164" s="702"/>
      <c r="R1164" s="702"/>
      <c r="S1164" s="702"/>
      <c r="T1164" s="702"/>
      <c r="U1164" s="702"/>
      <c r="V1164" s="702"/>
      <c r="W1164" s="702"/>
    </row>
    <row r="1165" spans="1:23" ht="15" customHeight="1">
      <c r="A1165" s="702"/>
      <c r="B1165" s="702"/>
      <c r="C1165" s="702"/>
      <c r="D1165" s="702"/>
      <c r="E1165" s="702"/>
      <c r="F1165" s="702"/>
      <c r="G1165" s="702"/>
      <c r="H1165" s="702"/>
      <c r="I1165" s="702"/>
      <c r="J1165" s="702"/>
      <c r="K1165" s="702"/>
      <c r="L1165" s="702"/>
      <c r="M1165" s="702"/>
      <c r="N1165" s="702"/>
      <c r="O1165" s="702"/>
      <c r="P1165" s="702"/>
      <c r="Q1165" s="702"/>
      <c r="R1165" s="702"/>
      <c r="S1165" s="702"/>
      <c r="T1165" s="702"/>
      <c r="U1165" s="702"/>
      <c r="V1165" s="702"/>
      <c r="W1165" s="702"/>
    </row>
    <row r="1166" spans="1:23" ht="15" customHeight="1">
      <c r="A1166" s="702"/>
      <c r="B1166" s="702"/>
      <c r="C1166" s="702"/>
      <c r="D1166" s="702"/>
      <c r="E1166" s="702"/>
      <c r="F1166" s="702"/>
      <c r="G1166" s="702"/>
      <c r="H1166" s="702"/>
      <c r="I1166" s="702"/>
      <c r="J1166" s="702"/>
      <c r="K1166" s="702"/>
      <c r="L1166" s="702"/>
      <c r="M1166" s="702"/>
      <c r="N1166" s="702"/>
      <c r="O1166" s="702"/>
      <c r="P1166" s="702"/>
      <c r="Q1166" s="702"/>
      <c r="R1166" s="702"/>
      <c r="S1166" s="702"/>
      <c r="T1166" s="702"/>
      <c r="U1166" s="702"/>
      <c r="V1166" s="702"/>
      <c r="W1166" s="702"/>
    </row>
    <row r="1167" spans="1:23" ht="15" customHeight="1">
      <c r="A1167" s="702"/>
      <c r="B1167" s="702"/>
      <c r="C1167" s="702"/>
      <c r="D1167" s="702"/>
      <c r="E1167" s="702"/>
      <c r="F1167" s="702"/>
      <c r="G1167" s="702"/>
      <c r="H1167" s="702"/>
      <c r="I1167" s="702"/>
      <c r="J1167" s="702"/>
      <c r="K1167" s="702"/>
      <c r="L1167" s="702"/>
      <c r="M1167" s="702"/>
      <c r="N1167" s="702"/>
      <c r="O1167" s="702"/>
      <c r="P1167" s="702"/>
      <c r="Q1167" s="702"/>
      <c r="R1167" s="702"/>
      <c r="S1167" s="702"/>
      <c r="T1167" s="702"/>
      <c r="U1167" s="702"/>
      <c r="V1167" s="702"/>
      <c r="W1167" s="702"/>
    </row>
    <row r="1168" spans="1:23" ht="15" customHeight="1">
      <c r="A1168" s="702"/>
      <c r="B1168" s="702"/>
      <c r="C1168" s="702"/>
      <c r="D1168" s="702"/>
      <c r="E1168" s="702"/>
      <c r="F1168" s="702"/>
      <c r="G1168" s="702"/>
      <c r="H1168" s="702"/>
      <c r="I1168" s="702"/>
      <c r="J1168" s="702"/>
      <c r="K1168" s="702"/>
      <c r="L1168" s="702"/>
      <c r="M1168" s="702"/>
      <c r="N1168" s="702"/>
      <c r="O1168" s="702"/>
      <c r="P1168" s="702"/>
      <c r="Q1168" s="702"/>
      <c r="R1168" s="702"/>
      <c r="S1168" s="702"/>
      <c r="T1168" s="702"/>
      <c r="U1168" s="702"/>
      <c r="V1168" s="702"/>
      <c r="W1168" s="702"/>
    </row>
    <row r="1169" spans="1:23" ht="15" customHeight="1">
      <c r="A1169" s="702"/>
      <c r="B1169" s="702"/>
      <c r="C1169" s="702"/>
      <c r="D1169" s="702"/>
      <c r="E1169" s="702"/>
      <c r="F1169" s="702"/>
      <c r="G1169" s="702"/>
      <c r="H1169" s="702"/>
      <c r="I1169" s="702"/>
      <c r="J1169" s="702"/>
      <c r="K1169" s="702"/>
      <c r="L1169" s="702"/>
      <c r="M1169" s="702"/>
      <c r="N1169" s="702"/>
      <c r="O1169" s="702"/>
      <c r="P1169" s="702"/>
      <c r="Q1169" s="702"/>
      <c r="R1169" s="702"/>
      <c r="S1169" s="702"/>
      <c r="T1169" s="702"/>
      <c r="U1169" s="702"/>
      <c r="V1169" s="702"/>
      <c r="W1169" s="702"/>
    </row>
    <row r="1170" spans="1:23" ht="15" customHeight="1">
      <c r="A1170" s="702"/>
      <c r="B1170" s="702"/>
      <c r="C1170" s="702"/>
      <c r="D1170" s="702"/>
      <c r="E1170" s="702"/>
      <c r="F1170" s="702"/>
      <c r="G1170" s="702"/>
      <c r="H1170" s="702"/>
      <c r="I1170" s="702"/>
      <c r="J1170" s="702"/>
      <c r="K1170" s="702"/>
      <c r="L1170" s="702"/>
      <c r="M1170" s="702"/>
      <c r="N1170" s="702"/>
      <c r="O1170" s="702"/>
      <c r="P1170" s="702"/>
      <c r="Q1170" s="702"/>
      <c r="R1170" s="702"/>
      <c r="S1170" s="702"/>
      <c r="T1170" s="702"/>
      <c r="U1170" s="702"/>
      <c r="V1170" s="702"/>
      <c r="W1170" s="702"/>
    </row>
    <row r="1171" spans="1:23" ht="15" customHeight="1">
      <c r="A1171" s="702"/>
      <c r="B1171" s="702"/>
      <c r="C1171" s="702"/>
      <c r="D1171" s="702"/>
      <c r="E1171" s="702"/>
      <c r="F1171" s="702"/>
      <c r="G1171" s="702"/>
      <c r="H1171" s="702"/>
      <c r="I1171" s="702"/>
      <c r="J1171" s="702"/>
      <c r="K1171" s="702"/>
      <c r="L1171" s="702"/>
      <c r="M1171" s="702"/>
      <c r="N1171" s="702"/>
      <c r="O1171" s="702"/>
      <c r="P1171" s="702"/>
      <c r="Q1171" s="702"/>
      <c r="R1171" s="702"/>
      <c r="S1171" s="702"/>
      <c r="T1171" s="702"/>
      <c r="U1171" s="702"/>
      <c r="V1171" s="702"/>
      <c r="W1171" s="702"/>
    </row>
    <row r="1172" spans="1:23" ht="15" customHeight="1">
      <c r="A1172" s="702"/>
      <c r="B1172" s="702"/>
      <c r="C1172" s="702"/>
      <c r="D1172" s="702"/>
      <c r="E1172" s="702"/>
      <c r="F1172" s="702"/>
      <c r="G1172" s="702"/>
      <c r="H1172" s="702"/>
      <c r="I1172" s="702"/>
      <c r="J1172" s="702"/>
      <c r="K1172" s="702"/>
      <c r="L1172" s="702"/>
      <c r="M1172" s="702"/>
      <c r="N1172" s="702"/>
      <c r="O1172" s="702"/>
      <c r="P1172" s="702"/>
      <c r="Q1172" s="702"/>
      <c r="R1172" s="702"/>
      <c r="S1172" s="702"/>
      <c r="T1172" s="702"/>
      <c r="U1172" s="702"/>
      <c r="V1172" s="702"/>
      <c r="W1172" s="702"/>
    </row>
    <row r="1173" spans="1:23" ht="15" customHeight="1">
      <c r="A1173" s="702"/>
      <c r="B1173" s="702"/>
      <c r="C1173" s="702"/>
      <c r="D1173" s="702"/>
      <c r="E1173" s="702"/>
      <c r="F1173" s="702"/>
      <c r="G1173" s="702"/>
      <c r="H1173" s="702"/>
      <c r="I1173" s="702"/>
      <c r="J1173" s="702"/>
      <c r="K1173" s="702"/>
      <c r="L1173" s="702"/>
      <c r="M1173" s="702"/>
      <c r="N1173" s="702"/>
      <c r="O1173" s="702"/>
      <c r="P1173" s="702"/>
      <c r="Q1173" s="702"/>
      <c r="R1173" s="702"/>
      <c r="S1173" s="702"/>
      <c r="T1173" s="702"/>
      <c r="U1173" s="702"/>
      <c r="V1173" s="702"/>
      <c r="W1173" s="702"/>
    </row>
    <row r="1174" spans="1:23" ht="15" customHeight="1">
      <c r="A1174" s="702"/>
      <c r="B1174" s="702"/>
      <c r="C1174" s="702"/>
      <c r="D1174" s="702"/>
      <c r="E1174" s="702"/>
      <c r="F1174" s="702"/>
      <c r="G1174" s="702"/>
      <c r="H1174" s="702"/>
      <c r="I1174" s="702"/>
      <c r="J1174" s="702"/>
      <c r="K1174" s="702"/>
      <c r="L1174" s="702"/>
      <c r="M1174" s="702"/>
      <c r="N1174" s="702"/>
      <c r="O1174" s="702"/>
      <c r="P1174" s="702"/>
      <c r="Q1174" s="702"/>
      <c r="R1174" s="702"/>
      <c r="S1174" s="702"/>
      <c r="T1174" s="702"/>
      <c r="U1174" s="702"/>
      <c r="V1174" s="702"/>
      <c r="W1174" s="702"/>
    </row>
    <row r="1175" spans="1:23" ht="15" customHeight="1">
      <c r="A1175" s="702"/>
      <c r="B1175" s="702"/>
      <c r="C1175" s="702"/>
      <c r="D1175" s="702"/>
      <c r="E1175" s="702"/>
      <c r="F1175" s="702"/>
      <c r="G1175" s="702"/>
      <c r="H1175" s="702"/>
      <c r="I1175" s="702"/>
      <c r="J1175" s="702"/>
      <c r="K1175" s="702"/>
      <c r="L1175" s="702"/>
      <c r="M1175" s="702"/>
      <c r="N1175" s="702"/>
      <c r="O1175" s="702"/>
      <c r="P1175" s="702"/>
      <c r="Q1175" s="702"/>
      <c r="R1175" s="702"/>
      <c r="S1175" s="702"/>
      <c r="T1175" s="702"/>
      <c r="U1175" s="702"/>
      <c r="V1175" s="702"/>
      <c r="W1175" s="702"/>
    </row>
    <row r="1176" spans="1:23" ht="15" customHeight="1">
      <c r="A1176" s="702"/>
      <c r="B1176" s="702"/>
      <c r="C1176" s="702"/>
      <c r="D1176" s="702"/>
      <c r="E1176" s="702"/>
      <c r="F1176" s="702"/>
      <c r="G1176" s="702"/>
      <c r="H1176" s="702"/>
      <c r="I1176" s="702"/>
      <c r="J1176" s="702"/>
      <c r="K1176" s="702"/>
      <c r="L1176" s="702"/>
      <c r="M1176" s="702"/>
      <c r="N1176" s="702"/>
      <c r="O1176" s="702"/>
      <c r="P1176" s="702"/>
      <c r="Q1176" s="702"/>
      <c r="R1176" s="702"/>
      <c r="S1176" s="702"/>
      <c r="T1176" s="702"/>
      <c r="U1176" s="702"/>
      <c r="V1176" s="702"/>
      <c r="W1176" s="702"/>
    </row>
    <row r="1177" spans="1:23" ht="15" customHeight="1">
      <c r="A1177" s="702"/>
      <c r="B1177" s="702"/>
      <c r="C1177" s="702"/>
      <c r="D1177" s="702"/>
      <c r="E1177" s="702"/>
      <c r="F1177" s="702"/>
      <c r="G1177" s="702"/>
      <c r="H1177" s="702"/>
      <c r="I1177" s="702"/>
      <c r="J1177" s="702"/>
      <c r="K1177" s="702"/>
      <c r="L1177" s="702"/>
      <c r="M1177" s="702"/>
      <c r="N1177" s="702"/>
      <c r="O1177" s="702"/>
      <c r="P1177" s="702"/>
      <c r="Q1177" s="702"/>
      <c r="R1177" s="702"/>
      <c r="S1177" s="702"/>
      <c r="T1177" s="702"/>
      <c r="U1177" s="702"/>
      <c r="V1177" s="702"/>
      <c r="W1177" s="702"/>
    </row>
    <row r="1178" spans="1:23" ht="15" customHeight="1">
      <c r="A1178" s="702"/>
      <c r="B1178" s="702"/>
      <c r="C1178" s="702"/>
      <c r="D1178" s="702"/>
      <c r="E1178" s="702"/>
      <c r="F1178" s="702"/>
      <c r="G1178" s="702"/>
      <c r="H1178" s="702"/>
      <c r="I1178" s="702"/>
      <c r="J1178" s="702"/>
      <c r="K1178" s="702"/>
      <c r="L1178" s="702"/>
      <c r="M1178" s="702"/>
      <c r="N1178" s="702"/>
      <c r="O1178" s="702"/>
      <c r="P1178" s="702"/>
      <c r="Q1178" s="702"/>
      <c r="R1178" s="702"/>
      <c r="S1178" s="702"/>
      <c r="T1178" s="702"/>
      <c r="U1178" s="702"/>
      <c r="V1178" s="702"/>
      <c r="W1178" s="702"/>
    </row>
  </sheetData>
  <autoFilter ref="A1:I308" xr:uid="{00000000-0009-0000-0000-000005000000}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064"/>
  <sheetViews>
    <sheetView workbookViewId="0">
      <pane ySplit="1" topLeftCell="A2" activePane="bottomLeft" state="frozen"/>
      <selection pane="bottomLeft"/>
    </sheetView>
  </sheetViews>
  <sheetFormatPr defaultColWidth="12.625" defaultRowHeight="15" customHeight="1"/>
  <cols>
    <col min="1" max="1" width="20.5" customWidth="1"/>
    <col min="2" max="2" width="72.125" customWidth="1"/>
    <col min="3" max="3" width="19.375" customWidth="1"/>
    <col min="4" max="6" width="13.75" customWidth="1"/>
    <col min="7" max="7" width="14.875" customWidth="1"/>
    <col min="8" max="8" width="15.25" customWidth="1"/>
    <col min="9" max="9" width="16.75" customWidth="1"/>
    <col min="10" max="24" width="8" customWidth="1"/>
  </cols>
  <sheetData>
    <row r="1" spans="1:24" ht="15.75">
      <c r="A1" s="647" t="s">
        <v>39</v>
      </c>
      <c r="B1" s="648" t="s">
        <v>40</v>
      </c>
      <c r="C1" s="648" t="s">
        <v>41</v>
      </c>
      <c r="D1" s="649" t="s">
        <v>42</v>
      </c>
      <c r="E1" s="649" t="s">
        <v>43</v>
      </c>
      <c r="F1" s="649" t="s">
        <v>44</v>
      </c>
      <c r="G1" s="650" t="s">
        <v>140</v>
      </c>
      <c r="H1" s="649" t="s">
        <v>46</v>
      </c>
      <c r="I1" s="648" t="s">
        <v>47</v>
      </c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24" ht="23.25">
      <c r="A2" s="582" t="s">
        <v>1221</v>
      </c>
      <c r="B2" s="609"/>
      <c r="C2" s="651"/>
      <c r="D2" s="652"/>
      <c r="E2" s="652"/>
      <c r="F2" s="652"/>
      <c r="G2" s="653"/>
      <c r="H2" s="652"/>
      <c r="I2" s="651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24" ht="15.75" customHeight="1">
      <c r="A3" s="588" t="s">
        <v>1222</v>
      </c>
      <c r="B3" s="592"/>
      <c r="C3" s="592"/>
      <c r="D3" s="590"/>
      <c r="E3" s="590"/>
      <c r="F3" s="590"/>
      <c r="G3" s="654"/>
      <c r="H3" s="590"/>
      <c r="I3" s="592"/>
      <c r="J3" s="66"/>
      <c r="K3" s="66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4" ht="15.75" customHeight="1">
      <c r="A4" s="42">
        <v>651010001</v>
      </c>
      <c r="B4" s="278" t="s">
        <v>1223</v>
      </c>
      <c r="C4" s="444" t="s">
        <v>231</v>
      </c>
      <c r="D4" s="39">
        <v>40</v>
      </c>
      <c r="E4" s="170">
        <f t="shared" ref="E4:E30" si="0">D4*0.85</f>
        <v>34</v>
      </c>
      <c r="F4" s="170">
        <f>D4*Sheet1!$A$8</f>
        <v>21.200000000000003</v>
      </c>
      <c r="G4" s="158"/>
      <c r="H4" s="170">
        <f t="shared" ref="H4:H12" si="1">SUM(F4*G4)</f>
        <v>0</v>
      </c>
      <c r="I4" s="444">
        <v>9781911281559</v>
      </c>
      <c r="J4" s="66"/>
      <c r="K4" s="66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5" spans="1:24" ht="15.75" customHeight="1">
      <c r="A5" s="387">
        <v>651510001</v>
      </c>
      <c r="B5" s="388" t="s">
        <v>1224</v>
      </c>
      <c r="C5" s="389" t="s">
        <v>145</v>
      </c>
      <c r="D5" s="390">
        <v>99</v>
      </c>
      <c r="E5" s="391">
        <f t="shared" si="0"/>
        <v>84.149999999999991</v>
      </c>
      <c r="F5" s="391">
        <f>D5*Sheet1!$A$8</f>
        <v>52.470000000000006</v>
      </c>
      <c r="G5" s="392"/>
      <c r="H5" s="391">
        <f t="shared" si="1"/>
        <v>0</v>
      </c>
      <c r="I5" s="389">
        <v>5060572505209</v>
      </c>
      <c r="J5" s="66"/>
      <c r="K5" s="66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</row>
    <row r="6" spans="1:24" ht="15.75" customHeight="1">
      <c r="A6" s="393">
        <v>651510002</v>
      </c>
      <c r="B6" s="394" t="s">
        <v>1225</v>
      </c>
      <c r="C6" s="395" t="s">
        <v>1226</v>
      </c>
      <c r="D6" s="390">
        <v>42.5</v>
      </c>
      <c r="E6" s="396">
        <f t="shared" si="0"/>
        <v>36.125</v>
      </c>
      <c r="F6" s="396">
        <f>D6*Sheet1!$A$8</f>
        <v>22.525000000000002</v>
      </c>
      <c r="G6" s="392"/>
      <c r="H6" s="397">
        <f t="shared" si="1"/>
        <v>0</v>
      </c>
      <c r="I6" s="389">
        <v>5060917991773</v>
      </c>
      <c r="J6" s="66"/>
      <c r="K6" s="66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1:24" ht="15.75" customHeight="1">
      <c r="A7" s="387">
        <v>652410101</v>
      </c>
      <c r="B7" s="388" t="s">
        <v>1222</v>
      </c>
      <c r="C7" s="389" t="s">
        <v>286</v>
      </c>
      <c r="D7" s="390">
        <v>33</v>
      </c>
      <c r="E7" s="391">
        <f t="shared" si="0"/>
        <v>28.05</v>
      </c>
      <c r="F7" s="391">
        <f>D7*Sheet1!$A$8</f>
        <v>17.490000000000002</v>
      </c>
      <c r="G7" s="392"/>
      <c r="H7" s="391">
        <f t="shared" si="1"/>
        <v>0</v>
      </c>
      <c r="I7" s="389">
        <v>5060572503458</v>
      </c>
      <c r="J7" s="66"/>
      <c r="K7" s="66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</row>
    <row r="8" spans="1:24" ht="15.75" customHeight="1">
      <c r="A8" s="387">
        <v>652410102</v>
      </c>
      <c r="B8" s="388" t="s">
        <v>1227</v>
      </c>
      <c r="C8" s="389" t="s">
        <v>286</v>
      </c>
      <c r="D8" s="390">
        <v>33</v>
      </c>
      <c r="E8" s="391">
        <f t="shared" si="0"/>
        <v>28.05</v>
      </c>
      <c r="F8" s="391">
        <f>D8*Sheet1!$A$8</f>
        <v>17.490000000000002</v>
      </c>
      <c r="G8" s="392"/>
      <c r="H8" s="391">
        <f t="shared" si="1"/>
        <v>0</v>
      </c>
      <c r="I8" s="389">
        <v>5060572503502</v>
      </c>
      <c r="J8" s="66"/>
      <c r="K8" s="66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</row>
    <row r="9" spans="1:24" ht="15.75" customHeight="1">
      <c r="A9" s="42">
        <v>652410103</v>
      </c>
      <c r="B9" s="278" t="s">
        <v>1228</v>
      </c>
      <c r="C9" s="444" t="s">
        <v>286</v>
      </c>
      <c r="D9" s="39">
        <v>33</v>
      </c>
      <c r="E9" s="170">
        <f t="shared" si="0"/>
        <v>28.05</v>
      </c>
      <c r="F9" s="170">
        <f>D9*Sheet1!$A$8</f>
        <v>17.490000000000002</v>
      </c>
      <c r="G9" s="158"/>
      <c r="H9" s="170">
        <f t="shared" si="1"/>
        <v>0</v>
      </c>
      <c r="I9" s="444">
        <v>5060572503526</v>
      </c>
      <c r="J9" s="66"/>
      <c r="K9" s="66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</row>
    <row r="10" spans="1:24" ht="15.75" customHeight="1">
      <c r="A10" s="42">
        <v>652210101</v>
      </c>
      <c r="B10" s="278" t="s">
        <v>1229</v>
      </c>
      <c r="C10" s="444" t="s">
        <v>286</v>
      </c>
      <c r="D10" s="39">
        <v>44</v>
      </c>
      <c r="E10" s="170">
        <f t="shared" si="0"/>
        <v>37.4</v>
      </c>
      <c r="F10" s="170">
        <f>D10*Sheet1!$A$8</f>
        <v>23.32</v>
      </c>
      <c r="G10" s="158"/>
      <c r="H10" s="170">
        <f t="shared" si="1"/>
        <v>0</v>
      </c>
      <c r="I10" s="444">
        <v>5060572503359</v>
      </c>
      <c r="J10" s="66"/>
      <c r="K10" s="66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</row>
    <row r="11" spans="1:24" ht="15.75" customHeight="1">
      <c r="A11" s="387">
        <v>652210107</v>
      </c>
      <c r="B11" s="388" t="s">
        <v>1230</v>
      </c>
      <c r="C11" s="389" t="s">
        <v>286</v>
      </c>
      <c r="D11" s="390">
        <v>44</v>
      </c>
      <c r="E11" s="391">
        <f t="shared" si="0"/>
        <v>37.4</v>
      </c>
      <c r="F11" s="391">
        <f>D11*Sheet1!$A$8</f>
        <v>23.32</v>
      </c>
      <c r="G11" s="392"/>
      <c r="H11" s="391">
        <f t="shared" si="1"/>
        <v>0</v>
      </c>
      <c r="I11" s="389">
        <v>5060572505216</v>
      </c>
      <c r="J11" s="66"/>
      <c r="K11" s="66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</row>
    <row r="12" spans="1:24" ht="15.75" customHeight="1">
      <c r="A12" s="42">
        <v>652210109</v>
      </c>
      <c r="B12" s="278" t="s">
        <v>1231</v>
      </c>
      <c r="C12" s="444" t="s">
        <v>286</v>
      </c>
      <c r="D12" s="39">
        <v>33</v>
      </c>
      <c r="E12" s="170">
        <f t="shared" si="0"/>
        <v>28.05</v>
      </c>
      <c r="F12" s="170">
        <f>D12*Sheet1!$A$8</f>
        <v>17.490000000000002</v>
      </c>
      <c r="G12" s="158"/>
      <c r="H12" s="170">
        <f t="shared" si="1"/>
        <v>0</v>
      </c>
      <c r="I12" s="444">
        <v>5060572505780</v>
      </c>
      <c r="J12" s="66"/>
      <c r="K12" s="66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</row>
    <row r="13" spans="1:24" ht="15.75" customHeight="1">
      <c r="A13" s="42">
        <v>652410104</v>
      </c>
      <c r="B13" s="43" t="s">
        <v>1232</v>
      </c>
      <c r="C13" s="444" t="s">
        <v>286</v>
      </c>
      <c r="D13" s="39">
        <v>24</v>
      </c>
      <c r="E13" s="138">
        <f t="shared" si="0"/>
        <v>20.399999999999999</v>
      </c>
      <c r="F13" s="138">
        <f>D13*Sheet1!$A$8</f>
        <v>12.72</v>
      </c>
      <c r="G13" s="158"/>
      <c r="H13" s="170">
        <f>F13*G13</f>
        <v>0</v>
      </c>
      <c r="I13" s="444">
        <v>5060572509672</v>
      </c>
      <c r="J13" s="66"/>
      <c r="K13" s="66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</row>
    <row r="14" spans="1:24" ht="15.75" customHeight="1">
      <c r="A14" s="42">
        <v>652210204</v>
      </c>
      <c r="B14" s="278" t="s">
        <v>1233</v>
      </c>
      <c r="C14" s="444" t="s">
        <v>286</v>
      </c>
      <c r="D14" s="39">
        <v>44</v>
      </c>
      <c r="E14" s="170">
        <f t="shared" si="0"/>
        <v>37.4</v>
      </c>
      <c r="F14" s="170">
        <f>D14*Sheet1!$A$8</f>
        <v>23.32</v>
      </c>
      <c r="G14" s="158"/>
      <c r="H14" s="170">
        <f t="shared" ref="H14:H17" si="2">SUM(F14*G14)</f>
        <v>0</v>
      </c>
      <c r="I14" s="444">
        <v>5060572503540</v>
      </c>
      <c r="J14" s="66"/>
      <c r="K14" s="66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</row>
    <row r="15" spans="1:24" ht="15.75" customHeight="1">
      <c r="A15" s="42">
        <v>652210210</v>
      </c>
      <c r="B15" s="398" t="s">
        <v>1234</v>
      </c>
      <c r="C15" s="444" t="s">
        <v>286</v>
      </c>
      <c r="D15" s="335">
        <v>22.5</v>
      </c>
      <c r="E15" s="170">
        <f t="shared" si="0"/>
        <v>19.125</v>
      </c>
      <c r="F15" s="170">
        <f>D15*Sheet1!$A$8</f>
        <v>11.925000000000001</v>
      </c>
      <c r="G15" s="158"/>
      <c r="H15" s="170">
        <f t="shared" si="2"/>
        <v>0</v>
      </c>
      <c r="I15" s="399">
        <v>5060572505421</v>
      </c>
      <c r="J15" s="66"/>
      <c r="K15" s="66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</row>
    <row r="16" spans="1:24" ht="15.75" customHeight="1">
      <c r="A16" s="157">
        <v>652410215</v>
      </c>
      <c r="B16" s="187" t="s">
        <v>1235</v>
      </c>
      <c r="C16" s="44" t="s">
        <v>286</v>
      </c>
      <c r="D16" s="39">
        <v>22.5</v>
      </c>
      <c r="E16" s="433">
        <f t="shared" si="0"/>
        <v>19.125</v>
      </c>
      <c r="F16" s="433">
        <f>D16*Sheet1!$A$8</f>
        <v>11.925000000000001</v>
      </c>
      <c r="G16" s="158"/>
      <c r="H16" s="35">
        <f t="shared" si="2"/>
        <v>0</v>
      </c>
      <c r="I16" s="444">
        <v>5060917991858</v>
      </c>
      <c r="J16" s="66"/>
      <c r="K16" s="66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</row>
    <row r="17" spans="1:24" ht="15.75" customHeight="1">
      <c r="A17" s="157">
        <v>652410212</v>
      </c>
      <c r="B17" s="187" t="s">
        <v>1236</v>
      </c>
      <c r="C17" s="44" t="s">
        <v>286</v>
      </c>
      <c r="D17" s="39">
        <v>44</v>
      </c>
      <c r="E17" s="433">
        <f t="shared" si="0"/>
        <v>37.4</v>
      </c>
      <c r="F17" s="433">
        <f>D17*Sheet1!$A$8</f>
        <v>23.32</v>
      </c>
      <c r="G17" s="158"/>
      <c r="H17" s="35">
        <f t="shared" si="2"/>
        <v>0</v>
      </c>
      <c r="I17" s="444">
        <v>5060917991810</v>
      </c>
      <c r="J17" s="66"/>
      <c r="K17" s="66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</row>
    <row r="18" spans="1:24" ht="15.75" customHeight="1">
      <c r="A18" s="42">
        <v>652210211</v>
      </c>
      <c r="B18" s="43" t="s">
        <v>1237</v>
      </c>
      <c r="C18" s="444" t="s">
        <v>286</v>
      </c>
      <c r="D18" s="39">
        <v>55</v>
      </c>
      <c r="E18" s="138">
        <f t="shared" si="0"/>
        <v>46.75</v>
      </c>
      <c r="F18" s="138">
        <f>D18*Sheet1!$A$8</f>
        <v>29.150000000000002</v>
      </c>
      <c r="G18" s="158"/>
      <c r="H18" s="170">
        <f>F18*G18</f>
        <v>0</v>
      </c>
      <c r="I18" s="444" t="s">
        <v>1238</v>
      </c>
      <c r="J18" s="66"/>
      <c r="K18" s="66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</row>
    <row r="19" spans="1:24" ht="15.75" customHeight="1">
      <c r="A19" s="157">
        <v>652410107</v>
      </c>
      <c r="B19" s="187" t="s">
        <v>1239</v>
      </c>
      <c r="C19" s="444" t="s">
        <v>286</v>
      </c>
      <c r="D19" s="39">
        <v>22.5</v>
      </c>
      <c r="E19" s="433">
        <f t="shared" si="0"/>
        <v>19.125</v>
      </c>
      <c r="F19" s="433">
        <f>D19*Sheet1!$A$8</f>
        <v>11.925000000000001</v>
      </c>
      <c r="G19" s="158"/>
      <c r="H19" s="35">
        <f t="shared" ref="H19:H23" si="3">SUM(F19*G19)</f>
        <v>0</v>
      </c>
      <c r="I19" s="444">
        <v>5060917991797</v>
      </c>
      <c r="J19" s="66"/>
      <c r="K19" s="66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</row>
    <row r="20" spans="1:24" ht="15.75" customHeight="1">
      <c r="A20" s="387">
        <v>652210201</v>
      </c>
      <c r="B20" s="388" t="s">
        <v>1240</v>
      </c>
      <c r="C20" s="389" t="s">
        <v>286</v>
      </c>
      <c r="D20" s="390">
        <v>54</v>
      </c>
      <c r="E20" s="391">
        <f t="shared" si="0"/>
        <v>45.9</v>
      </c>
      <c r="F20" s="391">
        <f>D20*Sheet1!$A$8</f>
        <v>28.62</v>
      </c>
      <c r="G20" s="392"/>
      <c r="H20" s="391">
        <f t="shared" si="3"/>
        <v>0</v>
      </c>
      <c r="I20" s="389">
        <v>5060572503496</v>
      </c>
      <c r="J20" s="66"/>
      <c r="K20" s="66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</row>
    <row r="21" spans="1:24" ht="15.75" customHeight="1">
      <c r="A21" s="387">
        <v>652210203</v>
      </c>
      <c r="B21" s="388" t="s">
        <v>1241</v>
      </c>
      <c r="C21" s="389" t="s">
        <v>286</v>
      </c>
      <c r="D21" s="390">
        <v>44</v>
      </c>
      <c r="E21" s="391">
        <f t="shared" si="0"/>
        <v>37.4</v>
      </c>
      <c r="F21" s="391">
        <f>D21*Sheet1!$A$8</f>
        <v>23.32</v>
      </c>
      <c r="G21" s="392"/>
      <c r="H21" s="391">
        <f t="shared" si="3"/>
        <v>0</v>
      </c>
      <c r="I21" s="389">
        <v>5060572505230</v>
      </c>
      <c r="J21" s="66"/>
      <c r="K21" s="66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</row>
    <row r="22" spans="1:24" ht="15.75" customHeight="1">
      <c r="A22" s="42">
        <v>652410202</v>
      </c>
      <c r="B22" s="278" t="s">
        <v>1242</v>
      </c>
      <c r="C22" s="444" t="s">
        <v>286</v>
      </c>
      <c r="D22" s="39">
        <v>54</v>
      </c>
      <c r="E22" s="170">
        <f t="shared" si="0"/>
        <v>45.9</v>
      </c>
      <c r="F22" s="170">
        <f>D22*Sheet1!$A$8</f>
        <v>28.62</v>
      </c>
      <c r="G22" s="158"/>
      <c r="H22" s="170">
        <f t="shared" si="3"/>
        <v>0</v>
      </c>
      <c r="I22" s="444">
        <v>5060572505414</v>
      </c>
      <c r="J22" s="66"/>
      <c r="K22" s="66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</row>
    <row r="23" spans="1:24" ht="15.75" customHeight="1">
      <c r="A23" s="42">
        <v>652410209</v>
      </c>
      <c r="B23" s="278" t="s">
        <v>1243</v>
      </c>
      <c r="C23" s="444" t="s">
        <v>286</v>
      </c>
      <c r="D23" s="39">
        <v>54</v>
      </c>
      <c r="E23" s="170">
        <f t="shared" si="0"/>
        <v>45.9</v>
      </c>
      <c r="F23" s="170">
        <f>D23*Sheet1!$A$8</f>
        <v>28.62</v>
      </c>
      <c r="G23" s="158"/>
      <c r="H23" s="170">
        <f t="shared" si="3"/>
        <v>0</v>
      </c>
      <c r="I23" s="444">
        <v>5060572505407</v>
      </c>
      <c r="J23" s="66"/>
      <c r="K23" s="66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</row>
    <row r="24" spans="1:24" ht="15.75" customHeight="1">
      <c r="A24" s="42">
        <v>652410203</v>
      </c>
      <c r="B24" s="43" t="s">
        <v>1244</v>
      </c>
      <c r="C24" s="444" t="s">
        <v>286</v>
      </c>
      <c r="D24" s="39">
        <v>44</v>
      </c>
      <c r="E24" s="138">
        <f t="shared" si="0"/>
        <v>37.4</v>
      </c>
      <c r="F24" s="138">
        <f>D24*Sheet1!$A$8</f>
        <v>23.32</v>
      </c>
      <c r="G24" s="158"/>
      <c r="H24" s="170">
        <f>F24*G24</f>
        <v>0</v>
      </c>
      <c r="I24" s="444">
        <v>5060572509689</v>
      </c>
      <c r="J24" s="66"/>
      <c r="K24" s="66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</row>
    <row r="25" spans="1:24" ht="15.75" customHeight="1">
      <c r="A25" s="42">
        <v>652410001</v>
      </c>
      <c r="B25" s="278" t="s">
        <v>1245</v>
      </c>
      <c r="C25" s="444" t="s">
        <v>286</v>
      </c>
      <c r="D25" s="39">
        <v>44</v>
      </c>
      <c r="E25" s="170">
        <f t="shared" si="0"/>
        <v>37.4</v>
      </c>
      <c r="F25" s="170">
        <f>D25*Sheet1!$A$8</f>
        <v>23.32</v>
      </c>
      <c r="G25" s="158"/>
      <c r="H25" s="170">
        <f t="shared" ref="H25:H31" si="4">SUM(F25*G25)</f>
        <v>0</v>
      </c>
      <c r="I25" s="444">
        <v>5060572505223</v>
      </c>
      <c r="J25" s="66"/>
      <c r="K25" s="66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</row>
    <row r="26" spans="1:24" ht="15.75" customHeight="1">
      <c r="A26" s="42">
        <v>653010206</v>
      </c>
      <c r="B26" s="278" t="s">
        <v>1246</v>
      </c>
      <c r="C26" s="444" t="s">
        <v>286</v>
      </c>
      <c r="D26" s="39">
        <v>22.5</v>
      </c>
      <c r="E26" s="170">
        <f t="shared" si="0"/>
        <v>19.125</v>
      </c>
      <c r="F26" s="170">
        <f>D26*Sheet1!$A$8</f>
        <v>11.925000000000001</v>
      </c>
      <c r="G26" s="158"/>
      <c r="H26" s="170">
        <f t="shared" si="4"/>
        <v>0</v>
      </c>
      <c r="I26" s="444">
        <v>5060572505247</v>
      </c>
      <c r="J26" s="66"/>
      <c r="K26" s="66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</row>
    <row r="27" spans="1:24" ht="15.75" customHeight="1">
      <c r="A27" s="157">
        <v>652410211</v>
      </c>
      <c r="B27" s="187" t="s">
        <v>1247</v>
      </c>
      <c r="C27" s="44" t="s">
        <v>286</v>
      </c>
      <c r="D27" s="39">
        <v>44</v>
      </c>
      <c r="E27" s="433">
        <f t="shared" si="0"/>
        <v>37.4</v>
      </c>
      <c r="F27" s="433">
        <f>D27*Sheet1!$A$8</f>
        <v>23.32</v>
      </c>
      <c r="G27" s="158"/>
      <c r="H27" s="35">
        <f t="shared" si="4"/>
        <v>0</v>
      </c>
      <c r="I27" s="444">
        <v>5060917991803</v>
      </c>
      <c r="J27" s="66"/>
      <c r="K27" s="66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</row>
    <row r="28" spans="1:24" ht="15.75" customHeight="1">
      <c r="A28" s="157">
        <v>652210205</v>
      </c>
      <c r="B28" s="187" t="s">
        <v>1248</v>
      </c>
      <c r="C28" s="444" t="s">
        <v>286</v>
      </c>
      <c r="D28" s="39">
        <v>44</v>
      </c>
      <c r="E28" s="433">
        <f t="shared" si="0"/>
        <v>37.4</v>
      </c>
      <c r="F28" s="433">
        <f>D28*Sheet1!$A$8</f>
        <v>23.32</v>
      </c>
      <c r="G28" s="158"/>
      <c r="H28" s="35">
        <f t="shared" si="4"/>
        <v>0</v>
      </c>
      <c r="I28" s="444">
        <v>5060917991780</v>
      </c>
      <c r="J28" s="66"/>
      <c r="K28" s="66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</row>
    <row r="29" spans="1:24" ht="15.75" customHeight="1">
      <c r="A29" s="42">
        <v>652410201</v>
      </c>
      <c r="B29" s="278" t="s">
        <v>1249</v>
      </c>
      <c r="C29" s="444" t="s">
        <v>286</v>
      </c>
      <c r="D29" s="39">
        <v>47</v>
      </c>
      <c r="E29" s="170">
        <f t="shared" si="0"/>
        <v>39.949999999999996</v>
      </c>
      <c r="F29" s="170">
        <f>D29*Sheet1!$A$8</f>
        <v>24.91</v>
      </c>
      <c r="G29" s="158"/>
      <c r="H29" s="170">
        <f t="shared" si="4"/>
        <v>0</v>
      </c>
      <c r="I29" s="444">
        <v>5060572503342</v>
      </c>
      <c r="J29" s="66"/>
      <c r="K29" s="66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</row>
    <row r="30" spans="1:24" ht="15.75" customHeight="1">
      <c r="A30" s="157">
        <v>655110301</v>
      </c>
      <c r="B30" s="187" t="s">
        <v>1250</v>
      </c>
      <c r="C30" s="444" t="s">
        <v>286</v>
      </c>
      <c r="D30" s="39">
        <v>44</v>
      </c>
      <c r="E30" s="433">
        <f t="shared" si="0"/>
        <v>37.4</v>
      </c>
      <c r="F30" s="433">
        <f>D30*Sheet1!$A$8</f>
        <v>23.32</v>
      </c>
      <c r="G30" s="158"/>
      <c r="H30" s="35">
        <f t="shared" si="4"/>
        <v>0</v>
      </c>
      <c r="I30" s="444">
        <v>5060917991827</v>
      </c>
      <c r="J30" s="66"/>
      <c r="K30" s="66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</row>
    <row r="31" spans="1:24" s="702" customFormat="1" ht="15.75" customHeight="1">
      <c r="A31" s="890">
        <v>652410210</v>
      </c>
      <c r="B31" s="891" t="s">
        <v>1251</v>
      </c>
      <c r="C31" s="849" t="s">
        <v>336</v>
      </c>
      <c r="D31" s="743">
        <v>44</v>
      </c>
      <c r="E31" s="737">
        <f>D31*0.85</f>
        <v>37.4</v>
      </c>
      <c r="F31" s="737">
        <f>D31*Sheet1!$A$8</f>
        <v>23.32</v>
      </c>
      <c r="G31" s="726"/>
      <c r="H31" s="892">
        <f t="shared" si="4"/>
        <v>0</v>
      </c>
      <c r="I31" s="737"/>
      <c r="J31" s="66"/>
      <c r="K31" s="66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</row>
    <row r="32" spans="1:24" ht="15.75" customHeight="1">
      <c r="A32" s="488" t="s">
        <v>1252</v>
      </c>
      <c r="B32" s="592"/>
      <c r="C32" s="592"/>
      <c r="D32" s="590"/>
      <c r="E32" s="590"/>
      <c r="F32" s="590"/>
      <c r="G32" s="654"/>
      <c r="H32" s="590"/>
      <c r="I32" s="592"/>
      <c r="J32" s="66"/>
      <c r="K32" s="66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</row>
    <row r="33" spans="1:24" ht="15.75" customHeight="1">
      <c r="A33" s="387">
        <v>611519901</v>
      </c>
      <c r="B33" s="400" t="s">
        <v>1253</v>
      </c>
      <c r="C33" s="395" t="s">
        <v>145</v>
      </c>
      <c r="D33" s="397">
        <v>99</v>
      </c>
      <c r="E33" s="397">
        <f t="shared" ref="E33:E45" si="5">D33*0.85</f>
        <v>84.149999999999991</v>
      </c>
      <c r="F33" s="395">
        <f>D33*Sheet1!$A$8</f>
        <v>52.470000000000006</v>
      </c>
      <c r="G33" s="401"/>
      <c r="H33" s="391">
        <f t="shared" ref="H33:H45" si="6">SUM(F33*G33)</f>
        <v>0</v>
      </c>
      <c r="I33" s="389">
        <v>5060917990257</v>
      </c>
      <c r="J33" s="66"/>
      <c r="K33" s="66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</row>
    <row r="34" spans="1:24" ht="15.75" customHeight="1">
      <c r="A34" s="42">
        <v>611019903</v>
      </c>
      <c r="B34" s="43" t="s">
        <v>1254</v>
      </c>
      <c r="C34" s="44" t="s">
        <v>81</v>
      </c>
      <c r="D34" s="35">
        <v>32</v>
      </c>
      <c r="E34" s="35">
        <f t="shared" si="5"/>
        <v>27.2</v>
      </c>
      <c r="F34" s="44">
        <f>D34*Sheet1!$A$8</f>
        <v>16.96</v>
      </c>
      <c r="G34" s="354"/>
      <c r="H34" s="170">
        <f t="shared" si="6"/>
        <v>0</v>
      </c>
      <c r="I34" s="444">
        <v>9781911281733</v>
      </c>
      <c r="J34" s="66"/>
      <c r="K34" s="66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</row>
    <row r="35" spans="1:24" ht="15.75" customHeight="1">
      <c r="A35" s="42">
        <v>612410303</v>
      </c>
      <c r="B35" s="43" t="s">
        <v>1255</v>
      </c>
      <c r="C35" s="444" t="s">
        <v>286</v>
      </c>
      <c r="D35" s="35">
        <v>49</v>
      </c>
      <c r="E35" s="35">
        <f t="shared" si="5"/>
        <v>41.65</v>
      </c>
      <c r="F35" s="44">
        <f>D35*Sheet1!$A$8</f>
        <v>25.970000000000002</v>
      </c>
      <c r="G35" s="354"/>
      <c r="H35" s="170">
        <f t="shared" si="6"/>
        <v>0</v>
      </c>
      <c r="I35" s="444">
        <v>5060917990318</v>
      </c>
      <c r="J35" s="66"/>
      <c r="K35" s="66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</row>
    <row r="36" spans="1:24" ht="15.75" customHeight="1">
      <c r="A36" s="42">
        <v>612410301</v>
      </c>
      <c r="B36" s="43" t="s">
        <v>1256</v>
      </c>
      <c r="C36" s="444" t="s">
        <v>286</v>
      </c>
      <c r="D36" s="35">
        <v>29.5</v>
      </c>
      <c r="E36" s="35">
        <f t="shared" si="5"/>
        <v>25.074999999999999</v>
      </c>
      <c r="F36" s="44">
        <f>D36*Sheet1!$A$8</f>
        <v>15.635000000000002</v>
      </c>
      <c r="G36" s="354"/>
      <c r="H36" s="170">
        <f t="shared" si="6"/>
        <v>0</v>
      </c>
      <c r="I36" s="444">
        <v>5060917990301</v>
      </c>
      <c r="J36" s="66"/>
      <c r="K36" s="66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1:24" ht="15.75" customHeight="1">
      <c r="A37" s="42">
        <v>612410202</v>
      </c>
      <c r="B37" s="43" t="s">
        <v>1257</v>
      </c>
      <c r="C37" s="444" t="s">
        <v>286</v>
      </c>
      <c r="D37" s="35">
        <v>49</v>
      </c>
      <c r="E37" s="35">
        <f t="shared" si="5"/>
        <v>41.65</v>
      </c>
      <c r="F37" s="44">
        <f>D37*Sheet1!$A$8</f>
        <v>25.970000000000002</v>
      </c>
      <c r="G37" s="354"/>
      <c r="H37" s="170">
        <f t="shared" si="6"/>
        <v>0</v>
      </c>
      <c r="I37" s="444">
        <v>5060917990295</v>
      </c>
      <c r="J37" s="66"/>
      <c r="K37" s="66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</row>
    <row r="38" spans="1:24" ht="15.75" customHeight="1">
      <c r="A38" s="42">
        <v>612410203</v>
      </c>
      <c r="B38" s="43" t="s">
        <v>1258</v>
      </c>
      <c r="C38" s="444" t="s">
        <v>286</v>
      </c>
      <c r="D38" s="35">
        <v>29.5</v>
      </c>
      <c r="E38" s="35">
        <f t="shared" si="5"/>
        <v>25.074999999999999</v>
      </c>
      <c r="F38" s="44">
        <f>D38*Sheet1!$A$8</f>
        <v>15.635000000000002</v>
      </c>
      <c r="G38" s="354"/>
      <c r="H38" s="170">
        <f t="shared" si="6"/>
        <v>0</v>
      </c>
      <c r="I38" s="444">
        <v>5060917990288</v>
      </c>
      <c r="J38" s="66"/>
      <c r="K38" s="66"/>
      <c r="L38" s="402"/>
      <c r="M38" s="402"/>
      <c r="N38" s="402"/>
      <c r="O38" s="402"/>
      <c r="P38" s="402"/>
      <c r="Q38" s="402"/>
      <c r="R38" s="402"/>
      <c r="S38" s="402"/>
      <c r="T38" s="402"/>
      <c r="U38" s="402"/>
      <c r="V38" s="402"/>
      <c r="W38" s="402"/>
      <c r="X38" s="33"/>
    </row>
    <row r="39" spans="1:24" ht="15.75" customHeight="1">
      <c r="A39" s="42">
        <v>612410107</v>
      </c>
      <c r="B39" s="43" t="s">
        <v>1259</v>
      </c>
      <c r="C39" s="444" t="s">
        <v>286</v>
      </c>
      <c r="D39" s="35">
        <v>49</v>
      </c>
      <c r="E39" s="35">
        <f t="shared" si="5"/>
        <v>41.65</v>
      </c>
      <c r="F39" s="44">
        <f>D39*Sheet1!$A$8</f>
        <v>25.970000000000002</v>
      </c>
      <c r="G39" s="354"/>
      <c r="H39" s="170">
        <f t="shared" si="6"/>
        <v>0</v>
      </c>
      <c r="I39" s="444">
        <v>5060917990271</v>
      </c>
      <c r="J39" s="66"/>
      <c r="K39" s="66"/>
      <c r="L39" s="402"/>
      <c r="M39" s="402"/>
      <c r="N39" s="402"/>
      <c r="O39" s="402"/>
      <c r="P39" s="402"/>
      <c r="Q39" s="402"/>
      <c r="R39" s="402"/>
      <c r="S39" s="402"/>
      <c r="T39" s="402"/>
      <c r="U39" s="402"/>
      <c r="V39" s="402"/>
      <c r="W39" s="402"/>
      <c r="X39" s="33"/>
    </row>
    <row r="40" spans="1:24" ht="15.75" customHeight="1">
      <c r="A40" s="42">
        <v>612410103</v>
      </c>
      <c r="B40" s="43" t="s">
        <v>1260</v>
      </c>
      <c r="C40" s="444" t="s">
        <v>286</v>
      </c>
      <c r="D40" s="35">
        <v>29.5</v>
      </c>
      <c r="E40" s="35">
        <f t="shared" si="5"/>
        <v>25.074999999999999</v>
      </c>
      <c r="F40" s="44">
        <f>D40*Sheet1!$A$8</f>
        <v>15.635000000000002</v>
      </c>
      <c r="G40" s="354"/>
      <c r="H40" s="170">
        <f t="shared" si="6"/>
        <v>0</v>
      </c>
      <c r="I40" s="444">
        <v>5060917990264</v>
      </c>
      <c r="J40" s="66"/>
      <c r="K40" s="66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3"/>
    </row>
    <row r="41" spans="1:24" ht="15.75" customHeight="1">
      <c r="A41" s="157">
        <v>612410104</v>
      </c>
      <c r="B41" s="193" t="s">
        <v>1261</v>
      </c>
      <c r="C41" s="444" t="s">
        <v>286</v>
      </c>
      <c r="D41" s="39">
        <v>44</v>
      </c>
      <c r="E41" s="138">
        <f t="shared" si="5"/>
        <v>37.4</v>
      </c>
      <c r="F41" s="39">
        <f>D41*Sheet1!$A$8</f>
        <v>23.32</v>
      </c>
      <c r="G41" s="158"/>
      <c r="H41" s="170">
        <f t="shared" si="6"/>
        <v>0</v>
      </c>
      <c r="I41" s="444">
        <v>5060917990769</v>
      </c>
      <c r="J41" s="66"/>
      <c r="K41" s="6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33"/>
    </row>
    <row r="42" spans="1:24" ht="15.75" customHeight="1">
      <c r="A42" s="157">
        <v>612410201</v>
      </c>
      <c r="B42" s="193" t="s">
        <v>1262</v>
      </c>
      <c r="C42" s="444" t="s">
        <v>286</v>
      </c>
      <c r="D42" s="39">
        <v>24</v>
      </c>
      <c r="E42" s="138">
        <f t="shared" si="5"/>
        <v>20.399999999999999</v>
      </c>
      <c r="F42" s="39">
        <f>D42*Sheet1!$A$8</f>
        <v>12.72</v>
      </c>
      <c r="G42" s="158"/>
      <c r="H42" s="170">
        <f t="shared" si="6"/>
        <v>0</v>
      </c>
      <c r="I42" s="444">
        <v>5060917990776</v>
      </c>
      <c r="J42" s="66"/>
      <c r="K42" s="6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33"/>
    </row>
    <row r="43" spans="1:24" ht="15.75" customHeight="1">
      <c r="A43" s="157">
        <v>612410304</v>
      </c>
      <c r="B43" s="193" t="s">
        <v>1263</v>
      </c>
      <c r="C43" s="444" t="s">
        <v>286</v>
      </c>
      <c r="D43" s="39">
        <v>24</v>
      </c>
      <c r="E43" s="138">
        <f t="shared" si="5"/>
        <v>20.399999999999999</v>
      </c>
      <c r="F43" s="39">
        <f>D43*Sheet1!$A$8</f>
        <v>12.72</v>
      </c>
      <c r="G43" s="158"/>
      <c r="H43" s="170">
        <f t="shared" si="6"/>
        <v>0</v>
      </c>
      <c r="I43" s="444">
        <v>5060917990752</v>
      </c>
      <c r="J43" s="66"/>
      <c r="K43" s="6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33"/>
    </row>
    <row r="44" spans="1:24" ht="15.75" customHeight="1">
      <c r="A44" s="157">
        <v>612410401</v>
      </c>
      <c r="B44" s="193" t="s">
        <v>1264</v>
      </c>
      <c r="C44" s="444" t="s">
        <v>286</v>
      </c>
      <c r="D44" s="39">
        <v>29.5</v>
      </c>
      <c r="E44" s="138">
        <f t="shared" si="5"/>
        <v>25.074999999999999</v>
      </c>
      <c r="F44" s="39">
        <f>D44*Sheet1!$A$8</f>
        <v>15.635000000000002</v>
      </c>
      <c r="G44" s="158"/>
      <c r="H44" s="170">
        <f t="shared" si="6"/>
        <v>0</v>
      </c>
      <c r="I44" s="444">
        <v>5060917990790</v>
      </c>
      <c r="J44" s="66"/>
      <c r="K44" s="6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33"/>
    </row>
    <row r="45" spans="1:24" ht="15.75" customHeight="1">
      <c r="A45" s="157">
        <v>612410204</v>
      </c>
      <c r="B45" s="193" t="s">
        <v>1265</v>
      </c>
      <c r="C45" s="444" t="s">
        <v>286</v>
      </c>
      <c r="D45" s="39">
        <v>44</v>
      </c>
      <c r="E45" s="138">
        <f t="shared" si="5"/>
        <v>37.4</v>
      </c>
      <c r="F45" s="39">
        <f>D45*Sheet1!$A$8</f>
        <v>23.32</v>
      </c>
      <c r="G45" s="158"/>
      <c r="H45" s="170">
        <f t="shared" si="6"/>
        <v>0</v>
      </c>
      <c r="I45" s="444">
        <v>5060917990783</v>
      </c>
      <c r="J45" s="66"/>
      <c r="K45" s="6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33"/>
    </row>
    <row r="46" spans="1:24" ht="15.75" customHeight="1">
      <c r="A46" s="488" t="s">
        <v>1266</v>
      </c>
      <c r="B46" s="592"/>
      <c r="C46" s="592"/>
      <c r="D46" s="590"/>
      <c r="E46" s="590"/>
      <c r="F46" s="590"/>
      <c r="G46" s="654"/>
      <c r="H46" s="590"/>
      <c r="I46" s="592"/>
      <c r="J46" s="66"/>
      <c r="K46" s="66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</row>
    <row r="47" spans="1:24" ht="15.75" customHeight="1">
      <c r="A47" s="403">
        <v>622410001</v>
      </c>
      <c r="B47" s="404" t="s">
        <v>1267</v>
      </c>
      <c r="C47" s="655" t="s">
        <v>145</v>
      </c>
      <c r="D47" s="405">
        <v>126</v>
      </c>
      <c r="E47" s="406">
        <f t="shared" ref="E47:E51" si="7">D47*0.85</f>
        <v>107.1</v>
      </c>
      <c r="F47" s="407">
        <f>D47*Sheet1!$A$8</f>
        <v>66.78</v>
      </c>
      <c r="G47" s="37"/>
      <c r="H47" s="408">
        <f t="shared" ref="H47:H51" si="8">SUM(F47*G47)</f>
        <v>0</v>
      </c>
      <c r="I47" s="403">
        <v>5060917992657</v>
      </c>
      <c r="J47" s="66"/>
      <c r="K47" s="66"/>
      <c r="L47" s="409"/>
      <c r="M47" s="409"/>
      <c r="N47" s="409"/>
      <c r="O47" s="409"/>
      <c r="P47" s="409"/>
      <c r="Q47" s="409"/>
      <c r="R47" s="409"/>
      <c r="S47" s="409"/>
      <c r="T47" s="409"/>
      <c r="U47" s="409"/>
      <c r="V47" s="409"/>
      <c r="W47" s="409"/>
      <c r="X47" s="41"/>
    </row>
    <row r="48" spans="1:24" ht="15.75" customHeight="1">
      <c r="A48" s="410">
        <v>621010001</v>
      </c>
      <c r="B48" s="411" t="s">
        <v>1268</v>
      </c>
      <c r="C48" s="548" t="s">
        <v>81</v>
      </c>
      <c r="D48" s="412">
        <v>40</v>
      </c>
      <c r="E48" s="406">
        <f t="shared" si="7"/>
        <v>34</v>
      </c>
      <c r="F48" s="407">
        <f>D48*Sheet1!$A$8</f>
        <v>21.200000000000003</v>
      </c>
      <c r="G48" s="37"/>
      <c r="H48" s="408">
        <f t="shared" si="8"/>
        <v>0</v>
      </c>
      <c r="I48" s="410">
        <v>9781915319777</v>
      </c>
      <c r="J48" s="66"/>
      <c r="K48" s="66"/>
      <c r="L48" s="409"/>
      <c r="M48" s="409"/>
      <c r="N48" s="409"/>
      <c r="O48" s="409"/>
      <c r="P48" s="409"/>
      <c r="Q48" s="409"/>
      <c r="R48" s="409"/>
      <c r="S48" s="409"/>
      <c r="T48" s="409"/>
      <c r="U48" s="409"/>
      <c r="V48" s="409"/>
      <c r="W48" s="409"/>
      <c r="X48" s="41"/>
    </row>
    <row r="49" spans="1:24" ht="15.75" customHeight="1">
      <c r="A49" s="410">
        <v>622410011</v>
      </c>
      <c r="B49" s="411" t="s">
        <v>1269</v>
      </c>
      <c r="C49" s="548" t="s">
        <v>78</v>
      </c>
      <c r="D49" s="412">
        <v>47</v>
      </c>
      <c r="E49" s="406">
        <f t="shared" si="7"/>
        <v>39.949999999999996</v>
      </c>
      <c r="F49" s="407">
        <f>D49*Sheet1!$A$8</f>
        <v>24.91</v>
      </c>
      <c r="G49" s="37"/>
      <c r="H49" s="408">
        <f t="shared" si="8"/>
        <v>0</v>
      </c>
      <c r="I49" s="410">
        <v>5060917992701</v>
      </c>
      <c r="J49" s="66"/>
      <c r="K49" s="66"/>
      <c r="L49" s="409"/>
      <c r="M49" s="409"/>
      <c r="N49" s="409"/>
      <c r="O49" s="409"/>
      <c r="P49" s="409"/>
      <c r="Q49" s="409"/>
      <c r="R49" s="409"/>
      <c r="S49" s="409"/>
      <c r="T49" s="409"/>
      <c r="U49" s="409"/>
      <c r="V49" s="409"/>
      <c r="W49" s="409"/>
      <c r="X49" s="41"/>
    </row>
    <row r="50" spans="1:24" ht="15.75" customHeight="1">
      <c r="A50" s="410">
        <v>622410008</v>
      </c>
      <c r="B50" s="411" t="s">
        <v>1270</v>
      </c>
      <c r="C50" s="548" t="s">
        <v>78</v>
      </c>
      <c r="D50" s="412">
        <v>41</v>
      </c>
      <c r="E50" s="406">
        <f t="shared" si="7"/>
        <v>34.85</v>
      </c>
      <c r="F50" s="407">
        <f>D50*Sheet1!$A$8</f>
        <v>21.73</v>
      </c>
      <c r="G50" s="37"/>
      <c r="H50" s="408">
        <f t="shared" si="8"/>
        <v>0</v>
      </c>
      <c r="I50" s="410">
        <v>5060917992800</v>
      </c>
      <c r="J50" s="66"/>
      <c r="K50" s="66"/>
      <c r="L50" s="409"/>
      <c r="M50" s="409"/>
      <c r="N50" s="409"/>
      <c r="O50" s="409"/>
      <c r="P50" s="409"/>
      <c r="Q50" s="409"/>
      <c r="R50" s="409"/>
      <c r="S50" s="409"/>
      <c r="T50" s="409"/>
      <c r="U50" s="409"/>
      <c r="V50" s="409"/>
      <c r="W50" s="409"/>
      <c r="X50" s="41"/>
    </row>
    <row r="51" spans="1:24" ht="15.75" customHeight="1">
      <c r="A51" s="410">
        <v>622410007</v>
      </c>
      <c r="B51" s="411" t="s">
        <v>1271</v>
      </c>
      <c r="C51" s="548" t="s">
        <v>78</v>
      </c>
      <c r="D51" s="412">
        <v>20</v>
      </c>
      <c r="E51" s="406">
        <f t="shared" si="7"/>
        <v>17</v>
      </c>
      <c r="F51" s="407">
        <f>D51*Sheet1!$A$8</f>
        <v>10.600000000000001</v>
      </c>
      <c r="G51" s="37"/>
      <c r="H51" s="408">
        <f t="shared" si="8"/>
        <v>0</v>
      </c>
      <c r="I51" s="410">
        <v>5060917992794</v>
      </c>
      <c r="J51" s="66"/>
      <c r="K51" s="66"/>
      <c r="L51" s="409"/>
      <c r="M51" s="409"/>
      <c r="N51" s="409"/>
      <c r="O51" s="409"/>
      <c r="P51" s="409"/>
      <c r="Q51" s="409"/>
      <c r="R51" s="409"/>
      <c r="S51" s="409"/>
      <c r="T51" s="409"/>
      <c r="U51" s="409"/>
      <c r="V51" s="409"/>
      <c r="W51" s="409"/>
      <c r="X51" s="41"/>
    </row>
    <row r="52" spans="1:24" s="706" customFormat="1" ht="15.75" customHeight="1">
      <c r="A52" s="734">
        <v>622410002</v>
      </c>
      <c r="B52" s="735" t="s">
        <v>1272</v>
      </c>
      <c r="C52" s="736" t="s">
        <v>78</v>
      </c>
      <c r="D52" s="737">
        <v>47</v>
      </c>
      <c r="E52" s="737">
        <v>39.950000000000003</v>
      </c>
      <c r="F52" s="725">
        <f>D52*Sheet1!$A$8</f>
        <v>24.91</v>
      </c>
      <c r="G52" s="738"/>
      <c r="H52" s="723">
        <f>F52*G52</f>
        <v>0</v>
      </c>
      <c r="I52" s="739">
        <v>5060920000000</v>
      </c>
      <c r="J52" s="729"/>
      <c r="K52" s="729"/>
      <c r="L52" s="729"/>
      <c r="M52" s="729"/>
      <c r="N52" s="729"/>
      <c r="O52" s="729"/>
      <c r="P52" s="729"/>
      <c r="Q52" s="729"/>
      <c r="R52" s="729"/>
      <c r="S52" s="729"/>
      <c r="T52" s="729"/>
      <c r="U52" s="729"/>
      <c r="V52" s="729"/>
      <c r="W52" s="729"/>
    </row>
    <row r="53" spans="1:24" s="706" customFormat="1" ht="15.75" customHeight="1">
      <c r="A53" s="734">
        <v>622410010</v>
      </c>
      <c r="B53" s="735" t="s">
        <v>1273</v>
      </c>
      <c r="C53" s="736" t="s">
        <v>78</v>
      </c>
      <c r="D53" s="737">
        <v>30.5</v>
      </c>
      <c r="E53" s="737">
        <v>25.93</v>
      </c>
      <c r="F53" s="725">
        <f>D53*Sheet1!$A$8</f>
        <v>16.164999999999999</v>
      </c>
      <c r="G53" s="738"/>
      <c r="H53" s="723">
        <f>F53*G53</f>
        <v>0</v>
      </c>
      <c r="I53" s="739">
        <v>5060920000000</v>
      </c>
      <c r="J53" s="729"/>
      <c r="K53" s="729"/>
      <c r="L53" s="729"/>
      <c r="M53" s="729"/>
      <c r="N53" s="729"/>
      <c r="O53" s="729"/>
      <c r="P53" s="729"/>
      <c r="Q53" s="729"/>
      <c r="R53" s="729"/>
      <c r="S53" s="729"/>
      <c r="T53" s="729"/>
      <c r="U53" s="729"/>
      <c r="V53" s="729"/>
      <c r="W53" s="729"/>
    </row>
    <row r="54" spans="1:24" s="706" customFormat="1" ht="15.75" customHeight="1">
      <c r="A54" s="734">
        <v>622410004</v>
      </c>
      <c r="B54" s="735" t="s">
        <v>1274</v>
      </c>
      <c r="C54" s="736" t="s">
        <v>78</v>
      </c>
      <c r="D54" s="737">
        <v>41</v>
      </c>
      <c r="E54" s="737">
        <v>34.85</v>
      </c>
      <c r="F54" s="725">
        <f>D54*Sheet1!$A$8</f>
        <v>21.73</v>
      </c>
      <c r="G54" s="738"/>
      <c r="H54" s="723">
        <f t="shared" ref="H54" si="9">F54*G54</f>
        <v>0</v>
      </c>
      <c r="I54" s="739">
        <v>5060920000000</v>
      </c>
      <c r="J54" s="729"/>
      <c r="K54" s="729"/>
      <c r="L54" s="729"/>
      <c r="M54" s="729"/>
      <c r="N54" s="729"/>
      <c r="O54" s="729"/>
      <c r="P54" s="729"/>
      <c r="Q54" s="729"/>
      <c r="R54" s="729"/>
      <c r="S54" s="729"/>
      <c r="T54" s="729"/>
      <c r="U54" s="729"/>
      <c r="V54" s="729"/>
      <c r="W54" s="729"/>
    </row>
    <row r="55" spans="1:24" s="706" customFormat="1" ht="15.75" customHeight="1">
      <c r="A55" s="846">
        <v>622410012</v>
      </c>
      <c r="B55" s="842" t="s">
        <v>1275</v>
      </c>
      <c r="C55" s="849" t="s">
        <v>336</v>
      </c>
      <c r="D55" s="773">
        <v>33.5</v>
      </c>
      <c r="E55" s="773">
        <v>50.15</v>
      </c>
      <c r="F55" s="725">
        <f>D55*Sheet1!$A$8</f>
        <v>17.755000000000003</v>
      </c>
      <c r="G55" s="738"/>
      <c r="H55" s="723">
        <f>F55*G55</f>
        <v>0</v>
      </c>
      <c r="I55" s="843" t="s">
        <v>72</v>
      </c>
      <c r="J55" s="729"/>
      <c r="K55" s="729"/>
      <c r="L55" s="729"/>
      <c r="M55" s="729"/>
      <c r="N55" s="729"/>
      <c r="O55" s="729"/>
      <c r="P55" s="729"/>
      <c r="Q55" s="729"/>
      <c r="R55" s="729"/>
      <c r="S55" s="729"/>
      <c r="T55" s="729"/>
      <c r="U55" s="729"/>
      <c r="V55" s="729"/>
      <c r="W55" s="729"/>
    </row>
    <row r="56" spans="1:24" s="706" customFormat="1" ht="15.75" customHeight="1">
      <c r="A56" s="846">
        <v>622410013</v>
      </c>
      <c r="B56" s="842" t="s">
        <v>1276</v>
      </c>
      <c r="C56" s="849" t="s">
        <v>336</v>
      </c>
      <c r="D56" s="773">
        <v>67</v>
      </c>
      <c r="E56" s="773">
        <v>51.15</v>
      </c>
      <c r="F56" s="725">
        <f>D56*Sheet1!$A$8</f>
        <v>35.510000000000005</v>
      </c>
      <c r="G56" s="738"/>
      <c r="H56" s="723">
        <f>F56*G56</f>
        <v>0</v>
      </c>
      <c r="I56" s="843"/>
      <c r="J56" s="729"/>
      <c r="K56" s="729"/>
      <c r="L56" s="729"/>
      <c r="M56" s="729"/>
      <c r="N56" s="729"/>
      <c r="O56" s="729"/>
      <c r="P56" s="729"/>
      <c r="Q56" s="729"/>
      <c r="R56" s="729"/>
      <c r="S56" s="729"/>
      <c r="T56" s="729"/>
      <c r="U56" s="729"/>
      <c r="V56" s="729"/>
      <c r="W56" s="729"/>
    </row>
    <row r="57" spans="1:24" s="706" customFormat="1" ht="15.75" customHeight="1">
      <c r="A57" s="846">
        <v>622410017</v>
      </c>
      <c r="B57" s="842" t="s">
        <v>1277</v>
      </c>
      <c r="C57" s="849" t="s">
        <v>336</v>
      </c>
      <c r="D57" s="773">
        <v>41</v>
      </c>
      <c r="E57" s="773">
        <v>14.45</v>
      </c>
      <c r="F57" s="725">
        <f>D57*Sheet1!$A$8</f>
        <v>21.73</v>
      </c>
      <c r="G57" s="738"/>
      <c r="H57" s="723">
        <f>F57*G57</f>
        <v>0</v>
      </c>
      <c r="I57" s="843" t="s">
        <v>72</v>
      </c>
      <c r="J57" s="729"/>
      <c r="K57" s="729"/>
      <c r="L57" s="729"/>
      <c r="M57" s="729"/>
      <c r="N57" s="729"/>
      <c r="O57" s="729"/>
      <c r="P57" s="729"/>
      <c r="Q57" s="729"/>
      <c r="R57" s="729"/>
      <c r="S57" s="729"/>
      <c r="T57" s="729"/>
      <c r="U57" s="729"/>
      <c r="V57" s="729"/>
      <c r="W57" s="729"/>
    </row>
    <row r="58" spans="1:24" ht="21" customHeight="1">
      <c r="A58" s="582" t="s">
        <v>1278</v>
      </c>
      <c r="B58" s="609"/>
      <c r="C58" s="651"/>
      <c r="D58" s="652"/>
      <c r="E58" s="652"/>
      <c r="F58" s="652"/>
      <c r="G58" s="653"/>
      <c r="H58" s="652"/>
      <c r="I58" s="651"/>
      <c r="J58" s="66"/>
      <c r="K58" s="66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</row>
    <row r="59" spans="1:24" ht="15.75" customHeight="1">
      <c r="A59" s="588" t="s">
        <v>1279</v>
      </c>
      <c r="B59" s="592"/>
      <c r="C59" s="592"/>
      <c r="D59" s="590"/>
      <c r="E59" s="590"/>
      <c r="F59" s="590"/>
      <c r="G59" s="654"/>
      <c r="H59" s="590"/>
      <c r="I59" s="592"/>
      <c r="J59" s="66"/>
      <c r="K59" s="66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</row>
    <row r="60" spans="1:24" ht="15.75" customHeight="1">
      <c r="A60" s="387">
        <v>451510201</v>
      </c>
      <c r="B60" s="388" t="s">
        <v>1280</v>
      </c>
      <c r="C60" s="389" t="s">
        <v>234</v>
      </c>
      <c r="D60" s="391">
        <v>170</v>
      </c>
      <c r="E60" s="391">
        <f t="shared" ref="E60:E64" si="10">D60*0.85</f>
        <v>144.5</v>
      </c>
      <c r="F60" s="391">
        <f>D60*Sheet1!$A$8</f>
        <v>90.100000000000009</v>
      </c>
      <c r="G60" s="392"/>
      <c r="H60" s="391">
        <f t="shared" ref="H60:H64" si="11">SUM(F60*G60)</f>
        <v>0</v>
      </c>
      <c r="I60" s="389">
        <v>5060393704218</v>
      </c>
      <c r="J60" s="66"/>
      <c r="K60" s="66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</row>
    <row r="61" spans="1:24" ht="15.75" customHeight="1">
      <c r="A61" s="387">
        <v>451510401</v>
      </c>
      <c r="B61" s="388" t="s">
        <v>1281</v>
      </c>
      <c r="C61" s="389" t="s">
        <v>234</v>
      </c>
      <c r="D61" s="391">
        <v>170</v>
      </c>
      <c r="E61" s="391">
        <f t="shared" si="10"/>
        <v>144.5</v>
      </c>
      <c r="F61" s="391">
        <f>D61*Sheet1!$A$8</f>
        <v>90.100000000000009</v>
      </c>
      <c r="G61" s="392"/>
      <c r="H61" s="391">
        <f t="shared" si="11"/>
        <v>0</v>
      </c>
      <c r="I61" s="389">
        <v>5060393704201</v>
      </c>
      <c r="J61" s="66"/>
      <c r="K61" s="66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</row>
    <row r="62" spans="1:24" ht="15.75" customHeight="1">
      <c r="A62" s="387">
        <v>451510801</v>
      </c>
      <c r="B62" s="388" t="s">
        <v>1282</v>
      </c>
      <c r="C62" s="389" t="s">
        <v>234</v>
      </c>
      <c r="D62" s="391">
        <v>170</v>
      </c>
      <c r="E62" s="391">
        <f t="shared" si="10"/>
        <v>144.5</v>
      </c>
      <c r="F62" s="391">
        <f>D62*Sheet1!$A$8</f>
        <v>90.100000000000009</v>
      </c>
      <c r="G62" s="392"/>
      <c r="H62" s="391">
        <f t="shared" si="11"/>
        <v>0</v>
      </c>
      <c r="I62" s="389">
        <v>5060393704720</v>
      </c>
      <c r="J62" s="66"/>
      <c r="K62" s="66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</row>
    <row r="63" spans="1:24" ht="15.75" customHeight="1">
      <c r="A63" s="387">
        <v>451510601</v>
      </c>
      <c r="B63" s="388" t="s">
        <v>1283</v>
      </c>
      <c r="C63" s="389" t="s">
        <v>234</v>
      </c>
      <c r="D63" s="391">
        <v>170</v>
      </c>
      <c r="E63" s="391">
        <f t="shared" si="10"/>
        <v>144.5</v>
      </c>
      <c r="F63" s="391">
        <f>D63*Sheet1!$A$8</f>
        <v>90.100000000000009</v>
      </c>
      <c r="G63" s="392"/>
      <c r="H63" s="391">
        <f t="shared" si="11"/>
        <v>0</v>
      </c>
      <c r="I63" s="389">
        <v>5060393704737</v>
      </c>
      <c r="J63" s="66"/>
      <c r="K63" s="66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</row>
    <row r="64" spans="1:24" ht="15.75" customHeight="1">
      <c r="A64" s="387">
        <v>451511201</v>
      </c>
      <c r="B64" s="388" t="s">
        <v>1284</v>
      </c>
      <c r="C64" s="389" t="s">
        <v>234</v>
      </c>
      <c r="D64" s="391">
        <v>170</v>
      </c>
      <c r="E64" s="391">
        <f t="shared" si="10"/>
        <v>144.5</v>
      </c>
      <c r="F64" s="391">
        <f>D64*Sheet1!$A$8</f>
        <v>90.100000000000009</v>
      </c>
      <c r="G64" s="392"/>
      <c r="H64" s="391">
        <f t="shared" si="11"/>
        <v>0</v>
      </c>
      <c r="I64" s="389">
        <v>5060393708001</v>
      </c>
      <c r="J64" s="66"/>
      <c r="K64" s="66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</row>
    <row r="65" spans="1:24" ht="15.75" customHeight="1">
      <c r="A65" s="588" t="s">
        <v>1285</v>
      </c>
      <c r="B65" s="592"/>
      <c r="C65" s="592"/>
      <c r="D65" s="590"/>
      <c r="E65" s="590"/>
      <c r="F65" s="590"/>
      <c r="G65" s="654"/>
      <c r="H65" s="590"/>
      <c r="I65" s="592"/>
      <c r="J65" s="66"/>
      <c r="K65" s="66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</row>
    <row r="66" spans="1:24" ht="15.75" customHeight="1">
      <c r="A66" s="387">
        <v>452210201</v>
      </c>
      <c r="B66" s="388" t="s">
        <v>1286</v>
      </c>
      <c r="C66" s="389" t="s">
        <v>265</v>
      </c>
      <c r="D66" s="391">
        <v>67</v>
      </c>
      <c r="E66" s="391">
        <f t="shared" ref="E66:E78" si="12">D66*0.85</f>
        <v>56.949999999999996</v>
      </c>
      <c r="F66" s="391">
        <f>D66*Sheet1!$A$8</f>
        <v>35.510000000000005</v>
      </c>
      <c r="G66" s="392"/>
      <c r="H66" s="391">
        <f t="shared" ref="H66:H78" si="13">SUM(F66*G66)</f>
        <v>0</v>
      </c>
      <c r="I66" s="389">
        <v>5060393704287</v>
      </c>
      <c r="J66" s="66"/>
      <c r="K66" s="66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</row>
    <row r="67" spans="1:24" ht="15.75" customHeight="1">
      <c r="A67" s="387">
        <v>452210202</v>
      </c>
      <c r="B67" s="388" t="s">
        <v>1287</v>
      </c>
      <c r="C67" s="389" t="s">
        <v>263</v>
      </c>
      <c r="D67" s="391">
        <v>47</v>
      </c>
      <c r="E67" s="391">
        <f t="shared" si="12"/>
        <v>39.949999999999996</v>
      </c>
      <c r="F67" s="391">
        <f>D67*Sheet1!$A$8</f>
        <v>24.91</v>
      </c>
      <c r="G67" s="392"/>
      <c r="H67" s="391">
        <f t="shared" si="13"/>
        <v>0</v>
      </c>
      <c r="I67" s="389">
        <v>5060393704379</v>
      </c>
      <c r="J67" s="66"/>
      <c r="K67" s="66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</row>
    <row r="68" spans="1:24" ht="15.75" customHeight="1">
      <c r="A68" s="42">
        <v>452210203</v>
      </c>
      <c r="B68" s="278" t="s">
        <v>1288</v>
      </c>
      <c r="C68" s="444" t="s">
        <v>263</v>
      </c>
      <c r="D68" s="170">
        <v>67</v>
      </c>
      <c r="E68" s="170">
        <f t="shared" si="12"/>
        <v>56.949999999999996</v>
      </c>
      <c r="F68" s="170">
        <f>D68*Sheet1!$A$8</f>
        <v>35.510000000000005</v>
      </c>
      <c r="G68" s="158"/>
      <c r="H68" s="170">
        <f t="shared" si="13"/>
        <v>0</v>
      </c>
      <c r="I68" s="444">
        <v>5060393704812</v>
      </c>
      <c r="J68" s="66"/>
      <c r="K68" s="66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</row>
    <row r="69" spans="1:24" ht="15.75" customHeight="1">
      <c r="A69" s="42">
        <v>452410202</v>
      </c>
      <c r="B69" s="278" t="s">
        <v>1289</v>
      </c>
      <c r="C69" s="444" t="s">
        <v>1163</v>
      </c>
      <c r="D69" s="170">
        <v>55</v>
      </c>
      <c r="E69" s="170">
        <f t="shared" si="12"/>
        <v>46.75</v>
      </c>
      <c r="F69" s="170">
        <f>D69*Sheet1!$A$8</f>
        <v>29.150000000000002</v>
      </c>
      <c r="G69" s="158"/>
      <c r="H69" s="170">
        <f t="shared" si="13"/>
        <v>0</v>
      </c>
      <c r="I69" s="444">
        <v>5060393704355</v>
      </c>
      <c r="J69" s="66"/>
      <c r="K69" s="66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</row>
    <row r="70" spans="1:24" ht="15.75" customHeight="1">
      <c r="A70" s="42">
        <v>452410207</v>
      </c>
      <c r="B70" s="278" t="s">
        <v>1290</v>
      </c>
      <c r="C70" s="444" t="s">
        <v>1169</v>
      </c>
      <c r="D70" s="170">
        <v>61</v>
      </c>
      <c r="E70" s="170">
        <f t="shared" si="12"/>
        <v>51.85</v>
      </c>
      <c r="F70" s="170">
        <f>D70*Sheet1!$A$8</f>
        <v>32.33</v>
      </c>
      <c r="G70" s="158"/>
      <c r="H70" s="170">
        <f t="shared" si="13"/>
        <v>0</v>
      </c>
      <c r="I70" s="444">
        <v>5060572500266</v>
      </c>
      <c r="J70" s="66"/>
      <c r="K70" s="66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</row>
    <row r="71" spans="1:24" ht="15.75" customHeight="1">
      <c r="A71" s="42">
        <v>452410209</v>
      </c>
      <c r="B71" s="278" t="s">
        <v>1291</v>
      </c>
      <c r="C71" s="444" t="s">
        <v>1169</v>
      </c>
      <c r="D71" s="170">
        <v>61</v>
      </c>
      <c r="E71" s="170">
        <f t="shared" si="12"/>
        <v>51.85</v>
      </c>
      <c r="F71" s="170">
        <f>D71*Sheet1!$A$8</f>
        <v>32.33</v>
      </c>
      <c r="G71" s="158"/>
      <c r="H71" s="170">
        <f t="shared" si="13"/>
        <v>0</v>
      </c>
      <c r="I71" s="444">
        <v>5060572500518</v>
      </c>
      <c r="J71" s="66"/>
      <c r="K71" s="66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</row>
    <row r="72" spans="1:24" ht="15.75" customHeight="1">
      <c r="A72" s="269">
        <v>452410213</v>
      </c>
      <c r="B72" s="278" t="s">
        <v>1292</v>
      </c>
      <c r="C72" s="444" t="s">
        <v>1163</v>
      </c>
      <c r="D72" s="292">
        <v>61</v>
      </c>
      <c r="E72" s="170">
        <f t="shared" si="12"/>
        <v>51.85</v>
      </c>
      <c r="F72" s="170">
        <f>D72*Sheet1!$A$8</f>
        <v>32.33</v>
      </c>
      <c r="G72" s="158"/>
      <c r="H72" s="170">
        <f t="shared" si="13"/>
        <v>0</v>
      </c>
      <c r="I72" s="434">
        <v>5060572502208</v>
      </c>
      <c r="J72" s="66"/>
      <c r="K72" s="66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</row>
    <row r="73" spans="1:24" ht="15.75" customHeight="1">
      <c r="A73" s="42">
        <v>452210207</v>
      </c>
      <c r="B73" s="278" t="s">
        <v>1293</v>
      </c>
      <c r="C73" s="444" t="s">
        <v>263</v>
      </c>
      <c r="D73" s="170">
        <v>67</v>
      </c>
      <c r="E73" s="170">
        <f t="shared" si="12"/>
        <v>56.949999999999996</v>
      </c>
      <c r="F73" s="170">
        <f>D73*Sheet1!$A$8</f>
        <v>35.510000000000005</v>
      </c>
      <c r="G73" s="158"/>
      <c r="H73" s="170">
        <f t="shared" si="13"/>
        <v>0</v>
      </c>
      <c r="I73" s="444">
        <v>5060572502963</v>
      </c>
      <c r="J73" s="66"/>
      <c r="K73" s="66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</row>
    <row r="74" spans="1:24" ht="15.75" customHeight="1">
      <c r="A74" s="157">
        <v>452410203</v>
      </c>
      <c r="B74" s="187" t="s">
        <v>1294</v>
      </c>
      <c r="C74" s="44" t="s">
        <v>1295</v>
      </c>
      <c r="D74" s="35">
        <v>61</v>
      </c>
      <c r="E74" s="433">
        <f t="shared" si="12"/>
        <v>51.85</v>
      </c>
      <c r="F74" s="433">
        <f>D74*Sheet1!$A$8</f>
        <v>32.33</v>
      </c>
      <c r="G74" s="158"/>
      <c r="H74" s="35">
        <f t="shared" si="13"/>
        <v>0</v>
      </c>
      <c r="I74" s="444">
        <v>5060393704799</v>
      </c>
      <c r="J74" s="66"/>
      <c r="K74" s="66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</row>
    <row r="75" spans="1:24" ht="15.75" customHeight="1">
      <c r="A75" s="387">
        <v>452410206</v>
      </c>
      <c r="B75" s="388" t="s">
        <v>1296</v>
      </c>
      <c r="C75" s="389" t="s">
        <v>263</v>
      </c>
      <c r="D75" s="391">
        <v>67</v>
      </c>
      <c r="E75" s="391">
        <f t="shared" si="12"/>
        <v>56.949999999999996</v>
      </c>
      <c r="F75" s="391">
        <f>D75*Sheet1!$A$8</f>
        <v>35.510000000000005</v>
      </c>
      <c r="G75" s="392"/>
      <c r="H75" s="391">
        <f t="shared" si="13"/>
        <v>0</v>
      </c>
      <c r="I75" s="656">
        <v>5060572504684</v>
      </c>
      <c r="J75" s="66"/>
      <c r="K75" s="66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</row>
    <row r="76" spans="1:24" ht="15.75" customHeight="1">
      <c r="A76" s="157">
        <v>452210205</v>
      </c>
      <c r="B76" s="43" t="s">
        <v>1297</v>
      </c>
      <c r="C76" s="44" t="s">
        <v>1298</v>
      </c>
      <c r="D76" s="433">
        <v>58</v>
      </c>
      <c r="E76" s="433">
        <f t="shared" si="12"/>
        <v>49.3</v>
      </c>
      <c r="F76" s="433">
        <f>D76*Sheet1!$A$8</f>
        <v>30.740000000000002</v>
      </c>
      <c r="G76" s="158"/>
      <c r="H76" s="433">
        <f t="shared" si="13"/>
        <v>0</v>
      </c>
      <c r="I76" s="444">
        <v>5060572504677</v>
      </c>
      <c r="J76" s="66"/>
      <c r="K76" s="66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</row>
    <row r="77" spans="1:24" ht="15.75" customHeight="1">
      <c r="A77" s="157">
        <v>452410205</v>
      </c>
      <c r="B77" s="187" t="s">
        <v>1299</v>
      </c>
      <c r="C77" s="44" t="s">
        <v>1298</v>
      </c>
      <c r="D77" s="35">
        <v>133</v>
      </c>
      <c r="E77" s="433">
        <f t="shared" si="12"/>
        <v>113.05</v>
      </c>
      <c r="F77" s="35">
        <f>D77*Sheet1!$A$8</f>
        <v>70.490000000000009</v>
      </c>
      <c r="G77" s="158"/>
      <c r="H77" s="35">
        <f t="shared" si="13"/>
        <v>0</v>
      </c>
      <c r="I77" s="444">
        <v>5060393706281</v>
      </c>
      <c r="J77" s="66"/>
      <c r="K77" s="66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</row>
    <row r="78" spans="1:24" ht="15.75" customHeight="1">
      <c r="A78" s="157">
        <v>452410208</v>
      </c>
      <c r="B78" s="43" t="s">
        <v>1300</v>
      </c>
      <c r="C78" s="44" t="s">
        <v>1298</v>
      </c>
      <c r="D78" s="433">
        <v>55</v>
      </c>
      <c r="E78" s="433">
        <f t="shared" si="12"/>
        <v>46.75</v>
      </c>
      <c r="F78" s="433">
        <f>D78*Sheet1!$A$8</f>
        <v>29.150000000000002</v>
      </c>
      <c r="G78" s="158"/>
      <c r="H78" s="433">
        <f t="shared" si="13"/>
        <v>0</v>
      </c>
      <c r="I78" s="444">
        <v>5060572500792</v>
      </c>
      <c r="J78" s="66"/>
      <c r="K78" s="66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</row>
    <row r="79" spans="1:24" ht="15.75" customHeight="1">
      <c r="A79" s="588" t="s">
        <v>1301</v>
      </c>
      <c r="B79" s="592"/>
      <c r="C79" s="592"/>
      <c r="D79" s="590"/>
      <c r="E79" s="590"/>
      <c r="F79" s="590"/>
      <c r="G79" s="654"/>
      <c r="H79" s="590"/>
      <c r="I79" s="592"/>
      <c r="J79" s="66"/>
      <c r="K79" s="66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</row>
    <row r="80" spans="1:24" ht="15.75" customHeight="1">
      <c r="A80" s="387">
        <v>453010801</v>
      </c>
      <c r="B80" s="388" t="s">
        <v>1302</v>
      </c>
      <c r="C80" s="389" t="s">
        <v>263</v>
      </c>
      <c r="D80" s="391">
        <v>41.5</v>
      </c>
      <c r="E80" s="391">
        <f t="shared" ref="E80:E86" si="14">D80*0.85</f>
        <v>35.274999999999999</v>
      </c>
      <c r="F80" s="391">
        <f>D80*Sheet1!$A$8</f>
        <v>21.995000000000001</v>
      </c>
      <c r="G80" s="392"/>
      <c r="H80" s="391">
        <f t="shared" ref="H80:H86" si="15">SUM(F80*G80)</f>
        <v>0</v>
      </c>
      <c r="I80" s="389">
        <v>5060393704973</v>
      </c>
      <c r="J80" s="66"/>
      <c r="K80" s="66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</row>
    <row r="81" spans="1:24" ht="15.75" customHeight="1">
      <c r="A81" s="387">
        <v>452210803</v>
      </c>
      <c r="B81" s="388" t="s">
        <v>1303</v>
      </c>
      <c r="C81" s="389" t="s">
        <v>263</v>
      </c>
      <c r="D81" s="391">
        <v>64</v>
      </c>
      <c r="E81" s="391">
        <f t="shared" si="14"/>
        <v>54.4</v>
      </c>
      <c r="F81" s="391">
        <f>D81*Sheet1!$A$8</f>
        <v>33.92</v>
      </c>
      <c r="G81" s="392"/>
      <c r="H81" s="391">
        <f t="shared" si="15"/>
        <v>0</v>
      </c>
      <c r="I81" s="389">
        <v>5060393705727</v>
      </c>
      <c r="J81" s="66"/>
      <c r="K81" s="66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</row>
    <row r="82" spans="1:24" ht="15.75" customHeight="1">
      <c r="A82" s="157">
        <v>452410801</v>
      </c>
      <c r="B82" s="187" t="s">
        <v>1304</v>
      </c>
      <c r="C82" s="44" t="s">
        <v>1295</v>
      </c>
      <c r="D82" s="35">
        <v>61</v>
      </c>
      <c r="E82" s="433">
        <f t="shared" si="14"/>
        <v>51.85</v>
      </c>
      <c r="F82" s="433">
        <f>D82*Sheet1!$A$8</f>
        <v>32.33</v>
      </c>
      <c r="G82" s="158"/>
      <c r="H82" s="35">
        <f t="shared" si="15"/>
        <v>0</v>
      </c>
      <c r="I82" s="444">
        <v>5060393704829</v>
      </c>
      <c r="J82" s="66"/>
      <c r="K82" s="66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</row>
    <row r="83" spans="1:24" ht="15.75" customHeight="1">
      <c r="A83" s="323">
        <v>452410802</v>
      </c>
      <c r="B83" s="26" t="s">
        <v>1305</v>
      </c>
      <c r="C83" s="328" t="s">
        <v>1163</v>
      </c>
      <c r="D83" s="326">
        <v>55</v>
      </c>
      <c r="E83" s="326">
        <f t="shared" si="14"/>
        <v>46.75</v>
      </c>
      <c r="F83" s="326">
        <f>D83*Sheet1!$A$8</f>
        <v>29.150000000000002</v>
      </c>
      <c r="G83" s="332"/>
      <c r="H83" s="326">
        <f t="shared" si="15"/>
        <v>0</v>
      </c>
      <c r="I83" s="328">
        <v>5060393705000</v>
      </c>
      <c r="J83" s="66"/>
      <c r="K83" s="66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</row>
    <row r="84" spans="1:24" ht="15.75" customHeight="1">
      <c r="A84" s="157">
        <v>452210801</v>
      </c>
      <c r="B84" s="187" t="s">
        <v>1306</v>
      </c>
      <c r="C84" s="44" t="s">
        <v>263</v>
      </c>
      <c r="D84" s="35">
        <v>77</v>
      </c>
      <c r="E84" s="433">
        <f t="shared" si="14"/>
        <v>65.45</v>
      </c>
      <c r="F84" s="35">
        <f>D84*Sheet1!$A$8</f>
        <v>40.81</v>
      </c>
      <c r="G84" s="158"/>
      <c r="H84" s="35">
        <f t="shared" si="15"/>
        <v>0</v>
      </c>
      <c r="I84" s="413">
        <v>5060393704751</v>
      </c>
      <c r="J84" s="66"/>
      <c r="K84" s="66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</row>
    <row r="85" spans="1:24" ht="15.75" customHeight="1">
      <c r="A85" s="157">
        <v>452410803</v>
      </c>
      <c r="B85" s="187" t="s">
        <v>1307</v>
      </c>
      <c r="C85" s="44" t="s">
        <v>1298</v>
      </c>
      <c r="D85" s="35">
        <v>133</v>
      </c>
      <c r="E85" s="433">
        <f t="shared" si="14"/>
        <v>113.05</v>
      </c>
      <c r="F85" s="35">
        <f>D85*Sheet1!$A$8</f>
        <v>70.490000000000009</v>
      </c>
      <c r="G85" s="158"/>
      <c r="H85" s="35">
        <f t="shared" si="15"/>
        <v>0</v>
      </c>
      <c r="I85" s="444">
        <v>5060393706700</v>
      </c>
      <c r="J85" s="66"/>
      <c r="K85" s="66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</row>
    <row r="86" spans="1:24" ht="15.75" customHeight="1">
      <c r="A86" s="387">
        <v>452210802</v>
      </c>
      <c r="B86" s="388" t="s">
        <v>1308</v>
      </c>
      <c r="C86" s="389" t="s">
        <v>263</v>
      </c>
      <c r="D86" s="391">
        <v>67</v>
      </c>
      <c r="E86" s="391">
        <f t="shared" si="14"/>
        <v>56.949999999999996</v>
      </c>
      <c r="F86" s="391">
        <f>D86*Sheet1!$A$8</f>
        <v>35.510000000000005</v>
      </c>
      <c r="G86" s="392"/>
      <c r="H86" s="391">
        <f t="shared" si="15"/>
        <v>0</v>
      </c>
      <c r="I86" s="389">
        <v>5060393704966</v>
      </c>
      <c r="J86" s="66"/>
      <c r="K86" s="66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</row>
    <row r="87" spans="1:24" ht="15.75" customHeight="1">
      <c r="A87" s="588" t="s">
        <v>1309</v>
      </c>
      <c r="B87" s="592"/>
      <c r="C87" s="592"/>
      <c r="D87" s="590"/>
      <c r="E87" s="590"/>
      <c r="F87" s="590"/>
      <c r="G87" s="654"/>
      <c r="H87" s="590"/>
      <c r="I87" s="592"/>
      <c r="J87" s="66"/>
      <c r="K87" s="66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</row>
    <row r="88" spans="1:24" ht="15" customHeight="1">
      <c r="A88" s="387">
        <v>452411001</v>
      </c>
      <c r="B88" s="388" t="s">
        <v>1310</v>
      </c>
      <c r="C88" s="389" t="s">
        <v>1163</v>
      </c>
      <c r="D88" s="391">
        <v>66</v>
      </c>
      <c r="E88" s="391">
        <f t="shared" ref="E88:E96" si="16">D88*0.85</f>
        <v>56.1</v>
      </c>
      <c r="F88" s="391">
        <f>D88*Sheet1!$A$8</f>
        <v>34.980000000000004</v>
      </c>
      <c r="G88" s="392"/>
      <c r="H88" s="391">
        <f t="shared" ref="H88:H96" si="17">SUM(F88*G88)</f>
        <v>0</v>
      </c>
      <c r="I88" s="389">
        <v>5060393704362</v>
      </c>
      <c r="J88" s="66"/>
      <c r="K88" s="66"/>
      <c r="L88" s="330"/>
      <c r="M88" s="330"/>
      <c r="N88" s="330"/>
      <c r="O88" s="330"/>
      <c r="P88" s="330"/>
      <c r="Q88" s="330"/>
      <c r="R88" s="330"/>
      <c r="S88" s="330"/>
      <c r="T88" s="330"/>
      <c r="U88" s="330"/>
      <c r="V88" s="330"/>
      <c r="W88" s="330"/>
      <c r="X88" s="330"/>
    </row>
    <row r="89" spans="1:24" ht="15.75" customHeight="1">
      <c r="A89" s="387">
        <v>452411002</v>
      </c>
      <c r="B89" s="388" t="s">
        <v>1311</v>
      </c>
      <c r="C89" s="389" t="s">
        <v>1163</v>
      </c>
      <c r="D89" s="391">
        <v>44</v>
      </c>
      <c r="E89" s="391">
        <f t="shared" si="16"/>
        <v>37.4</v>
      </c>
      <c r="F89" s="391">
        <f>D89*Sheet1!$A$8</f>
        <v>23.32</v>
      </c>
      <c r="G89" s="392"/>
      <c r="H89" s="391">
        <f t="shared" si="17"/>
        <v>0</v>
      </c>
      <c r="I89" s="389">
        <v>5060393704744</v>
      </c>
      <c r="J89" s="66"/>
      <c r="K89" s="66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</row>
    <row r="90" spans="1:24" ht="15.75" customHeight="1">
      <c r="A90" s="387">
        <v>452210401</v>
      </c>
      <c r="B90" s="388" t="s">
        <v>1312</v>
      </c>
      <c r="C90" s="389" t="s">
        <v>263</v>
      </c>
      <c r="D90" s="391">
        <v>77</v>
      </c>
      <c r="E90" s="391">
        <f t="shared" si="16"/>
        <v>65.45</v>
      </c>
      <c r="F90" s="391">
        <f>D90*Sheet1!$A$8</f>
        <v>40.81</v>
      </c>
      <c r="G90" s="392"/>
      <c r="H90" s="391">
        <f t="shared" si="17"/>
        <v>0</v>
      </c>
      <c r="I90" s="389">
        <v>5060393705017</v>
      </c>
      <c r="J90" s="66"/>
      <c r="K90" s="66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</row>
    <row r="91" spans="1:24" ht="15.75" customHeight="1">
      <c r="A91" s="42">
        <v>452410402</v>
      </c>
      <c r="B91" s="278" t="s">
        <v>1313</v>
      </c>
      <c r="C91" s="444" t="s">
        <v>1163</v>
      </c>
      <c r="D91" s="170">
        <v>66</v>
      </c>
      <c r="E91" s="170">
        <f t="shared" si="16"/>
        <v>56.1</v>
      </c>
      <c r="F91" s="170">
        <f>D91*Sheet1!$A$8</f>
        <v>34.980000000000004</v>
      </c>
      <c r="G91" s="158"/>
      <c r="H91" s="170">
        <f t="shared" si="17"/>
        <v>0</v>
      </c>
      <c r="I91" s="444">
        <v>5060393704805</v>
      </c>
      <c r="J91" s="66"/>
      <c r="K91" s="66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</row>
    <row r="92" spans="1:24" ht="15.75" customHeight="1">
      <c r="A92" s="42">
        <v>452410403</v>
      </c>
      <c r="B92" s="278" t="s">
        <v>1314</v>
      </c>
      <c r="C92" s="444" t="s">
        <v>1163</v>
      </c>
      <c r="D92" s="170">
        <v>66</v>
      </c>
      <c r="E92" s="170">
        <f t="shared" si="16"/>
        <v>56.1</v>
      </c>
      <c r="F92" s="170">
        <f>D92*Sheet1!$A$8</f>
        <v>34.980000000000004</v>
      </c>
      <c r="G92" s="158"/>
      <c r="H92" s="170">
        <f t="shared" si="17"/>
        <v>0</v>
      </c>
      <c r="I92" s="444">
        <v>5060393705734</v>
      </c>
      <c r="J92" s="66"/>
      <c r="K92" s="66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</row>
    <row r="93" spans="1:24" ht="15.75" customHeight="1">
      <c r="A93" s="42">
        <v>452410406</v>
      </c>
      <c r="B93" s="278" t="s">
        <v>1315</v>
      </c>
      <c r="C93" s="444" t="s">
        <v>1163</v>
      </c>
      <c r="D93" s="170">
        <v>44</v>
      </c>
      <c r="E93" s="170">
        <f t="shared" si="16"/>
        <v>37.4</v>
      </c>
      <c r="F93" s="170">
        <f>D93*Sheet1!$A$8</f>
        <v>23.32</v>
      </c>
      <c r="G93" s="158"/>
      <c r="H93" s="170">
        <f t="shared" si="17"/>
        <v>0</v>
      </c>
      <c r="I93" s="444">
        <v>5060393706298</v>
      </c>
      <c r="J93" s="66"/>
      <c r="K93" s="66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</row>
    <row r="94" spans="1:24" ht="15.75" customHeight="1">
      <c r="A94" s="157">
        <v>451510402</v>
      </c>
      <c r="B94" s="187" t="s">
        <v>1316</v>
      </c>
      <c r="C94" s="44" t="s">
        <v>1295</v>
      </c>
      <c r="D94" s="35">
        <v>61</v>
      </c>
      <c r="E94" s="433">
        <f t="shared" si="16"/>
        <v>51.85</v>
      </c>
      <c r="F94" s="433">
        <f>D94*Sheet1!$A$8</f>
        <v>32.33</v>
      </c>
      <c r="G94" s="158"/>
      <c r="H94" s="35">
        <f t="shared" si="17"/>
        <v>0</v>
      </c>
      <c r="I94" s="444">
        <v>5060393704683</v>
      </c>
      <c r="J94" s="66"/>
      <c r="K94" s="66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</row>
    <row r="95" spans="1:24" ht="15.75" customHeight="1">
      <c r="A95" s="269">
        <v>452410407</v>
      </c>
      <c r="B95" s="278" t="s">
        <v>1317</v>
      </c>
      <c r="C95" s="444" t="s">
        <v>1163</v>
      </c>
      <c r="D95" s="170">
        <v>61</v>
      </c>
      <c r="E95" s="170">
        <f t="shared" si="16"/>
        <v>51.85</v>
      </c>
      <c r="F95" s="170">
        <f>D95*Sheet1!$A$8</f>
        <v>32.33</v>
      </c>
      <c r="G95" s="158"/>
      <c r="H95" s="170">
        <f t="shared" si="17"/>
        <v>0</v>
      </c>
      <c r="I95" s="444">
        <v>5060572500273</v>
      </c>
      <c r="J95" s="66"/>
      <c r="K95" s="66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</row>
    <row r="96" spans="1:24" ht="15.75" customHeight="1">
      <c r="A96" s="42">
        <v>452411002</v>
      </c>
      <c r="B96" s="278" t="s">
        <v>1311</v>
      </c>
      <c r="C96" s="444" t="s">
        <v>1295</v>
      </c>
      <c r="D96" s="170">
        <v>44</v>
      </c>
      <c r="E96" s="170">
        <f t="shared" si="16"/>
        <v>37.4</v>
      </c>
      <c r="F96" s="170">
        <f>D96*Sheet1!$A$8</f>
        <v>23.32</v>
      </c>
      <c r="G96" s="158"/>
      <c r="H96" s="170">
        <f t="shared" si="17"/>
        <v>0</v>
      </c>
      <c r="I96" s="444">
        <v>5060393704744</v>
      </c>
      <c r="J96" s="66"/>
      <c r="K96" s="66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</row>
    <row r="97" spans="1:24" ht="15.75" customHeight="1">
      <c r="A97" s="588" t="s">
        <v>1318</v>
      </c>
      <c r="B97" s="592"/>
      <c r="C97" s="592"/>
      <c r="D97" s="590"/>
      <c r="E97" s="590"/>
      <c r="F97" s="590"/>
      <c r="G97" s="654"/>
      <c r="H97" s="590"/>
      <c r="I97" s="592"/>
      <c r="J97" s="66"/>
      <c r="K97" s="66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</row>
    <row r="98" spans="1:24" ht="15.75" customHeight="1">
      <c r="A98" s="387">
        <v>452210601</v>
      </c>
      <c r="B98" s="388" t="s">
        <v>1319</v>
      </c>
      <c r="C98" s="389" t="s">
        <v>263</v>
      </c>
      <c r="D98" s="391">
        <v>67</v>
      </c>
      <c r="E98" s="391">
        <f t="shared" ref="E98:E107" si="18">D98*0.85</f>
        <v>56.949999999999996</v>
      </c>
      <c r="F98" s="391">
        <f>D98*Sheet1!$A$8</f>
        <v>35.510000000000005</v>
      </c>
      <c r="G98" s="392"/>
      <c r="H98" s="391">
        <f t="shared" ref="H98:H107" si="19">SUM(F98*G98)</f>
        <v>0</v>
      </c>
      <c r="I98" s="389">
        <v>5060393704768</v>
      </c>
      <c r="J98" s="66"/>
      <c r="K98" s="66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</row>
    <row r="99" spans="1:24" ht="15.75" customHeight="1">
      <c r="A99" s="387">
        <v>452410601</v>
      </c>
      <c r="B99" s="388" t="s">
        <v>1320</v>
      </c>
      <c r="C99" s="389" t="s">
        <v>263</v>
      </c>
      <c r="D99" s="391">
        <v>59</v>
      </c>
      <c r="E99" s="391">
        <f t="shared" si="18"/>
        <v>50.15</v>
      </c>
      <c r="F99" s="391">
        <f>D99*Sheet1!$A$8</f>
        <v>31.270000000000003</v>
      </c>
      <c r="G99" s="392"/>
      <c r="H99" s="391">
        <f t="shared" si="19"/>
        <v>0</v>
      </c>
      <c r="I99" s="389">
        <v>5060393705048</v>
      </c>
      <c r="J99" s="66"/>
      <c r="K99" s="66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</row>
    <row r="100" spans="1:24" ht="15.75" customHeight="1">
      <c r="A100" s="42">
        <v>452010602</v>
      </c>
      <c r="B100" s="278" t="s">
        <v>1321</v>
      </c>
      <c r="C100" s="444" t="s">
        <v>234</v>
      </c>
      <c r="D100" s="170">
        <v>44</v>
      </c>
      <c r="E100" s="170">
        <f t="shared" si="18"/>
        <v>37.4</v>
      </c>
      <c r="F100" s="170">
        <f>D100*Sheet1!$A$8</f>
        <v>23.32</v>
      </c>
      <c r="G100" s="158"/>
      <c r="H100" s="170">
        <f t="shared" si="19"/>
        <v>0</v>
      </c>
      <c r="I100" s="444">
        <v>5060572502666</v>
      </c>
      <c r="J100" s="66"/>
      <c r="K100" s="66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</row>
    <row r="101" spans="1:24" ht="15.75" customHeight="1">
      <c r="A101" s="387">
        <v>452410607</v>
      </c>
      <c r="B101" s="388" t="s">
        <v>1322</v>
      </c>
      <c r="C101" s="389" t="s">
        <v>1163</v>
      </c>
      <c r="D101" s="391">
        <v>66</v>
      </c>
      <c r="E101" s="391">
        <f t="shared" si="18"/>
        <v>56.1</v>
      </c>
      <c r="F101" s="391">
        <f>D101*Sheet1!$A$8</f>
        <v>34.980000000000004</v>
      </c>
      <c r="G101" s="392"/>
      <c r="H101" s="391">
        <f t="shared" si="19"/>
        <v>0</v>
      </c>
      <c r="I101" s="389">
        <v>5060393708421</v>
      </c>
      <c r="J101" s="66"/>
      <c r="K101" s="66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</row>
    <row r="102" spans="1:24" ht="15.75" customHeight="1">
      <c r="A102" s="269">
        <v>452010601</v>
      </c>
      <c r="B102" s="278" t="s">
        <v>1323</v>
      </c>
      <c r="C102" s="444" t="s">
        <v>234</v>
      </c>
      <c r="D102" s="292">
        <v>61</v>
      </c>
      <c r="E102" s="292">
        <f t="shared" si="18"/>
        <v>51.85</v>
      </c>
      <c r="F102" s="292">
        <f>D102*Sheet1!$A$8</f>
        <v>32.33</v>
      </c>
      <c r="G102" s="158"/>
      <c r="H102" s="292">
        <f t="shared" si="19"/>
        <v>0</v>
      </c>
      <c r="I102" s="434">
        <v>5060393709404</v>
      </c>
      <c r="J102" s="66"/>
      <c r="K102" s="66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</row>
    <row r="103" spans="1:24" ht="15.75" customHeight="1">
      <c r="A103" s="157">
        <v>452410602</v>
      </c>
      <c r="B103" s="187" t="s">
        <v>1324</v>
      </c>
      <c r="C103" s="44" t="s">
        <v>1295</v>
      </c>
      <c r="D103" s="35">
        <v>61</v>
      </c>
      <c r="E103" s="433">
        <f t="shared" si="18"/>
        <v>51.85</v>
      </c>
      <c r="F103" s="433">
        <f>D103*Sheet1!$A$8</f>
        <v>32.33</v>
      </c>
      <c r="G103" s="158"/>
      <c r="H103" s="35">
        <f t="shared" si="19"/>
        <v>0</v>
      </c>
      <c r="I103" s="444">
        <v>5060393705024</v>
      </c>
      <c r="J103" s="66"/>
      <c r="K103" s="66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</row>
    <row r="104" spans="1:24" ht="15.75" customHeight="1">
      <c r="A104" s="194">
        <v>452410606</v>
      </c>
      <c r="B104" s="365" t="s">
        <v>1325</v>
      </c>
      <c r="C104" s="194" t="s">
        <v>234</v>
      </c>
      <c r="D104" s="433">
        <v>44</v>
      </c>
      <c r="E104" s="433">
        <f t="shared" si="18"/>
        <v>37.4</v>
      </c>
      <c r="F104" s="433">
        <f>D104*Sheet1!$A$8</f>
        <v>23.32</v>
      </c>
      <c r="G104" s="158"/>
      <c r="H104" s="433">
        <f t="shared" si="19"/>
        <v>0</v>
      </c>
      <c r="I104" s="434">
        <v>5060393708438</v>
      </c>
      <c r="J104" s="66"/>
      <c r="K104" s="66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</row>
    <row r="105" spans="1:24" ht="15.75" customHeight="1">
      <c r="A105" s="194">
        <v>452210603</v>
      </c>
      <c r="B105" s="365" t="s">
        <v>1326</v>
      </c>
      <c r="C105" s="194" t="s">
        <v>263</v>
      </c>
      <c r="D105" s="433">
        <v>59</v>
      </c>
      <c r="E105" s="433">
        <f t="shared" si="18"/>
        <v>50.15</v>
      </c>
      <c r="F105" s="433">
        <f>D105*Sheet1!$A$8</f>
        <v>31.270000000000003</v>
      </c>
      <c r="G105" s="158"/>
      <c r="H105" s="433">
        <f t="shared" si="19"/>
        <v>0</v>
      </c>
      <c r="I105" s="434">
        <v>5060572500785</v>
      </c>
      <c r="J105" s="66"/>
      <c r="K105" s="66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</row>
    <row r="106" spans="1:24" ht="15.75" customHeight="1">
      <c r="A106" s="42">
        <v>452410601</v>
      </c>
      <c r="B106" s="278" t="s">
        <v>1327</v>
      </c>
      <c r="C106" s="444" t="s">
        <v>263</v>
      </c>
      <c r="D106" s="292">
        <v>59</v>
      </c>
      <c r="E106" s="292">
        <f t="shared" si="18"/>
        <v>50.15</v>
      </c>
      <c r="F106" s="292">
        <f>D106*Sheet1!$A$8</f>
        <v>31.270000000000003</v>
      </c>
      <c r="G106" s="158"/>
      <c r="H106" s="292">
        <f t="shared" si="19"/>
        <v>0</v>
      </c>
      <c r="I106" s="434">
        <v>5060393705048</v>
      </c>
      <c r="J106" s="66"/>
      <c r="K106" s="66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</row>
    <row r="107" spans="1:24" ht="15.75" customHeight="1">
      <c r="A107" s="42">
        <v>452410605</v>
      </c>
      <c r="B107" s="278" t="s">
        <v>1328</v>
      </c>
      <c r="C107" s="434" t="s">
        <v>1169</v>
      </c>
      <c r="D107" s="292">
        <v>55</v>
      </c>
      <c r="E107" s="292">
        <f t="shared" si="18"/>
        <v>46.75</v>
      </c>
      <c r="F107" s="292">
        <f>D107*Sheet1!$A$8</f>
        <v>29.150000000000002</v>
      </c>
      <c r="G107" s="158"/>
      <c r="H107" s="292">
        <f t="shared" si="19"/>
        <v>0</v>
      </c>
      <c r="I107" s="434">
        <v>5060393704836</v>
      </c>
      <c r="J107" s="66"/>
      <c r="K107" s="66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</row>
    <row r="108" spans="1:24" ht="15.75" customHeight="1">
      <c r="A108" s="588" t="s">
        <v>1329</v>
      </c>
      <c r="B108" s="592"/>
      <c r="C108" s="592"/>
      <c r="D108" s="590"/>
      <c r="E108" s="590"/>
      <c r="F108" s="590"/>
      <c r="G108" s="654"/>
      <c r="H108" s="590"/>
      <c r="I108" s="592"/>
      <c r="J108" s="66"/>
      <c r="K108" s="66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</row>
    <row r="109" spans="1:24" ht="15.75" customHeight="1">
      <c r="A109" s="42">
        <v>452211601</v>
      </c>
      <c r="B109" s="278" t="s">
        <v>1330</v>
      </c>
      <c r="C109" s="444" t="s">
        <v>263</v>
      </c>
      <c r="D109" s="170">
        <v>67</v>
      </c>
      <c r="E109" s="170">
        <f t="shared" ref="E109:E111" si="20">D109*0.85</f>
        <v>56.949999999999996</v>
      </c>
      <c r="F109" s="170">
        <f>D109*Sheet1!$A$8</f>
        <v>35.510000000000005</v>
      </c>
      <c r="G109" s="158"/>
      <c r="H109" s="170">
        <f t="shared" ref="H109:H111" si="21">SUM(F109*G109)</f>
        <v>0</v>
      </c>
      <c r="I109" s="444">
        <v>5060572500587</v>
      </c>
      <c r="J109" s="66"/>
      <c r="K109" s="66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</row>
    <row r="110" spans="1:24" ht="15.75" customHeight="1">
      <c r="A110" s="42">
        <v>452211602</v>
      </c>
      <c r="B110" s="278" t="s">
        <v>1331</v>
      </c>
      <c r="C110" s="444" t="s">
        <v>263</v>
      </c>
      <c r="D110" s="170">
        <v>67</v>
      </c>
      <c r="E110" s="170">
        <f t="shared" si="20"/>
        <v>56.949999999999996</v>
      </c>
      <c r="F110" s="170">
        <f>D110*Sheet1!$A$8</f>
        <v>35.510000000000005</v>
      </c>
      <c r="G110" s="158"/>
      <c r="H110" s="170">
        <f t="shared" si="21"/>
        <v>0</v>
      </c>
      <c r="I110" s="444">
        <v>5060572500662</v>
      </c>
      <c r="J110" s="66"/>
      <c r="K110" s="66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</row>
    <row r="111" spans="1:24" ht="15.75" customHeight="1">
      <c r="A111" s="387">
        <v>452211603</v>
      </c>
      <c r="B111" s="388" t="s">
        <v>1332</v>
      </c>
      <c r="C111" s="389" t="s">
        <v>263</v>
      </c>
      <c r="D111" s="391">
        <v>59</v>
      </c>
      <c r="E111" s="391">
        <f t="shared" si="20"/>
        <v>50.15</v>
      </c>
      <c r="F111" s="391">
        <f>D111*Sheet1!$A$8</f>
        <v>31.270000000000003</v>
      </c>
      <c r="G111" s="392"/>
      <c r="H111" s="391">
        <f t="shared" si="21"/>
        <v>0</v>
      </c>
      <c r="I111" s="389">
        <v>5060572501034</v>
      </c>
      <c r="J111" s="66"/>
      <c r="K111" s="66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</row>
    <row r="112" spans="1:24" ht="15.75" customHeight="1">
      <c r="A112" s="588" t="s">
        <v>1333</v>
      </c>
      <c r="B112" s="592"/>
      <c r="C112" s="592"/>
      <c r="D112" s="590"/>
      <c r="E112" s="590"/>
      <c r="F112" s="590"/>
      <c r="G112" s="654"/>
      <c r="H112" s="590"/>
      <c r="I112" s="592"/>
      <c r="J112" s="66"/>
      <c r="K112" s="66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</row>
    <row r="113" spans="1:24" ht="15.75" customHeight="1">
      <c r="A113" s="42">
        <v>452411201</v>
      </c>
      <c r="B113" s="278" t="s">
        <v>1334</v>
      </c>
      <c r="C113" s="444" t="s">
        <v>1163</v>
      </c>
      <c r="D113" s="170">
        <v>55</v>
      </c>
      <c r="E113" s="170">
        <f t="shared" ref="E113:E119" si="22">D113*0.85</f>
        <v>46.75</v>
      </c>
      <c r="F113" s="170">
        <f>D113*Sheet1!$A$8</f>
        <v>29.150000000000002</v>
      </c>
      <c r="G113" s="158"/>
      <c r="H113" s="170">
        <f t="shared" ref="H113:H119" si="23">SUM(F113*G113)</f>
        <v>0</v>
      </c>
      <c r="I113" s="444">
        <v>5060393707974</v>
      </c>
      <c r="J113" s="66"/>
      <c r="K113" s="66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</row>
    <row r="114" spans="1:24" ht="15.75" customHeight="1">
      <c r="A114" s="387">
        <v>452401201</v>
      </c>
      <c r="B114" s="388" t="s">
        <v>1335</v>
      </c>
      <c r="C114" s="389" t="s">
        <v>1163</v>
      </c>
      <c r="D114" s="391">
        <v>66</v>
      </c>
      <c r="E114" s="391">
        <f t="shared" si="22"/>
        <v>56.1</v>
      </c>
      <c r="F114" s="391">
        <f>D114*Sheet1!$A$8</f>
        <v>34.980000000000004</v>
      </c>
      <c r="G114" s="392"/>
      <c r="H114" s="391">
        <f t="shared" si="23"/>
        <v>0</v>
      </c>
      <c r="I114" s="389">
        <v>5060572502420</v>
      </c>
      <c r="J114" s="66"/>
      <c r="K114" s="66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</row>
    <row r="115" spans="1:24" ht="15.75" customHeight="1">
      <c r="A115" s="157">
        <v>452011204</v>
      </c>
      <c r="B115" s="187" t="s">
        <v>1336</v>
      </c>
      <c r="C115" s="44" t="s">
        <v>1295</v>
      </c>
      <c r="D115" s="35">
        <v>61</v>
      </c>
      <c r="E115" s="433">
        <f t="shared" si="22"/>
        <v>51.85</v>
      </c>
      <c r="F115" s="433">
        <f>D115*Sheet1!$A$8</f>
        <v>32.33</v>
      </c>
      <c r="G115" s="158"/>
      <c r="H115" s="35">
        <f t="shared" si="23"/>
        <v>0</v>
      </c>
      <c r="I115" s="444">
        <v>5060393707981</v>
      </c>
      <c r="J115" s="66"/>
      <c r="K115" s="66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</row>
    <row r="116" spans="1:24" ht="15.75" customHeight="1">
      <c r="A116" s="194">
        <v>452211203</v>
      </c>
      <c r="B116" s="365" t="s">
        <v>1337</v>
      </c>
      <c r="C116" s="194" t="s">
        <v>263</v>
      </c>
      <c r="D116" s="433">
        <v>77</v>
      </c>
      <c r="E116" s="433">
        <f t="shared" si="22"/>
        <v>65.45</v>
      </c>
      <c r="F116" s="433">
        <f>D116*Sheet1!$A$8</f>
        <v>40.81</v>
      </c>
      <c r="G116" s="158"/>
      <c r="H116" s="433">
        <f t="shared" si="23"/>
        <v>0</v>
      </c>
      <c r="I116" s="434">
        <v>5060393707967</v>
      </c>
      <c r="J116" s="66"/>
      <c r="K116" s="66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</row>
    <row r="117" spans="1:24" ht="15.75" customHeight="1">
      <c r="A117" s="194">
        <v>452211204</v>
      </c>
      <c r="B117" s="365" t="s">
        <v>1338</v>
      </c>
      <c r="C117" s="194" t="s">
        <v>263</v>
      </c>
      <c r="D117" s="433">
        <v>77</v>
      </c>
      <c r="E117" s="433">
        <f t="shared" si="22"/>
        <v>65.45</v>
      </c>
      <c r="F117" s="433">
        <f>D117*Sheet1!$A$8</f>
        <v>40.81</v>
      </c>
      <c r="G117" s="158"/>
      <c r="H117" s="433">
        <f t="shared" si="23"/>
        <v>0</v>
      </c>
      <c r="I117" s="434">
        <v>5060393708445</v>
      </c>
      <c r="J117" s="66"/>
      <c r="K117" s="66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</row>
    <row r="118" spans="1:24" ht="15.75" customHeight="1">
      <c r="A118" s="387">
        <v>452211202</v>
      </c>
      <c r="B118" s="388" t="s">
        <v>1339</v>
      </c>
      <c r="C118" s="389" t="s">
        <v>263</v>
      </c>
      <c r="D118" s="391">
        <v>52</v>
      </c>
      <c r="E118" s="391">
        <f t="shared" si="22"/>
        <v>44.199999999999996</v>
      </c>
      <c r="F118" s="391">
        <f>D118*Sheet1!$A$8</f>
        <v>27.560000000000002</v>
      </c>
      <c r="G118" s="392"/>
      <c r="H118" s="391">
        <f t="shared" si="23"/>
        <v>0</v>
      </c>
      <c r="I118" s="389">
        <v>5060393707950</v>
      </c>
      <c r="J118" s="66"/>
      <c r="K118" s="66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</row>
    <row r="119" spans="1:24" ht="15.75" customHeight="1">
      <c r="A119" s="42">
        <v>452211205</v>
      </c>
      <c r="B119" s="278" t="s">
        <v>1340</v>
      </c>
      <c r="C119" s="444" t="s">
        <v>265</v>
      </c>
      <c r="D119" s="170">
        <v>47</v>
      </c>
      <c r="E119" s="170">
        <f t="shared" si="22"/>
        <v>39.949999999999996</v>
      </c>
      <c r="F119" s="170">
        <f>D119*Sheet1!$A$8</f>
        <v>24.91</v>
      </c>
      <c r="G119" s="158"/>
      <c r="H119" s="170">
        <f t="shared" si="23"/>
        <v>0</v>
      </c>
      <c r="I119" s="444">
        <v>5060393709411</v>
      </c>
      <c r="J119" s="66"/>
      <c r="K119" s="66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</row>
    <row r="120" spans="1:24" ht="15.75" customHeight="1">
      <c r="A120" s="588" t="s">
        <v>1341</v>
      </c>
      <c r="B120" s="592"/>
      <c r="C120" s="592"/>
      <c r="D120" s="590"/>
      <c r="E120" s="590"/>
      <c r="F120" s="590"/>
      <c r="G120" s="654"/>
      <c r="H120" s="590"/>
      <c r="I120" s="592"/>
      <c r="J120" s="66"/>
      <c r="K120" s="66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</row>
    <row r="121" spans="1:24" ht="15.75" customHeight="1">
      <c r="A121" s="387">
        <v>451010001</v>
      </c>
      <c r="B121" s="388" t="s">
        <v>1342</v>
      </c>
      <c r="C121" s="389" t="s">
        <v>81</v>
      </c>
      <c r="D121" s="391">
        <v>45</v>
      </c>
      <c r="E121" s="391">
        <f t="shared" ref="E121:E123" si="24">D121*0.85</f>
        <v>38.25</v>
      </c>
      <c r="F121" s="391">
        <f>D121*Sheet1!$A$8</f>
        <v>23.85</v>
      </c>
      <c r="G121" s="392"/>
      <c r="H121" s="391">
        <f t="shared" ref="H121:H123" si="25">SUM(F121*G121)</f>
        <v>0</v>
      </c>
      <c r="I121" s="414">
        <v>9781472815682</v>
      </c>
      <c r="J121" s="66"/>
      <c r="K121" s="66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</row>
    <row r="122" spans="1:24" ht="15.75" customHeight="1">
      <c r="A122" s="42">
        <v>451011201</v>
      </c>
      <c r="B122" s="278" t="s">
        <v>1343</v>
      </c>
      <c r="C122" s="444" t="s">
        <v>81</v>
      </c>
      <c r="D122" s="170">
        <v>35</v>
      </c>
      <c r="E122" s="170">
        <f t="shared" si="24"/>
        <v>29.75</v>
      </c>
      <c r="F122" s="170">
        <f>D122*Sheet1!$A$8</f>
        <v>18.55</v>
      </c>
      <c r="G122" s="158"/>
      <c r="H122" s="170">
        <f t="shared" si="25"/>
        <v>0</v>
      </c>
      <c r="I122" s="434">
        <v>9781472826503</v>
      </c>
      <c r="J122" s="66"/>
      <c r="K122" s="66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</row>
    <row r="123" spans="1:24" ht="15.75" customHeight="1">
      <c r="A123" s="42">
        <v>451011601</v>
      </c>
      <c r="B123" s="278" t="s">
        <v>1344</v>
      </c>
      <c r="C123" s="444" t="s">
        <v>81</v>
      </c>
      <c r="D123" s="170">
        <v>35</v>
      </c>
      <c r="E123" s="170">
        <f t="shared" si="24"/>
        <v>29.75</v>
      </c>
      <c r="F123" s="170">
        <f>D123*Sheet1!$A$8</f>
        <v>18.55</v>
      </c>
      <c r="G123" s="158"/>
      <c r="H123" s="170">
        <f t="shared" si="25"/>
        <v>0</v>
      </c>
      <c r="I123" s="434">
        <v>9781472828798</v>
      </c>
      <c r="J123" s="66"/>
      <c r="K123" s="66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</row>
    <row r="124" spans="1:24" ht="29.25" customHeight="1">
      <c r="A124" s="603" t="s">
        <v>1345</v>
      </c>
      <c r="B124" s="658"/>
      <c r="C124" s="651"/>
      <c r="D124" s="652"/>
      <c r="E124" s="652"/>
      <c r="F124" s="652"/>
      <c r="G124" s="653"/>
      <c r="H124" s="652"/>
      <c r="I124" s="651"/>
      <c r="J124" s="66"/>
      <c r="K124" s="66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</row>
    <row r="125" spans="1:24" ht="15.75" customHeight="1">
      <c r="A125" s="42">
        <v>692011001</v>
      </c>
      <c r="B125" s="278" t="s">
        <v>1346</v>
      </c>
      <c r="C125" s="444" t="s">
        <v>83</v>
      </c>
      <c r="D125" s="170">
        <v>100</v>
      </c>
      <c r="E125" s="170">
        <f t="shared" ref="E125:E134" si="26">D125*0.85</f>
        <v>85</v>
      </c>
      <c r="F125" s="170">
        <f>D125*Sheet1!$A$8</f>
        <v>53</v>
      </c>
      <c r="G125" s="158"/>
      <c r="H125" s="170">
        <f t="shared" ref="H125:H133" si="27">SUM(F125*G125)</f>
        <v>0</v>
      </c>
      <c r="I125" s="444">
        <v>5060572502222</v>
      </c>
      <c r="J125" s="66"/>
      <c r="K125" s="66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</row>
    <row r="126" spans="1:24" ht="15.75" customHeight="1">
      <c r="A126" s="42">
        <v>692012001</v>
      </c>
      <c r="B126" s="278" t="s">
        <v>1347</v>
      </c>
      <c r="C126" s="444" t="s">
        <v>83</v>
      </c>
      <c r="D126" s="170">
        <v>100</v>
      </c>
      <c r="E126" s="170">
        <f t="shared" si="26"/>
        <v>85</v>
      </c>
      <c r="F126" s="170">
        <f>D126*Sheet1!$A$8</f>
        <v>53</v>
      </c>
      <c r="G126" s="158"/>
      <c r="H126" s="170">
        <f t="shared" si="27"/>
        <v>0</v>
      </c>
      <c r="I126" s="444">
        <v>5060572502239</v>
      </c>
      <c r="J126" s="66"/>
      <c r="K126" s="66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</row>
    <row r="127" spans="1:24" ht="15.75" customHeight="1">
      <c r="A127" s="42">
        <v>692010001</v>
      </c>
      <c r="B127" s="278" t="s">
        <v>1348</v>
      </c>
      <c r="C127" s="444" t="s">
        <v>83</v>
      </c>
      <c r="D127" s="170">
        <v>35</v>
      </c>
      <c r="E127" s="170">
        <f t="shared" si="26"/>
        <v>29.75</v>
      </c>
      <c r="F127" s="170">
        <f>D127*Sheet1!$A$8</f>
        <v>18.55</v>
      </c>
      <c r="G127" s="158"/>
      <c r="H127" s="170">
        <f t="shared" si="27"/>
        <v>0</v>
      </c>
      <c r="I127" s="444">
        <v>5060572502246</v>
      </c>
      <c r="J127" s="66"/>
      <c r="K127" s="66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</row>
    <row r="128" spans="1:24" ht="15.75" customHeight="1">
      <c r="A128" s="42">
        <v>692010002</v>
      </c>
      <c r="B128" s="278" t="s">
        <v>1349</v>
      </c>
      <c r="C128" s="444" t="s">
        <v>83</v>
      </c>
      <c r="D128" s="170">
        <v>35</v>
      </c>
      <c r="E128" s="170">
        <f t="shared" si="26"/>
        <v>29.75</v>
      </c>
      <c r="F128" s="170">
        <f>D128*Sheet1!$A$8</f>
        <v>18.55</v>
      </c>
      <c r="G128" s="158"/>
      <c r="H128" s="170">
        <f t="shared" si="27"/>
        <v>0</v>
      </c>
      <c r="I128" s="444">
        <v>5060572502253</v>
      </c>
      <c r="J128" s="66"/>
      <c r="K128" s="66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</row>
    <row r="129" spans="1:24" ht="15.75" customHeight="1">
      <c r="A129" s="42">
        <v>692215003</v>
      </c>
      <c r="B129" s="278" t="s">
        <v>1350</v>
      </c>
      <c r="C129" s="444" t="s">
        <v>263</v>
      </c>
      <c r="D129" s="170">
        <v>42.5</v>
      </c>
      <c r="E129" s="170">
        <f t="shared" si="26"/>
        <v>36.125</v>
      </c>
      <c r="F129" s="170">
        <f>D129*Sheet1!$A$8</f>
        <v>22.525000000000002</v>
      </c>
      <c r="G129" s="158"/>
      <c r="H129" s="170">
        <f t="shared" si="27"/>
        <v>0</v>
      </c>
      <c r="I129" s="444">
        <v>5060572504745</v>
      </c>
      <c r="J129" s="66"/>
      <c r="K129" s="66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</row>
    <row r="130" spans="1:24" ht="15.75" customHeight="1">
      <c r="A130" s="42">
        <v>693015006</v>
      </c>
      <c r="B130" s="278" t="s">
        <v>1351</v>
      </c>
      <c r="C130" s="444" t="s">
        <v>263</v>
      </c>
      <c r="D130" s="170">
        <v>59</v>
      </c>
      <c r="E130" s="170">
        <f t="shared" si="26"/>
        <v>50.15</v>
      </c>
      <c r="F130" s="170">
        <f>D130*Sheet1!$A$8</f>
        <v>31.270000000000003</v>
      </c>
      <c r="G130" s="158"/>
      <c r="H130" s="170">
        <f t="shared" si="27"/>
        <v>0</v>
      </c>
      <c r="I130" s="444">
        <v>5060572505681</v>
      </c>
      <c r="J130" s="66"/>
      <c r="K130" s="66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</row>
    <row r="131" spans="1:24" ht="15.75" customHeight="1">
      <c r="A131" s="42">
        <v>692215005</v>
      </c>
      <c r="B131" s="278" t="s">
        <v>1352</v>
      </c>
      <c r="C131" s="444" t="s">
        <v>263</v>
      </c>
      <c r="D131" s="170">
        <v>59</v>
      </c>
      <c r="E131" s="170">
        <f t="shared" si="26"/>
        <v>50.15</v>
      </c>
      <c r="F131" s="170">
        <f>D131*Sheet1!$A$8</f>
        <v>31.270000000000003</v>
      </c>
      <c r="G131" s="158"/>
      <c r="H131" s="170">
        <f t="shared" si="27"/>
        <v>0</v>
      </c>
      <c r="I131" s="444">
        <v>5060572505698</v>
      </c>
      <c r="J131" s="66"/>
      <c r="K131" s="66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</row>
    <row r="132" spans="1:24" ht="15.75" customHeight="1">
      <c r="A132" s="42">
        <v>692215002</v>
      </c>
      <c r="B132" s="278" t="s">
        <v>1353</v>
      </c>
      <c r="C132" s="444" t="s">
        <v>263</v>
      </c>
      <c r="D132" s="170">
        <v>59</v>
      </c>
      <c r="E132" s="170">
        <f t="shared" si="26"/>
        <v>50.15</v>
      </c>
      <c r="F132" s="170">
        <f>D132*Sheet1!$A$8</f>
        <v>31.270000000000003</v>
      </c>
      <c r="G132" s="158"/>
      <c r="H132" s="170">
        <f t="shared" si="27"/>
        <v>0</v>
      </c>
      <c r="I132" s="444">
        <v>5060572504769</v>
      </c>
      <c r="J132" s="66"/>
      <c r="K132" s="66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</row>
    <row r="133" spans="1:24" ht="15.75" customHeight="1">
      <c r="A133" s="42">
        <v>692015001</v>
      </c>
      <c r="B133" s="278" t="s">
        <v>1354</v>
      </c>
      <c r="C133" s="444" t="s">
        <v>263</v>
      </c>
      <c r="D133" s="170">
        <v>42.5</v>
      </c>
      <c r="E133" s="170">
        <f t="shared" si="26"/>
        <v>36.125</v>
      </c>
      <c r="F133" s="170">
        <f>D133*Sheet1!$A$8</f>
        <v>22.525000000000002</v>
      </c>
      <c r="G133" s="158"/>
      <c r="H133" s="170">
        <f t="shared" si="27"/>
        <v>0</v>
      </c>
      <c r="I133" s="444">
        <v>5060572504547</v>
      </c>
      <c r="J133" s="66"/>
      <c r="K133" s="66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</row>
    <row r="134" spans="1:24" ht="15.75" customHeight="1">
      <c r="A134" s="42">
        <v>693015007</v>
      </c>
      <c r="B134" s="278" t="s">
        <v>1355</v>
      </c>
      <c r="C134" s="444" t="s">
        <v>263</v>
      </c>
      <c r="D134" s="170">
        <v>59</v>
      </c>
      <c r="E134" s="170">
        <f t="shared" si="26"/>
        <v>50.15</v>
      </c>
      <c r="F134" s="170">
        <f>D134*Sheet1!$A$8</f>
        <v>31.270000000000003</v>
      </c>
      <c r="G134" s="158"/>
      <c r="H134" s="170">
        <f>F134*G134</f>
        <v>0</v>
      </c>
      <c r="I134" s="444">
        <v>5060572507142</v>
      </c>
      <c r="J134" s="66"/>
      <c r="K134" s="66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</row>
    <row r="135" spans="1:24" ht="23.25">
      <c r="A135" s="582" t="s">
        <v>1356</v>
      </c>
      <c r="B135" s="657"/>
      <c r="C135" s="651"/>
      <c r="D135" s="652"/>
      <c r="E135" s="652"/>
      <c r="F135" s="652"/>
      <c r="G135" s="653"/>
      <c r="H135" s="652"/>
      <c r="I135" s="651"/>
      <c r="J135" s="66"/>
      <c r="K135" s="66"/>
      <c r="L135" s="330"/>
      <c r="M135" s="330"/>
      <c r="N135" s="330"/>
      <c r="O135" s="330"/>
      <c r="P135" s="330"/>
      <c r="Q135" s="330"/>
      <c r="R135" s="330"/>
      <c r="S135" s="330"/>
      <c r="T135" s="330"/>
      <c r="U135" s="330"/>
      <c r="V135" s="330"/>
      <c r="W135" s="330"/>
      <c r="X135" s="330"/>
    </row>
    <row r="136" spans="1:24" ht="15.75" customHeight="1">
      <c r="A136" s="323">
        <v>721510002</v>
      </c>
      <c r="B136" s="21" t="s">
        <v>1357</v>
      </c>
      <c r="C136" s="331" t="s">
        <v>145</v>
      </c>
      <c r="D136" s="326">
        <v>126</v>
      </c>
      <c r="E136" s="326">
        <f t="shared" ref="E136:E138" si="28">D136*0.85</f>
        <v>107.1</v>
      </c>
      <c r="F136" s="326">
        <f>D136*Sheet1!$A$8</f>
        <v>66.78</v>
      </c>
      <c r="G136" s="332"/>
      <c r="H136" s="326">
        <f t="shared" ref="H136:H138" si="29">F136*G136</f>
        <v>0</v>
      </c>
      <c r="I136" s="328">
        <v>5060393709978</v>
      </c>
      <c r="J136" s="66"/>
      <c r="K136" s="66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</row>
    <row r="137" spans="1:24" ht="15.75" customHeight="1">
      <c r="A137" s="42">
        <v>721010001</v>
      </c>
      <c r="B137" s="22" t="s">
        <v>1358</v>
      </c>
      <c r="C137" s="157" t="s">
        <v>81</v>
      </c>
      <c r="D137" s="170">
        <v>40</v>
      </c>
      <c r="E137" s="170">
        <f t="shared" si="28"/>
        <v>34</v>
      </c>
      <c r="F137" s="170">
        <f>D137*Sheet1!$A$8</f>
        <v>21.200000000000003</v>
      </c>
      <c r="G137" s="158"/>
      <c r="H137" s="170">
        <f t="shared" si="29"/>
        <v>0</v>
      </c>
      <c r="I137" s="444"/>
      <c r="J137" s="66"/>
      <c r="K137" s="66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</row>
    <row r="138" spans="1:24" ht="15" customHeight="1">
      <c r="A138" s="42">
        <v>728819904</v>
      </c>
      <c r="B138" s="22" t="s">
        <v>1359</v>
      </c>
      <c r="C138" s="157" t="s">
        <v>1360</v>
      </c>
      <c r="D138" s="170">
        <v>64</v>
      </c>
      <c r="E138" s="138">
        <f t="shared" si="28"/>
        <v>54.4</v>
      </c>
      <c r="F138" s="138">
        <f>D138*Sheet1!$A$8</f>
        <v>33.92</v>
      </c>
      <c r="G138" s="158"/>
      <c r="H138" s="170">
        <f t="shared" si="29"/>
        <v>0</v>
      </c>
      <c r="I138" s="444" t="s">
        <v>716</v>
      </c>
      <c r="J138" s="66"/>
      <c r="K138" s="66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</row>
    <row r="139" spans="1:24" ht="15.75" customHeight="1">
      <c r="A139" s="588" t="s">
        <v>1361</v>
      </c>
      <c r="B139" s="592"/>
      <c r="C139" s="592"/>
      <c r="D139" s="590"/>
      <c r="E139" s="590"/>
      <c r="F139" s="590"/>
      <c r="G139" s="654"/>
      <c r="H139" s="590"/>
      <c r="I139" s="592"/>
      <c r="J139" s="66"/>
      <c r="K139" s="66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</row>
    <row r="140" spans="1:24" ht="15.75" customHeight="1">
      <c r="A140" s="323">
        <v>722211001</v>
      </c>
      <c r="B140" s="21" t="s">
        <v>1362</v>
      </c>
      <c r="C140" s="331" t="s">
        <v>1163</v>
      </c>
      <c r="D140" s="326">
        <v>106</v>
      </c>
      <c r="E140" s="326">
        <f t="shared" ref="E140:E150" si="30">D140*0.85</f>
        <v>90.1</v>
      </c>
      <c r="F140" s="326">
        <f>D140*Sheet1!$A$8</f>
        <v>56.18</v>
      </c>
      <c r="G140" s="332"/>
      <c r="H140" s="326">
        <f t="shared" ref="H140:H150" si="31">F140*G140</f>
        <v>0</v>
      </c>
      <c r="I140" s="328">
        <v>5060572508613</v>
      </c>
      <c r="J140" s="66"/>
      <c r="K140" s="66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</row>
    <row r="141" spans="1:24" ht="15.75" customHeight="1">
      <c r="A141" s="42">
        <v>723011004</v>
      </c>
      <c r="B141" s="22" t="s">
        <v>1363</v>
      </c>
      <c r="C141" s="157" t="s">
        <v>1364</v>
      </c>
      <c r="D141" s="170">
        <v>117</v>
      </c>
      <c r="E141" s="170">
        <f t="shared" si="30"/>
        <v>99.45</v>
      </c>
      <c r="F141" s="170">
        <f>D141*Sheet1!$A$8</f>
        <v>62.010000000000005</v>
      </c>
      <c r="G141" s="158"/>
      <c r="H141" s="170">
        <f t="shared" si="31"/>
        <v>0</v>
      </c>
      <c r="I141" s="444">
        <v>5060572508682</v>
      </c>
      <c r="J141" s="66"/>
      <c r="K141" s="66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</row>
    <row r="142" spans="1:24" ht="15.75" customHeight="1">
      <c r="A142" s="42">
        <v>722211002</v>
      </c>
      <c r="B142" s="22" t="s">
        <v>1365</v>
      </c>
      <c r="C142" s="157" t="s">
        <v>263</v>
      </c>
      <c r="D142" s="170">
        <v>42.5</v>
      </c>
      <c r="E142" s="170">
        <f t="shared" si="30"/>
        <v>36.125</v>
      </c>
      <c r="F142" s="170">
        <f>D142*Sheet1!$A$8</f>
        <v>22.525000000000002</v>
      </c>
      <c r="G142" s="158"/>
      <c r="H142" s="170">
        <f t="shared" si="31"/>
        <v>0</v>
      </c>
      <c r="I142" s="444">
        <v>5060572508637</v>
      </c>
      <c r="J142" s="66"/>
      <c r="K142" s="66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</row>
    <row r="143" spans="1:24" ht="15.75" customHeight="1">
      <c r="A143" s="42">
        <v>722211003</v>
      </c>
      <c r="B143" s="22" t="s">
        <v>1366</v>
      </c>
      <c r="C143" s="157" t="s">
        <v>263</v>
      </c>
      <c r="D143" s="170">
        <v>42.5</v>
      </c>
      <c r="E143" s="170">
        <f t="shared" si="30"/>
        <v>36.125</v>
      </c>
      <c r="F143" s="170">
        <f>D143*Sheet1!$A$8</f>
        <v>22.525000000000002</v>
      </c>
      <c r="G143" s="158"/>
      <c r="H143" s="170">
        <f t="shared" si="31"/>
        <v>0</v>
      </c>
      <c r="I143" s="444">
        <v>5060572508644</v>
      </c>
      <c r="J143" s="66"/>
      <c r="K143" s="66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</row>
    <row r="144" spans="1:24" ht="15.75" customHeight="1">
      <c r="A144" s="42">
        <v>722211005</v>
      </c>
      <c r="B144" s="22" t="s">
        <v>1367</v>
      </c>
      <c r="C144" s="157" t="s">
        <v>1368</v>
      </c>
      <c r="D144" s="170">
        <v>70</v>
      </c>
      <c r="E144" s="170">
        <f t="shared" si="30"/>
        <v>59.5</v>
      </c>
      <c r="F144" s="170">
        <f>D144*Sheet1!$A$8</f>
        <v>37.1</v>
      </c>
      <c r="G144" s="158"/>
      <c r="H144" s="170">
        <f t="shared" si="31"/>
        <v>0</v>
      </c>
      <c r="I144" s="444">
        <v>5060572508668</v>
      </c>
      <c r="J144" s="66"/>
      <c r="K144" s="66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</row>
    <row r="145" spans="1:24" ht="15.75" customHeight="1">
      <c r="A145" s="42">
        <v>722211008</v>
      </c>
      <c r="B145" s="22" t="s">
        <v>1369</v>
      </c>
      <c r="C145" s="157" t="s">
        <v>263</v>
      </c>
      <c r="D145" s="170">
        <v>37</v>
      </c>
      <c r="E145" s="170">
        <f t="shared" si="30"/>
        <v>31.45</v>
      </c>
      <c r="F145" s="170">
        <f>D145*Sheet1!$A$8</f>
        <v>19.61</v>
      </c>
      <c r="G145" s="158"/>
      <c r="H145" s="170">
        <f t="shared" si="31"/>
        <v>0</v>
      </c>
      <c r="I145" s="444">
        <v>5060572508620</v>
      </c>
      <c r="J145" s="66"/>
      <c r="K145" s="66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</row>
    <row r="146" spans="1:24" ht="15.75" customHeight="1">
      <c r="A146" s="42">
        <v>723011003</v>
      </c>
      <c r="B146" s="22" t="s">
        <v>1370</v>
      </c>
      <c r="C146" s="157" t="s">
        <v>263</v>
      </c>
      <c r="D146" s="170">
        <v>21.5</v>
      </c>
      <c r="E146" s="170">
        <f t="shared" si="30"/>
        <v>18.274999999999999</v>
      </c>
      <c r="F146" s="170">
        <f>D146*Sheet1!$A$8</f>
        <v>11.395000000000001</v>
      </c>
      <c r="G146" s="158"/>
      <c r="H146" s="170">
        <f t="shared" si="31"/>
        <v>0</v>
      </c>
      <c r="I146" s="444"/>
      <c r="J146" s="66"/>
      <c r="K146" s="66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</row>
    <row r="147" spans="1:24" ht="15.75" customHeight="1">
      <c r="A147" s="42">
        <v>723011005</v>
      </c>
      <c r="B147" s="22" t="s">
        <v>1371</v>
      </c>
      <c r="C147" s="157" t="s">
        <v>1368</v>
      </c>
      <c r="D147" s="170">
        <v>85</v>
      </c>
      <c r="E147" s="170">
        <f t="shared" si="30"/>
        <v>72.25</v>
      </c>
      <c r="F147" s="170">
        <f>D147*Sheet1!$A$8</f>
        <v>45.050000000000004</v>
      </c>
      <c r="G147" s="158"/>
      <c r="H147" s="170">
        <f t="shared" si="31"/>
        <v>0</v>
      </c>
      <c r="I147" s="444">
        <v>5060572508699</v>
      </c>
      <c r="J147" s="66"/>
      <c r="K147" s="66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</row>
    <row r="148" spans="1:24" ht="15" customHeight="1">
      <c r="A148" s="42">
        <v>722211004</v>
      </c>
      <c r="B148" s="22" t="s">
        <v>1372</v>
      </c>
      <c r="C148" s="157" t="s">
        <v>263</v>
      </c>
      <c r="D148" s="170">
        <v>42.5</v>
      </c>
      <c r="E148" s="138">
        <f t="shared" si="30"/>
        <v>36.125</v>
      </c>
      <c r="F148" s="138">
        <f>D148*Sheet1!$A$8</f>
        <v>22.525000000000002</v>
      </c>
      <c r="G148" s="158"/>
      <c r="H148" s="170">
        <f t="shared" si="31"/>
        <v>0</v>
      </c>
      <c r="I148" s="444">
        <v>5060572508651</v>
      </c>
      <c r="J148" s="66"/>
      <c r="K148" s="66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</row>
    <row r="149" spans="1:24" ht="15.75">
      <c r="A149" s="42">
        <v>722211007</v>
      </c>
      <c r="B149" s="22" t="s">
        <v>1373</v>
      </c>
      <c r="C149" s="157" t="s">
        <v>263</v>
      </c>
      <c r="D149" s="170">
        <v>42.5</v>
      </c>
      <c r="E149" s="138">
        <f t="shared" si="30"/>
        <v>36.125</v>
      </c>
      <c r="F149" s="138">
        <f>D149*Sheet1!$A$8</f>
        <v>22.525000000000002</v>
      </c>
      <c r="G149" s="158"/>
      <c r="H149" s="170">
        <f t="shared" si="31"/>
        <v>0</v>
      </c>
      <c r="I149" s="444">
        <v>5060572509146</v>
      </c>
      <c r="J149" s="66"/>
      <c r="K149" s="66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</row>
    <row r="150" spans="1:24" ht="15" customHeight="1">
      <c r="A150" s="42">
        <v>722211006</v>
      </c>
      <c r="B150" s="22" t="s">
        <v>1374</v>
      </c>
      <c r="C150" s="157" t="s">
        <v>263</v>
      </c>
      <c r="D150" s="170">
        <v>42.5</v>
      </c>
      <c r="E150" s="138">
        <f t="shared" si="30"/>
        <v>36.125</v>
      </c>
      <c r="F150" s="138">
        <f>D150*Sheet1!$A$8</f>
        <v>22.525000000000002</v>
      </c>
      <c r="G150" s="158"/>
      <c r="H150" s="170">
        <f t="shared" si="31"/>
        <v>0</v>
      </c>
      <c r="I150" s="444">
        <v>5060572509153</v>
      </c>
      <c r="J150" s="66"/>
      <c r="K150" s="66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</row>
    <row r="151" spans="1:24" ht="15.75" customHeight="1">
      <c r="A151" s="588" t="s">
        <v>1375</v>
      </c>
      <c r="B151" s="592"/>
      <c r="C151" s="592"/>
      <c r="D151" s="590"/>
      <c r="E151" s="590"/>
      <c r="F151" s="590"/>
      <c r="G151" s="654"/>
      <c r="H151" s="590"/>
      <c r="I151" s="592"/>
      <c r="J151" s="66"/>
      <c r="K151" s="66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</row>
    <row r="152" spans="1:24" ht="15.75" customHeight="1">
      <c r="A152" s="323">
        <v>722214001</v>
      </c>
      <c r="B152" s="21" t="s">
        <v>1376</v>
      </c>
      <c r="C152" s="331" t="s">
        <v>1163</v>
      </c>
      <c r="D152" s="326">
        <v>106</v>
      </c>
      <c r="E152" s="326">
        <f t="shared" ref="E152:E158" si="32">D152*0.85</f>
        <v>90.1</v>
      </c>
      <c r="F152" s="326">
        <f>D152*Sheet1!$A$8</f>
        <v>56.18</v>
      </c>
      <c r="G152" s="332"/>
      <c r="H152" s="326">
        <f t="shared" ref="H152:H158" si="33">F152*G152</f>
        <v>0</v>
      </c>
      <c r="I152" s="328">
        <v>5060572508712</v>
      </c>
      <c r="J152" s="66"/>
      <c r="K152" s="66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</row>
    <row r="153" spans="1:24" ht="15.75">
      <c r="A153" s="42">
        <v>723014005</v>
      </c>
      <c r="B153" s="22" t="s">
        <v>1377</v>
      </c>
      <c r="C153" s="157" t="s">
        <v>1364</v>
      </c>
      <c r="D153" s="170">
        <v>70</v>
      </c>
      <c r="E153" s="138">
        <f t="shared" si="32"/>
        <v>59.5</v>
      </c>
      <c r="F153" s="138">
        <f>D153*Sheet1!$A$8</f>
        <v>37.1</v>
      </c>
      <c r="G153" s="158"/>
      <c r="H153" s="170">
        <f t="shared" si="33"/>
        <v>0</v>
      </c>
      <c r="I153" s="444">
        <v>5060572508729</v>
      </c>
      <c r="J153" s="66"/>
      <c r="K153" s="66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</row>
    <row r="154" spans="1:24" ht="15.75" customHeight="1">
      <c r="A154" s="42">
        <v>723014006</v>
      </c>
      <c r="B154" s="43" t="s">
        <v>1378</v>
      </c>
      <c r="C154" s="44" t="s">
        <v>1368</v>
      </c>
      <c r="D154" s="170">
        <v>70</v>
      </c>
      <c r="E154" s="170">
        <f t="shared" si="32"/>
        <v>59.5</v>
      </c>
      <c r="F154" s="170">
        <f>D154*Sheet1!$A$8</f>
        <v>37.1</v>
      </c>
      <c r="G154" s="158"/>
      <c r="H154" s="170">
        <f t="shared" si="33"/>
        <v>0</v>
      </c>
      <c r="I154" s="444">
        <v>5060572508798</v>
      </c>
      <c r="J154" s="66"/>
      <c r="K154" s="66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</row>
    <row r="155" spans="1:24" ht="15.75" customHeight="1">
      <c r="A155" s="42">
        <v>722214002</v>
      </c>
      <c r="B155" s="22" t="s">
        <v>1379</v>
      </c>
      <c r="C155" s="157" t="s">
        <v>263</v>
      </c>
      <c r="D155" s="170">
        <v>42.5</v>
      </c>
      <c r="E155" s="170">
        <f t="shared" si="32"/>
        <v>36.125</v>
      </c>
      <c r="F155" s="170">
        <f>D155*Sheet1!$A$8</f>
        <v>22.525000000000002</v>
      </c>
      <c r="G155" s="158"/>
      <c r="H155" s="170">
        <f t="shared" si="33"/>
        <v>0</v>
      </c>
      <c r="I155" s="444">
        <v>5060572508750</v>
      </c>
      <c r="J155" s="66"/>
      <c r="K155" s="66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</row>
    <row r="156" spans="1:24" ht="15.75" customHeight="1">
      <c r="A156" s="42">
        <v>722214003</v>
      </c>
      <c r="B156" s="22" t="s">
        <v>1380</v>
      </c>
      <c r="C156" s="157" t="s">
        <v>263</v>
      </c>
      <c r="D156" s="170">
        <v>42.5</v>
      </c>
      <c r="E156" s="170">
        <f t="shared" si="32"/>
        <v>36.125</v>
      </c>
      <c r="F156" s="170">
        <f>D156*Sheet1!$A$8</f>
        <v>22.525000000000002</v>
      </c>
      <c r="G156" s="158"/>
      <c r="H156" s="170">
        <f t="shared" si="33"/>
        <v>0</v>
      </c>
      <c r="I156" s="444">
        <v>5060572508767</v>
      </c>
      <c r="J156" s="66"/>
      <c r="K156" s="66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</row>
    <row r="157" spans="1:24" ht="15.75" customHeight="1">
      <c r="A157" s="42">
        <v>723014007</v>
      </c>
      <c r="B157" s="22" t="s">
        <v>1381</v>
      </c>
      <c r="C157" s="157" t="s">
        <v>1368</v>
      </c>
      <c r="D157" s="170">
        <v>96</v>
      </c>
      <c r="E157" s="170">
        <f t="shared" si="32"/>
        <v>81.599999999999994</v>
      </c>
      <c r="F157" s="170">
        <f>D157*Sheet1!$A$8</f>
        <v>50.88</v>
      </c>
      <c r="G157" s="158"/>
      <c r="H157" s="170">
        <f t="shared" si="33"/>
        <v>0</v>
      </c>
      <c r="I157" s="444">
        <v>5060572508804</v>
      </c>
      <c r="J157" s="66"/>
      <c r="K157" s="66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</row>
    <row r="158" spans="1:24" ht="15" customHeight="1">
      <c r="A158" s="42">
        <v>722214004</v>
      </c>
      <c r="B158" s="22" t="s">
        <v>1382</v>
      </c>
      <c r="C158" s="157" t="s">
        <v>263</v>
      </c>
      <c r="D158" s="170">
        <v>42.5</v>
      </c>
      <c r="E158" s="138">
        <f t="shared" si="32"/>
        <v>36.125</v>
      </c>
      <c r="F158" s="138">
        <f>D158*Sheet1!$A$8</f>
        <v>22.525000000000002</v>
      </c>
      <c r="G158" s="158"/>
      <c r="H158" s="170">
        <f t="shared" si="33"/>
        <v>0</v>
      </c>
      <c r="I158" s="444">
        <v>5060572509160</v>
      </c>
      <c r="J158" s="66"/>
      <c r="K158" s="66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</row>
    <row r="159" spans="1:24" ht="15.75">
      <c r="A159" s="488" t="s">
        <v>1383</v>
      </c>
      <c r="B159" s="592"/>
      <c r="C159" s="592"/>
      <c r="D159" s="590"/>
      <c r="E159" s="590"/>
      <c r="F159" s="590"/>
      <c r="G159" s="654"/>
      <c r="H159" s="590"/>
      <c r="I159" s="592"/>
      <c r="J159" s="66"/>
      <c r="K159" s="66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</row>
    <row r="160" spans="1:24" ht="15.75">
      <c r="A160" s="323">
        <v>723012007</v>
      </c>
      <c r="B160" s="21" t="s">
        <v>1384</v>
      </c>
      <c r="C160" s="331" t="s">
        <v>1163</v>
      </c>
      <c r="D160" s="326">
        <v>117</v>
      </c>
      <c r="E160" s="257">
        <f t="shared" ref="E160:E171" si="34">D160*0.85</f>
        <v>99.45</v>
      </c>
      <c r="F160" s="257">
        <f>D160*Sheet1!$A$8</f>
        <v>62.010000000000005</v>
      </c>
      <c r="G160" s="332"/>
      <c r="H160" s="326">
        <f>F160*G160</f>
        <v>0</v>
      </c>
      <c r="I160" s="328">
        <v>5060572508934</v>
      </c>
      <c r="J160" s="66"/>
      <c r="K160" s="66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</row>
    <row r="161" spans="1:24" ht="15.75">
      <c r="A161" s="42">
        <v>723012002</v>
      </c>
      <c r="B161" s="43" t="s">
        <v>1385</v>
      </c>
      <c r="C161" s="157" t="s">
        <v>263</v>
      </c>
      <c r="D161" s="170">
        <v>21.5</v>
      </c>
      <c r="E161" s="170">
        <f t="shared" si="34"/>
        <v>18.274999999999999</v>
      </c>
      <c r="F161" s="170">
        <f>D161*Sheet1!$A$8</f>
        <v>11.395000000000001</v>
      </c>
      <c r="G161" s="158"/>
      <c r="H161" s="170">
        <f t="shared" ref="H161:H162" si="35">SUM(F161*G161)</f>
        <v>0</v>
      </c>
      <c r="I161" s="444">
        <v>5060572508941</v>
      </c>
      <c r="J161" s="66"/>
      <c r="K161" s="66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402"/>
    </row>
    <row r="162" spans="1:24" ht="15.75">
      <c r="A162" s="42">
        <v>723012001</v>
      </c>
      <c r="B162" s="43" t="s">
        <v>1386</v>
      </c>
      <c r="C162" s="44" t="s">
        <v>1163</v>
      </c>
      <c r="D162" s="170">
        <v>102</v>
      </c>
      <c r="E162" s="170">
        <f t="shared" si="34"/>
        <v>86.7</v>
      </c>
      <c r="F162" s="170">
        <f>D162*Sheet1!$A$8</f>
        <v>54.06</v>
      </c>
      <c r="G162" s="158"/>
      <c r="H162" s="170">
        <f t="shared" si="35"/>
        <v>0</v>
      </c>
      <c r="I162" s="444">
        <v>5060572508965</v>
      </c>
      <c r="J162" s="66"/>
      <c r="K162" s="66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402"/>
    </row>
    <row r="163" spans="1:24" ht="15.75">
      <c r="A163" s="42">
        <v>722212005</v>
      </c>
      <c r="B163" s="43" t="s">
        <v>1387</v>
      </c>
      <c r="C163" s="157" t="s">
        <v>263</v>
      </c>
      <c r="D163" s="170">
        <v>42.5</v>
      </c>
      <c r="E163" s="138">
        <f t="shared" si="34"/>
        <v>36.125</v>
      </c>
      <c r="F163" s="138">
        <f>D163*Sheet1!$A$8</f>
        <v>22.525000000000002</v>
      </c>
      <c r="G163" s="158"/>
      <c r="H163" s="170">
        <f t="shared" ref="H163:H166" si="36">F163*G163</f>
        <v>0</v>
      </c>
      <c r="I163" s="444">
        <v>5060572509023</v>
      </c>
      <c r="J163" s="66"/>
      <c r="K163" s="66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</row>
    <row r="164" spans="1:24" ht="15.75">
      <c r="A164" s="42">
        <v>723012006</v>
      </c>
      <c r="B164" s="22" t="s">
        <v>1388</v>
      </c>
      <c r="C164" s="157" t="s">
        <v>1364</v>
      </c>
      <c r="D164" s="170">
        <v>102</v>
      </c>
      <c r="E164" s="138">
        <f t="shared" si="34"/>
        <v>86.7</v>
      </c>
      <c r="F164" s="138">
        <f>D164*Sheet1!$A$8</f>
        <v>54.06</v>
      </c>
      <c r="G164" s="158"/>
      <c r="H164" s="170">
        <f t="shared" si="36"/>
        <v>0</v>
      </c>
      <c r="I164" s="444">
        <v>5060572509030</v>
      </c>
      <c r="J164" s="66"/>
      <c r="K164" s="66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</row>
    <row r="165" spans="1:24" ht="15.75">
      <c r="A165" s="42">
        <v>723012004</v>
      </c>
      <c r="B165" s="22" t="s">
        <v>1389</v>
      </c>
      <c r="C165" s="157" t="s">
        <v>263</v>
      </c>
      <c r="D165" s="170">
        <v>37</v>
      </c>
      <c r="E165" s="138">
        <f t="shared" si="34"/>
        <v>31.45</v>
      </c>
      <c r="F165" s="138">
        <f>D165*Sheet1!$A$8</f>
        <v>19.61</v>
      </c>
      <c r="G165" s="158"/>
      <c r="H165" s="170">
        <f t="shared" si="36"/>
        <v>0</v>
      </c>
      <c r="I165" s="444">
        <v>5060572508989</v>
      </c>
      <c r="J165" s="66"/>
      <c r="K165" s="66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</row>
    <row r="166" spans="1:24" ht="15.75">
      <c r="A166" s="42">
        <v>723012003</v>
      </c>
      <c r="B166" s="22" t="s">
        <v>1390</v>
      </c>
      <c r="C166" s="157" t="s">
        <v>263</v>
      </c>
      <c r="D166" s="170">
        <v>21.5</v>
      </c>
      <c r="E166" s="138">
        <f t="shared" si="34"/>
        <v>18.274999999999999</v>
      </c>
      <c r="F166" s="138">
        <f>D166*Sheet1!$A$8</f>
        <v>11.395000000000001</v>
      </c>
      <c r="G166" s="158"/>
      <c r="H166" s="170">
        <f t="shared" si="36"/>
        <v>0</v>
      </c>
      <c r="I166" s="444">
        <v>5060572508972</v>
      </c>
      <c r="J166" s="66"/>
      <c r="K166" s="66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</row>
    <row r="167" spans="1:24" ht="15.75">
      <c r="A167" s="42">
        <v>722212001</v>
      </c>
      <c r="B167" s="43" t="s">
        <v>1391</v>
      </c>
      <c r="C167" s="157" t="s">
        <v>263</v>
      </c>
      <c r="D167" s="170">
        <v>42.5</v>
      </c>
      <c r="E167" s="170">
        <f t="shared" si="34"/>
        <v>36.125</v>
      </c>
      <c r="F167" s="170">
        <f>D167*Sheet1!$A$8</f>
        <v>22.525000000000002</v>
      </c>
      <c r="G167" s="158"/>
      <c r="H167" s="170">
        <f t="shared" ref="H167:H171" si="37">SUM(F167*G167)</f>
        <v>0</v>
      </c>
      <c r="I167" s="444">
        <v>5060572509016</v>
      </c>
      <c r="J167" s="66"/>
      <c r="K167" s="66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402"/>
    </row>
    <row r="168" spans="1:24" ht="15.75">
      <c r="A168" s="42">
        <v>722212004</v>
      </c>
      <c r="B168" s="43" t="s">
        <v>1392</v>
      </c>
      <c r="C168" s="157" t="s">
        <v>263</v>
      </c>
      <c r="D168" s="170">
        <v>42.5</v>
      </c>
      <c r="E168" s="170">
        <f t="shared" si="34"/>
        <v>36.125</v>
      </c>
      <c r="F168" s="170">
        <f>D168*Sheet1!$A$8</f>
        <v>22.525000000000002</v>
      </c>
      <c r="G168" s="158"/>
      <c r="H168" s="170">
        <f t="shared" si="37"/>
        <v>0</v>
      </c>
      <c r="I168" s="444">
        <v>5060572509009</v>
      </c>
      <c r="J168" s="66"/>
      <c r="K168" s="66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402"/>
    </row>
    <row r="169" spans="1:24" ht="15.75">
      <c r="A169" s="42">
        <v>722212006</v>
      </c>
      <c r="B169" s="43" t="s">
        <v>1393</v>
      </c>
      <c r="C169" s="157" t="s">
        <v>263</v>
      </c>
      <c r="D169" s="170">
        <v>42.5</v>
      </c>
      <c r="E169" s="170">
        <f t="shared" si="34"/>
        <v>36.125</v>
      </c>
      <c r="F169" s="170">
        <f>D169*Sheet1!$A$8</f>
        <v>22.525000000000002</v>
      </c>
      <c r="G169" s="158"/>
      <c r="H169" s="170">
        <f t="shared" si="37"/>
        <v>0</v>
      </c>
      <c r="I169" s="444">
        <v>5060572509177</v>
      </c>
      <c r="J169" s="66"/>
      <c r="K169" s="66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402"/>
    </row>
    <row r="170" spans="1:24" ht="15.75">
      <c r="A170" s="42">
        <v>722212007</v>
      </c>
      <c r="B170" s="43" t="s">
        <v>1394</v>
      </c>
      <c r="C170" s="157" t="s">
        <v>263</v>
      </c>
      <c r="D170" s="170">
        <v>42.5</v>
      </c>
      <c r="E170" s="170">
        <f t="shared" si="34"/>
        <v>36.125</v>
      </c>
      <c r="F170" s="170">
        <f>D170*Sheet1!$A$8</f>
        <v>22.525000000000002</v>
      </c>
      <c r="G170" s="158"/>
      <c r="H170" s="170">
        <f t="shared" si="37"/>
        <v>0</v>
      </c>
      <c r="I170" s="444">
        <v>5060572509184</v>
      </c>
      <c r="J170" s="66"/>
      <c r="K170" s="66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402"/>
    </row>
    <row r="171" spans="1:24" ht="15.75">
      <c r="A171" s="42">
        <v>722212002</v>
      </c>
      <c r="B171" s="43" t="s">
        <v>1395</v>
      </c>
      <c r="C171" s="157" t="s">
        <v>1368</v>
      </c>
      <c r="D171" s="170">
        <v>102</v>
      </c>
      <c r="E171" s="170">
        <f t="shared" si="34"/>
        <v>86.7</v>
      </c>
      <c r="F171" s="170">
        <f>D171*Sheet1!$A$8</f>
        <v>54.06</v>
      </c>
      <c r="G171" s="158"/>
      <c r="H171" s="170">
        <f t="shared" si="37"/>
        <v>0</v>
      </c>
      <c r="I171" s="444">
        <v>5060572509047</v>
      </c>
      <c r="J171" s="66"/>
      <c r="K171" s="66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402"/>
    </row>
    <row r="172" spans="1:24" ht="15.75">
      <c r="A172" s="488" t="s">
        <v>1396</v>
      </c>
      <c r="B172" s="659"/>
      <c r="C172" s="490"/>
      <c r="D172" s="599"/>
      <c r="E172" s="599"/>
      <c r="F172" s="599"/>
      <c r="G172" s="654"/>
      <c r="H172" s="599"/>
      <c r="I172" s="415"/>
      <c r="J172" s="66"/>
      <c r="K172" s="66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</row>
    <row r="173" spans="1:24" ht="15.75">
      <c r="A173" s="331">
        <v>722213001</v>
      </c>
      <c r="B173" s="416" t="s">
        <v>1397</v>
      </c>
      <c r="C173" s="331" t="s">
        <v>1163</v>
      </c>
      <c r="D173" s="417">
        <v>106</v>
      </c>
      <c r="E173" s="257">
        <f t="shared" ref="E173:E182" si="38">D173*0.85</f>
        <v>90.1</v>
      </c>
      <c r="F173" s="325">
        <f>D173*Sheet1!$A$8</f>
        <v>56.18</v>
      </c>
      <c r="G173" s="332"/>
      <c r="H173" s="326">
        <f t="shared" ref="H173:H182" si="39">SUM(F173*G173)</f>
        <v>0</v>
      </c>
      <c r="I173" s="328">
        <v>5060572508828</v>
      </c>
      <c r="J173" s="66"/>
      <c r="K173" s="66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</row>
    <row r="174" spans="1:24" ht="15.75">
      <c r="A174" s="157">
        <v>723013001</v>
      </c>
      <c r="B174" s="193" t="s">
        <v>1398</v>
      </c>
      <c r="C174" s="157" t="s">
        <v>263</v>
      </c>
      <c r="D174" s="39">
        <v>21.5</v>
      </c>
      <c r="E174" s="138">
        <f t="shared" si="38"/>
        <v>18.274999999999999</v>
      </c>
      <c r="F174" s="44">
        <f>D174*Sheet1!$A$8</f>
        <v>11.395000000000001</v>
      </c>
      <c r="G174" s="329"/>
      <c r="H174" s="170">
        <f t="shared" si="39"/>
        <v>0</v>
      </c>
      <c r="I174" s="54">
        <v>5060572508835</v>
      </c>
      <c r="J174" s="66"/>
      <c r="K174" s="66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</row>
    <row r="175" spans="1:24" ht="15.75">
      <c r="A175" s="157">
        <v>722213007</v>
      </c>
      <c r="B175" s="193" t="s">
        <v>1399</v>
      </c>
      <c r="C175" s="157" t="s">
        <v>263</v>
      </c>
      <c r="D175" s="39">
        <v>42.5</v>
      </c>
      <c r="E175" s="138">
        <f t="shared" si="38"/>
        <v>36.125</v>
      </c>
      <c r="F175" s="44">
        <f>D175*Sheet1!$A$8</f>
        <v>22.525000000000002</v>
      </c>
      <c r="G175" s="329"/>
      <c r="H175" s="170">
        <f t="shared" si="39"/>
        <v>0</v>
      </c>
      <c r="I175" s="444">
        <v>5060572509191</v>
      </c>
      <c r="J175" s="66"/>
      <c r="K175" s="66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</row>
    <row r="176" spans="1:24" ht="15.75">
      <c r="A176" s="157">
        <v>722213002</v>
      </c>
      <c r="B176" s="193" t="s">
        <v>1400</v>
      </c>
      <c r="C176" s="157" t="s">
        <v>263</v>
      </c>
      <c r="D176" s="39">
        <v>42.5</v>
      </c>
      <c r="E176" s="138">
        <f t="shared" si="38"/>
        <v>36.125</v>
      </c>
      <c r="F176" s="44">
        <f>D176*Sheet1!$A$8</f>
        <v>22.525000000000002</v>
      </c>
      <c r="G176" s="329"/>
      <c r="H176" s="170">
        <f t="shared" si="39"/>
        <v>0</v>
      </c>
      <c r="I176" s="444">
        <v>5060572508859</v>
      </c>
      <c r="J176" s="66"/>
      <c r="K176" s="66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</row>
    <row r="177" spans="1:24" ht="15.75">
      <c r="A177" s="157">
        <v>722213004</v>
      </c>
      <c r="B177" s="193" t="s">
        <v>1401</v>
      </c>
      <c r="C177" s="157" t="s">
        <v>263</v>
      </c>
      <c r="D177" s="39">
        <v>42.5</v>
      </c>
      <c r="E177" s="138">
        <f t="shared" si="38"/>
        <v>36.125</v>
      </c>
      <c r="F177" s="44">
        <f>D177*Sheet1!$A$8</f>
        <v>22.525000000000002</v>
      </c>
      <c r="G177" s="329"/>
      <c r="H177" s="170">
        <f t="shared" si="39"/>
        <v>0</v>
      </c>
      <c r="I177" s="444">
        <v>5060572508873</v>
      </c>
      <c r="J177" s="66"/>
      <c r="K177" s="66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</row>
    <row r="178" spans="1:24" ht="15.75">
      <c r="A178" s="157">
        <v>722213005</v>
      </c>
      <c r="B178" s="193" t="s">
        <v>1402</v>
      </c>
      <c r="C178" s="157" t="s">
        <v>263</v>
      </c>
      <c r="D178" s="39">
        <v>42.5</v>
      </c>
      <c r="E178" s="138">
        <f t="shared" si="38"/>
        <v>36.125</v>
      </c>
      <c r="F178" s="44">
        <f>D178*Sheet1!$A$8</f>
        <v>22.525000000000002</v>
      </c>
      <c r="G178" s="329"/>
      <c r="H178" s="170">
        <f t="shared" si="39"/>
        <v>0</v>
      </c>
      <c r="I178" s="444">
        <v>5060572508880</v>
      </c>
      <c r="J178" s="66"/>
      <c r="K178" s="66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</row>
    <row r="179" spans="1:24" ht="15.75">
      <c r="A179" s="157">
        <v>722213006</v>
      </c>
      <c r="B179" s="193" t="s">
        <v>1403</v>
      </c>
      <c r="C179" s="157" t="s">
        <v>263</v>
      </c>
      <c r="D179" s="39">
        <v>59</v>
      </c>
      <c r="E179" s="138">
        <f t="shared" si="38"/>
        <v>50.15</v>
      </c>
      <c r="F179" s="44">
        <f>D179*Sheet1!$A$8</f>
        <v>31.270000000000003</v>
      </c>
      <c r="G179" s="329"/>
      <c r="H179" s="170">
        <f t="shared" si="39"/>
        <v>0</v>
      </c>
      <c r="I179" s="444">
        <v>5060572508897</v>
      </c>
      <c r="J179" s="66"/>
      <c r="K179" s="66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</row>
    <row r="180" spans="1:24" ht="15.75">
      <c r="A180" s="157">
        <v>723013003</v>
      </c>
      <c r="B180" s="193" t="s">
        <v>1404</v>
      </c>
      <c r="C180" s="157" t="s">
        <v>263</v>
      </c>
      <c r="D180" s="39">
        <v>26.5</v>
      </c>
      <c r="E180" s="138">
        <f t="shared" si="38"/>
        <v>22.524999999999999</v>
      </c>
      <c r="F180" s="44">
        <f>D180*Sheet1!$A$8</f>
        <v>14.045</v>
      </c>
      <c r="G180" s="158"/>
      <c r="H180" s="170">
        <f t="shared" si="39"/>
        <v>0</v>
      </c>
      <c r="I180" s="444">
        <v>5060572508903</v>
      </c>
      <c r="J180" s="66"/>
      <c r="K180" s="66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</row>
    <row r="181" spans="1:24" ht="15.75">
      <c r="A181" s="157">
        <v>722213008</v>
      </c>
      <c r="B181" s="193" t="s">
        <v>1405</v>
      </c>
      <c r="C181" s="157" t="s">
        <v>263</v>
      </c>
      <c r="D181" s="39">
        <v>42.5</v>
      </c>
      <c r="E181" s="138">
        <f t="shared" si="38"/>
        <v>36.125</v>
      </c>
      <c r="F181" s="44">
        <f>D181*Sheet1!$A$8</f>
        <v>22.525000000000002</v>
      </c>
      <c r="G181" s="329"/>
      <c r="H181" s="170">
        <f t="shared" si="39"/>
        <v>0</v>
      </c>
      <c r="I181" s="444">
        <v>5060572509207</v>
      </c>
      <c r="J181" s="66"/>
      <c r="K181" s="66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</row>
    <row r="182" spans="1:24" ht="15.75">
      <c r="A182" s="157">
        <v>722213009</v>
      </c>
      <c r="B182" s="193" t="s">
        <v>1406</v>
      </c>
      <c r="C182" s="157" t="s">
        <v>263</v>
      </c>
      <c r="D182" s="39">
        <v>42.5</v>
      </c>
      <c r="E182" s="138">
        <f t="shared" si="38"/>
        <v>36.125</v>
      </c>
      <c r="F182" s="44">
        <f>D182*Sheet1!$A$8</f>
        <v>22.525000000000002</v>
      </c>
      <c r="G182" s="329"/>
      <c r="H182" s="170">
        <f t="shared" si="39"/>
        <v>0</v>
      </c>
      <c r="I182" s="444">
        <v>5060572509214</v>
      </c>
      <c r="J182" s="66"/>
      <c r="K182" s="66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</row>
    <row r="183" spans="1:24" ht="15.75">
      <c r="A183" s="46"/>
      <c r="B183" s="46"/>
      <c r="C183" s="46"/>
      <c r="D183" s="46"/>
      <c r="E183" s="46"/>
      <c r="F183" s="46"/>
      <c r="G183" s="419"/>
      <c r="H183" s="46"/>
      <c r="I183" s="300"/>
      <c r="J183" s="66"/>
      <c r="K183" s="6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</row>
    <row r="184" spans="1:24" ht="15.75" customHeight="1">
      <c r="A184" s="54"/>
      <c r="B184" s="54"/>
      <c r="C184" s="54"/>
      <c r="D184" s="53"/>
      <c r="E184" s="53"/>
      <c r="F184" s="53"/>
      <c r="G184" s="337"/>
      <c r="H184" s="53"/>
      <c r="I184" s="54"/>
      <c r="J184" s="66"/>
      <c r="K184" s="66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</row>
    <row r="185" spans="1:24" ht="15.75" customHeight="1">
      <c r="A185" s="54"/>
      <c r="B185" s="54"/>
      <c r="C185" s="54"/>
      <c r="D185" s="53"/>
      <c r="E185" s="53"/>
      <c r="F185" s="420" t="s">
        <v>132</v>
      </c>
      <c r="G185" s="660"/>
      <c r="H185" s="645">
        <f>SUM(H5:H182)</f>
        <v>0</v>
      </c>
      <c r="I185" s="54"/>
      <c r="J185" s="66"/>
      <c r="K185" s="66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</row>
    <row r="186" spans="1:24" ht="15.75" customHeight="1">
      <c r="A186" s="54"/>
      <c r="B186" s="54"/>
      <c r="C186" s="54"/>
      <c r="D186" s="53"/>
      <c r="E186" s="53"/>
      <c r="F186" s="53"/>
      <c r="G186" s="337"/>
      <c r="H186" s="53"/>
      <c r="I186" s="54"/>
      <c r="J186" s="66"/>
      <c r="K186" s="66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</row>
    <row r="187" spans="1:24" ht="15.75" customHeight="1">
      <c r="A187" s="54"/>
      <c r="B187" s="54"/>
      <c r="C187" s="54"/>
      <c r="D187" s="53"/>
      <c r="E187" s="53"/>
      <c r="F187" s="53"/>
      <c r="G187" s="337"/>
      <c r="H187" s="53"/>
      <c r="I187" s="54"/>
      <c r="J187" s="66"/>
      <c r="K187" s="66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</row>
    <row r="188" spans="1:24" ht="15.75" customHeight="1">
      <c r="A188" s="54"/>
      <c r="B188" s="54"/>
      <c r="C188" s="54"/>
      <c r="D188" s="53"/>
      <c r="E188" s="53"/>
      <c r="F188" s="53"/>
      <c r="G188" s="337"/>
      <c r="H188" s="53"/>
      <c r="I188" s="54"/>
      <c r="J188" s="66"/>
      <c r="K188" s="66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</row>
    <row r="189" spans="1:24" ht="15.75" customHeight="1">
      <c r="A189" s="54"/>
      <c r="B189" s="54"/>
      <c r="C189" s="54"/>
      <c r="D189" s="53"/>
      <c r="E189" s="53"/>
      <c r="F189" s="53"/>
      <c r="G189" s="337"/>
      <c r="H189" s="53"/>
      <c r="I189" s="54"/>
      <c r="J189" s="66"/>
      <c r="K189" s="66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</row>
    <row r="190" spans="1:24" ht="15.75" customHeight="1">
      <c r="A190" s="54"/>
      <c r="B190" s="54"/>
      <c r="C190" s="54"/>
      <c r="D190" s="53"/>
      <c r="E190" s="53"/>
      <c r="F190" s="53"/>
      <c r="G190" s="337"/>
      <c r="H190" s="53"/>
      <c r="I190" s="54"/>
      <c r="J190" s="66"/>
      <c r="K190" s="66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</row>
    <row r="191" spans="1:24" ht="15.75" customHeight="1">
      <c r="A191" s="54"/>
      <c r="B191" s="54"/>
      <c r="C191" s="54"/>
      <c r="D191" s="53"/>
      <c r="E191" s="53"/>
      <c r="F191" s="53"/>
      <c r="G191" s="337"/>
      <c r="H191" s="53"/>
      <c r="I191" s="54"/>
      <c r="J191" s="66"/>
      <c r="K191" s="66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</row>
    <row r="192" spans="1:24" ht="15.75" customHeight="1">
      <c r="A192" s="54"/>
      <c r="B192" s="54"/>
      <c r="C192" s="54"/>
      <c r="D192" s="53"/>
      <c r="E192" s="53"/>
      <c r="F192" s="53"/>
      <c r="G192" s="337"/>
      <c r="H192" s="53"/>
      <c r="I192" s="54"/>
      <c r="J192" s="66"/>
      <c r="K192" s="66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</row>
    <row r="193" spans="1:24" ht="15.75" customHeight="1">
      <c r="A193" s="54"/>
      <c r="B193" s="54"/>
      <c r="C193" s="54"/>
      <c r="D193" s="53"/>
      <c r="E193" s="53"/>
      <c r="F193" s="53"/>
      <c r="G193" s="337"/>
      <c r="H193" s="53"/>
      <c r="I193" s="54"/>
      <c r="J193" s="66"/>
      <c r="K193" s="66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</row>
    <row r="194" spans="1:24" ht="15.75" customHeight="1">
      <c r="A194" s="54"/>
      <c r="B194" s="54"/>
      <c r="C194" s="54"/>
      <c r="D194" s="53"/>
      <c r="E194" s="53"/>
      <c r="F194" s="53"/>
      <c r="G194" s="337"/>
      <c r="H194" s="53"/>
      <c r="I194" s="54"/>
      <c r="J194" s="66"/>
      <c r="K194" s="66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</row>
    <row r="195" spans="1:24" ht="15.75" customHeight="1">
      <c r="A195" s="54"/>
      <c r="B195" s="54"/>
      <c r="C195" s="54"/>
      <c r="D195" s="53"/>
      <c r="E195" s="53"/>
      <c r="F195" s="53"/>
      <c r="G195" s="337"/>
      <c r="H195" s="53"/>
      <c r="I195" s="54"/>
      <c r="J195" s="66"/>
      <c r="K195" s="66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</row>
    <row r="196" spans="1:24" ht="15.75" customHeight="1">
      <c r="A196" s="54"/>
      <c r="B196" s="54"/>
      <c r="C196" s="54"/>
      <c r="D196" s="53"/>
      <c r="E196" s="53"/>
      <c r="F196" s="53"/>
      <c r="G196" s="337"/>
      <c r="H196" s="53"/>
      <c r="I196" s="54"/>
      <c r="J196" s="66"/>
      <c r="K196" s="66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</row>
    <row r="197" spans="1:24" ht="15.75" customHeight="1">
      <c r="A197" s="54"/>
      <c r="B197" s="54"/>
      <c r="C197" s="54"/>
      <c r="D197" s="53"/>
      <c r="E197" s="53"/>
      <c r="F197" s="53"/>
      <c r="G197" s="337"/>
      <c r="H197" s="53"/>
      <c r="I197" s="54"/>
      <c r="J197" s="66"/>
      <c r="K197" s="66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</row>
    <row r="198" spans="1:24" ht="15.75" customHeight="1">
      <c r="A198" s="54"/>
      <c r="B198" s="54"/>
      <c r="C198" s="54"/>
      <c r="D198" s="53"/>
      <c r="E198" s="53"/>
      <c r="F198" s="53"/>
      <c r="G198" s="337"/>
      <c r="H198" s="53"/>
      <c r="I198" s="54"/>
      <c r="J198" s="66"/>
      <c r="K198" s="66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</row>
    <row r="199" spans="1:24" ht="15.75" customHeight="1">
      <c r="A199" s="54"/>
      <c r="B199" s="54"/>
      <c r="C199" s="54"/>
      <c r="D199" s="53"/>
      <c r="E199" s="53"/>
      <c r="F199" s="53"/>
      <c r="G199" s="337"/>
      <c r="H199" s="53"/>
      <c r="I199" s="54"/>
      <c r="J199" s="66"/>
      <c r="K199" s="66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</row>
    <row r="200" spans="1:24" ht="15.75" customHeight="1">
      <c r="A200" s="54"/>
      <c r="B200" s="54"/>
      <c r="C200" s="54"/>
      <c r="D200" s="53"/>
      <c r="E200" s="53"/>
      <c r="F200" s="53"/>
      <c r="G200" s="337"/>
      <c r="H200" s="53"/>
      <c r="I200" s="54"/>
      <c r="J200" s="66"/>
      <c r="K200" s="66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</row>
    <row r="201" spans="1:24" ht="15.75" customHeight="1">
      <c r="A201" s="54"/>
      <c r="B201" s="54"/>
      <c r="C201" s="54"/>
      <c r="D201" s="53"/>
      <c r="E201" s="53"/>
      <c r="F201" s="53"/>
      <c r="G201" s="337"/>
      <c r="H201" s="53"/>
      <c r="I201" s="54"/>
      <c r="J201" s="66"/>
      <c r="K201" s="66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</row>
    <row r="202" spans="1:24" ht="15.75" customHeight="1">
      <c r="A202" s="54"/>
      <c r="B202" s="54"/>
      <c r="C202" s="54"/>
      <c r="D202" s="53"/>
      <c r="E202" s="53"/>
      <c r="F202" s="53"/>
      <c r="G202" s="337"/>
      <c r="H202" s="53"/>
      <c r="I202" s="54"/>
      <c r="J202" s="66"/>
      <c r="K202" s="66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</row>
    <row r="203" spans="1:24" ht="15.75" customHeight="1">
      <c r="A203" s="54"/>
      <c r="B203" s="54"/>
      <c r="C203" s="54"/>
      <c r="D203" s="53"/>
      <c r="E203" s="53"/>
      <c r="F203" s="53"/>
      <c r="G203" s="337"/>
      <c r="H203" s="53"/>
      <c r="I203" s="54"/>
      <c r="J203" s="66"/>
      <c r="K203" s="66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</row>
    <row r="204" spans="1:24" ht="15.75" customHeight="1">
      <c r="A204" s="54"/>
      <c r="B204" s="54"/>
      <c r="C204" s="54"/>
      <c r="D204" s="53"/>
      <c r="E204" s="53"/>
      <c r="F204" s="53"/>
      <c r="G204" s="337"/>
      <c r="H204" s="53"/>
      <c r="I204" s="54"/>
      <c r="J204" s="66"/>
      <c r="K204" s="66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</row>
    <row r="205" spans="1:24" ht="15.75" customHeight="1">
      <c r="A205" s="54"/>
      <c r="B205" s="54"/>
      <c r="C205" s="54"/>
      <c r="D205" s="53"/>
      <c r="E205" s="53"/>
      <c r="F205" s="53"/>
      <c r="G205" s="337"/>
      <c r="H205" s="53"/>
      <c r="I205" s="54"/>
      <c r="J205" s="66"/>
      <c r="K205" s="66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</row>
    <row r="206" spans="1:24" ht="15.75" customHeight="1">
      <c r="A206" s="54"/>
      <c r="B206" s="54"/>
      <c r="C206" s="54"/>
      <c r="D206" s="53"/>
      <c r="E206" s="53"/>
      <c r="F206" s="53"/>
      <c r="G206" s="337"/>
      <c r="H206" s="53"/>
      <c r="I206" s="54"/>
      <c r="J206" s="66"/>
      <c r="K206" s="66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</row>
    <row r="207" spans="1:24" ht="15.75" customHeight="1">
      <c r="A207" s="54"/>
      <c r="B207" s="54"/>
      <c r="C207" s="54"/>
      <c r="D207" s="53"/>
      <c r="E207" s="53"/>
      <c r="F207" s="53"/>
      <c r="G207" s="337"/>
      <c r="H207" s="53"/>
      <c r="I207" s="54"/>
      <c r="J207" s="66"/>
      <c r="K207" s="66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</row>
    <row r="208" spans="1:24" ht="15.75" customHeight="1">
      <c r="A208" s="54"/>
      <c r="B208" s="54"/>
      <c r="C208" s="54"/>
      <c r="D208" s="53"/>
      <c r="E208" s="53"/>
      <c r="F208" s="53"/>
      <c r="G208" s="337"/>
      <c r="H208" s="53"/>
      <c r="I208" s="54"/>
      <c r="J208" s="66"/>
      <c r="K208" s="66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</row>
    <row r="209" spans="1:24" ht="15.75" customHeight="1">
      <c r="A209" s="54"/>
      <c r="B209" s="54"/>
      <c r="C209" s="54"/>
      <c r="D209" s="53"/>
      <c r="E209" s="53"/>
      <c r="F209" s="53"/>
      <c r="G209" s="337"/>
      <c r="H209" s="53"/>
      <c r="I209" s="54"/>
      <c r="J209" s="66"/>
      <c r="K209" s="66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</row>
    <row r="210" spans="1:24" ht="15.75" customHeight="1">
      <c r="A210" s="54"/>
      <c r="B210" s="54"/>
      <c r="C210" s="54"/>
      <c r="D210" s="53"/>
      <c r="E210" s="53"/>
      <c r="F210" s="53"/>
      <c r="G210" s="337"/>
      <c r="H210" s="53"/>
      <c r="I210" s="54"/>
      <c r="J210" s="66"/>
      <c r="K210" s="66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</row>
    <row r="211" spans="1:24" ht="15.75" customHeight="1">
      <c r="A211" s="54"/>
      <c r="B211" s="54"/>
      <c r="C211" s="54"/>
      <c r="D211" s="53"/>
      <c r="E211" s="53"/>
      <c r="F211" s="53"/>
      <c r="G211" s="337"/>
      <c r="H211" s="53"/>
      <c r="I211" s="54"/>
      <c r="J211" s="66"/>
      <c r="K211" s="66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</row>
    <row r="212" spans="1:24" ht="15.75" customHeight="1">
      <c r="A212" s="54"/>
      <c r="B212" s="54"/>
      <c r="C212" s="54"/>
      <c r="D212" s="53"/>
      <c r="E212" s="53"/>
      <c r="F212" s="53"/>
      <c r="G212" s="337"/>
      <c r="H212" s="53"/>
      <c r="I212" s="54"/>
      <c r="J212" s="66"/>
      <c r="K212" s="66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</row>
    <row r="213" spans="1:24" ht="15.75" customHeight="1">
      <c r="A213" s="54"/>
      <c r="B213" s="54"/>
      <c r="C213" s="54"/>
      <c r="D213" s="53"/>
      <c r="E213" s="53"/>
      <c r="F213" s="53"/>
      <c r="G213" s="337"/>
      <c r="H213" s="53"/>
      <c r="I213" s="54"/>
      <c r="J213" s="66"/>
      <c r="K213" s="66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</row>
    <row r="214" spans="1:24" ht="15.75" customHeight="1">
      <c r="A214" s="54"/>
      <c r="B214" s="54"/>
      <c r="C214" s="54"/>
      <c r="D214" s="53"/>
      <c r="E214" s="53"/>
      <c r="F214" s="53"/>
      <c r="G214" s="337"/>
      <c r="H214" s="53"/>
      <c r="I214" s="54"/>
      <c r="J214" s="66"/>
      <c r="K214" s="66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</row>
    <row r="215" spans="1:24" ht="15.75" customHeight="1">
      <c r="A215" s="54"/>
      <c r="B215" s="54"/>
      <c r="C215" s="54"/>
      <c r="D215" s="53"/>
      <c r="E215" s="53"/>
      <c r="F215" s="53"/>
      <c r="G215" s="337"/>
      <c r="H215" s="53"/>
      <c r="I215" s="54"/>
      <c r="J215" s="66"/>
      <c r="K215" s="66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</row>
    <row r="216" spans="1:24" ht="15.75" customHeight="1">
      <c r="A216" s="54"/>
      <c r="B216" s="54"/>
      <c r="C216" s="54"/>
      <c r="D216" s="53"/>
      <c r="E216" s="53"/>
      <c r="F216" s="53"/>
      <c r="G216" s="337"/>
      <c r="H216" s="53"/>
      <c r="I216" s="54"/>
      <c r="J216" s="66"/>
      <c r="K216" s="66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</row>
    <row r="217" spans="1:24" ht="15.75" customHeight="1">
      <c r="A217" s="54"/>
      <c r="B217" s="54"/>
      <c r="C217" s="54"/>
      <c r="D217" s="53"/>
      <c r="E217" s="53"/>
      <c r="F217" s="53"/>
      <c r="G217" s="337"/>
      <c r="H217" s="53"/>
      <c r="I217" s="54"/>
      <c r="J217" s="66"/>
      <c r="K217" s="66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</row>
    <row r="218" spans="1:24" ht="15.75" customHeight="1">
      <c r="A218" s="54"/>
      <c r="B218" s="54"/>
      <c r="C218" s="54"/>
      <c r="D218" s="53"/>
      <c r="E218" s="53"/>
      <c r="F218" s="53"/>
      <c r="G218" s="337"/>
      <c r="H218" s="53"/>
      <c r="I218" s="54"/>
      <c r="J218" s="66"/>
      <c r="K218" s="66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</row>
    <row r="219" spans="1:24" ht="15.75" customHeight="1">
      <c r="A219" s="54"/>
      <c r="B219" s="54"/>
      <c r="C219" s="54"/>
      <c r="D219" s="53"/>
      <c r="E219" s="53"/>
      <c r="F219" s="53"/>
      <c r="G219" s="337"/>
      <c r="H219" s="53"/>
      <c r="I219" s="54"/>
      <c r="J219" s="66"/>
      <c r="K219" s="66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</row>
    <row r="220" spans="1:24" ht="15.75" customHeight="1">
      <c r="A220" s="54"/>
      <c r="B220" s="54"/>
      <c r="C220" s="54"/>
      <c r="D220" s="53"/>
      <c r="E220" s="53"/>
      <c r="F220" s="53"/>
      <c r="G220" s="337"/>
      <c r="H220" s="53"/>
      <c r="I220" s="54"/>
      <c r="J220" s="66"/>
      <c r="K220" s="66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</row>
    <row r="221" spans="1:24" ht="15.75" customHeight="1">
      <c r="A221" s="54"/>
      <c r="B221" s="54"/>
      <c r="C221" s="54"/>
      <c r="D221" s="53"/>
      <c r="E221" s="53"/>
      <c r="F221" s="53"/>
      <c r="G221" s="337"/>
      <c r="H221" s="53"/>
      <c r="I221" s="54"/>
      <c r="J221" s="66"/>
      <c r="K221" s="66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</row>
    <row r="222" spans="1:24" ht="15.75" customHeight="1">
      <c r="A222" s="54"/>
      <c r="B222" s="54"/>
      <c r="C222" s="54"/>
      <c r="D222" s="53"/>
      <c r="E222" s="53"/>
      <c r="F222" s="53"/>
      <c r="G222" s="337"/>
      <c r="H222" s="53"/>
      <c r="I222" s="54"/>
      <c r="J222" s="66"/>
      <c r="K222" s="66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</row>
    <row r="223" spans="1:24" ht="15.75" customHeight="1">
      <c r="A223" s="54"/>
      <c r="B223" s="54"/>
      <c r="C223" s="54"/>
      <c r="D223" s="53"/>
      <c r="E223" s="53"/>
      <c r="F223" s="53"/>
      <c r="G223" s="337"/>
      <c r="H223" s="53"/>
      <c r="I223" s="54"/>
      <c r="J223" s="66"/>
      <c r="K223" s="66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</row>
    <row r="224" spans="1:24" ht="15.75" customHeight="1">
      <c r="A224" s="54"/>
      <c r="B224" s="54"/>
      <c r="C224" s="54"/>
      <c r="D224" s="53"/>
      <c r="E224" s="53"/>
      <c r="F224" s="53"/>
      <c r="G224" s="337"/>
      <c r="H224" s="53"/>
      <c r="I224" s="54"/>
      <c r="J224" s="66"/>
      <c r="K224" s="66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</row>
    <row r="225" spans="1:24" ht="15.75" customHeight="1">
      <c r="A225" s="54"/>
      <c r="B225" s="54"/>
      <c r="C225" s="54"/>
      <c r="D225" s="53"/>
      <c r="E225" s="53"/>
      <c r="F225" s="53"/>
      <c r="G225" s="337"/>
      <c r="H225" s="53"/>
      <c r="I225" s="54"/>
      <c r="J225" s="66"/>
      <c r="K225" s="66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</row>
    <row r="226" spans="1:24" ht="15.75" customHeight="1">
      <c r="A226" s="54"/>
      <c r="B226" s="54"/>
      <c r="C226" s="54"/>
      <c r="D226" s="53"/>
      <c r="E226" s="53"/>
      <c r="F226" s="53"/>
      <c r="G226" s="337"/>
      <c r="H226" s="53"/>
      <c r="I226" s="54"/>
      <c r="J226" s="66"/>
      <c r="K226" s="66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</row>
    <row r="227" spans="1:24" ht="15.75" customHeight="1">
      <c r="A227" s="54"/>
      <c r="B227" s="54"/>
      <c r="C227" s="54"/>
      <c r="D227" s="53"/>
      <c r="E227" s="53"/>
      <c r="F227" s="53"/>
      <c r="G227" s="337"/>
      <c r="H227" s="53"/>
      <c r="I227" s="54"/>
      <c r="J227" s="66"/>
      <c r="K227" s="66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</row>
    <row r="228" spans="1:24" ht="15.75" customHeight="1">
      <c r="A228" s="54"/>
      <c r="B228" s="54"/>
      <c r="C228" s="54"/>
      <c r="D228" s="53"/>
      <c r="E228" s="53"/>
      <c r="F228" s="53"/>
      <c r="G228" s="337"/>
      <c r="H228" s="53"/>
      <c r="I228" s="54"/>
      <c r="J228" s="66"/>
      <c r="K228" s="66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</row>
    <row r="229" spans="1:24" ht="15.75" customHeight="1">
      <c r="A229" s="54"/>
      <c r="B229" s="54"/>
      <c r="C229" s="54"/>
      <c r="D229" s="53"/>
      <c r="E229" s="53"/>
      <c r="F229" s="53"/>
      <c r="G229" s="337"/>
      <c r="H229" s="53"/>
      <c r="I229" s="54"/>
      <c r="J229" s="66"/>
      <c r="K229" s="66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</row>
    <row r="230" spans="1:24" ht="15.75" customHeight="1">
      <c r="A230" s="54"/>
      <c r="B230" s="54"/>
      <c r="C230" s="54"/>
      <c r="D230" s="53"/>
      <c r="E230" s="53"/>
      <c r="F230" s="53"/>
      <c r="G230" s="337"/>
      <c r="H230" s="53"/>
      <c r="I230" s="54"/>
      <c r="J230" s="66"/>
      <c r="K230" s="66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</row>
    <row r="231" spans="1:24" ht="15.75" customHeight="1">
      <c r="A231" s="54"/>
      <c r="B231" s="54"/>
      <c r="C231" s="54"/>
      <c r="D231" s="53"/>
      <c r="E231" s="53"/>
      <c r="F231" s="53"/>
      <c r="G231" s="337"/>
      <c r="H231" s="53"/>
      <c r="I231" s="54"/>
      <c r="J231" s="66"/>
      <c r="K231" s="66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</row>
    <row r="232" spans="1:24" ht="15.75" customHeight="1">
      <c r="A232" s="54"/>
      <c r="B232" s="54"/>
      <c r="C232" s="54"/>
      <c r="D232" s="53"/>
      <c r="E232" s="53"/>
      <c r="F232" s="53"/>
      <c r="G232" s="337"/>
      <c r="H232" s="53"/>
      <c r="I232" s="54"/>
      <c r="J232" s="66"/>
      <c r="K232" s="66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</row>
    <row r="233" spans="1:24" ht="15.75" customHeight="1">
      <c r="A233" s="54"/>
      <c r="B233" s="54"/>
      <c r="C233" s="54"/>
      <c r="D233" s="53"/>
      <c r="E233" s="53"/>
      <c r="F233" s="53"/>
      <c r="G233" s="337"/>
      <c r="H233" s="53"/>
      <c r="I233" s="54"/>
      <c r="J233" s="66"/>
      <c r="K233" s="66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</row>
    <row r="234" spans="1:24" ht="15.75" customHeight="1">
      <c r="A234" s="54"/>
      <c r="B234" s="54"/>
      <c r="C234" s="54"/>
      <c r="D234" s="53"/>
      <c r="E234" s="53"/>
      <c r="F234" s="53"/>
      <c r="G234" s="337"/>
      <c r="H234" s="53"/>
      <c r="I234" s="54"/>
      <c r="J234" s="66"/>
      <c r="K234" s="66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</row>
    <row r="235" spans="1:24" ht="15.75" customHeight="1">
      <c r="A235" s="54"/>
      <c r="B235" s="54"/>
      <c r="C235" s="54"/>
      <c r="D235" s="53"/>
      <c r="E235" s="53"/>
      <c r="F235" s="53"/>
      <c r="G235" s="337"/>
      <c r="H235" s="53"/>
      <c r="I235" s="54"/>
      <c r="J235" s="66"/>
      <c r="K235" s="66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</row>
    <row r="236" spans="1:24" ht="15.75" customHeight="1">
      <c r="A236" s="54"/>
      <c r="B236" s="54"/>
      <c r="C236" s="54"/>
      <c r="D236" s="53"/>
      <c r="E236" s="53"/>
      <c r="F236" s="53"/>
      <c r="G236" s="337"/>
      <c r="H236" s="53"/>
      <c r="I236" s="54"/>
      <c r="J236" s="66"/>
      <c r="K236" s="66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</row>
    <row r="237" spans="1:24" ht="15.75" customHeight="1">
      <c r="A237" s="54"/>
      <c r="B237" s="54"/>
      <c r="C237" s="54"/>
      <c r="D237" s="53"/>
      <c r="E237" s="53"/>
      <c r="F237" s="53"/>
      <c r="G237" s="337"/>
      <c r="H237" s="53"/>
      <c r="I237" s="54"/>
      <c r="J237" s="66"/>
      <c r="K237" s="66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</row>
    <row r="238" spans="1:24" ht="15.75" customHeight="1">
      <c r="A238" s="54"/>
      <c r="B238" s="54"/>
      <c r="C238" s="54"/>
      <c r="D238" s="53"/>
      <c r="E238" s="53"/>
      <c r="F238" s="53"/>
      <c r="G238" s="337"/>
      <c r="H238" s="53"/>
      <c r="I238" s="54"/>
      <c r="J238" s="66"/>
      <c r="K238" s="66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</row>
    <row r="239" spans="1:24" ht="15.75" customHeight="1">
      <c r="A239" s="54"/>
      <c r="B239" s="54"/>
      <c r="C239" s="54"/>
      <c r="D239" s="53"/>
      <c r="E239" s="53"/>
      <c r="F239" s="53"/>
      <c r="G239" s="337"/>
      <c r="H239" s="53"/>
      <c r="I239" s="54"/>
      <c r="J239" s="66"/>
      <c r="K239" s="66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</row>
    <row r="240" spans="1:24" ht="15.75" customHeight="1">
      <c r="A240" s="54"/>
      <c r="B240" s="54"/>
      <c r="C240" s="54"/>
      <c r="D240" s="53"/>
      <c r="E240" s="53"/>
      <c r="F240" s="53"/>
      <c r="G240" s="337"/>
      <c r="H240" s="53"/>
      <c r="I240" s="54"/>
      <c r="J240" s="66"/>
      <c r="K240" s="66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</row>
    <row r="241" spans="1:24" ht="15.75" customHeight="1">
      <c r="A241" s="54"/>
      <c r="B241" s="54"/>
      <c r="C241" s="54"/>
      <c r="D241" s="53"/>
      <c r="E241" s="53"/>
      <c r="F241" s="53"/>
      <c r="G241" s="337"/>
      <c r="H241" s="53"/>
      <c r="I241" s="54"/>
      <c r="J241" s="66"/>
      <c r="K241" s="66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</row>
    <row r="242" spans="1:24" ht="15.75" customHeight="1">
      <c r="A242" s="54"/>
      <c r="B242" s="54"/>
      <c r="C242" s="54"/>
      <c r="D242" s="53"/>
      <c r="E242" s="53"/>
      <c r="F242" s="53"/>
      <c r="G242" s="337"/>
      <c r="H242" s="53"/>
      <c r="I242" s="54"/>
      <c r="J242" s="66"/>
      <c r="K242" s="66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</row>
    <row r="243" spans="1:24" ht="15.75" customHeight="1">
      <c r="A243" s="54"/>
      <c r="B243" s="54"/>
      <c r="C243" s="54"/>
      <c r="D243" s="53"/>
      <c r="E243" s="53"/>
      <c r="F243" s="53"/>
      <c r="G243" s="337"/>
      <c r="H243" s="53"/>
      <c r="I243" s="54"/>
      <c r="J243" s="66"/>
      <c r="K243" s="66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</row>
    <row r="244" spans="1:24" ht="15.75" customHeight="1">
      <c r="A244" s="54"/>
      <c r="B244" s="54"/>
      <c r="C244" s="54"/>
      <c r="D244" s="53"/>
      <c r="E244" s="53"/>
      <c r="F244" s="53"/>
      <c r="G244" s="337"/>
      <c r="H244" s="53"/>
      <c r="I244" s="54"/>
      <c r="J244" s="66"/>
      <c r="K244" s="66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</row>
    <row r="245" spans="1:24" ht="15.75" customHeight="1">
      <c r="A245" s="54"/>
      <c r="B245" s="54"/>
      <c r="C245" s="54"/>
      <c r="D245" s="53"/>
      <c r="E245" s="53"/>
      <c r="F245" s="53"/>
      <c r="G245" s="337"/>
      <c r="H245" s="53"/>
      <c r="I245" s="54"/>
      <c r="J245" s="66"/>
      <c r="K245" s="66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</row>
    <row r="246" spans="1:24" ht="15.75" customHeight="1">
      <c r="A246" s="54"/>
      <c r="B246" s="54"/>
      <c r="C246" s="54"/>
      <c r="D246" s="53"/>
      <c r="E246" s="53"/>
      <c r="F246" s="53"/>
      <c r="G246" s="337"/>
      <c r="H246" s="53"/>
      <c r="I246" s="54"/>
      <c r="J246" s="66"/>
      <c r="K246" s="66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</row>
    <row r="247" spans="1:24" ht="15.75" customHeight="1">
      <c r="A247" s="54"/>
      <c r="B247" s="54"/>
      <c r="C247" s="54"/>
      <c r="D247" s="53"/>
      <c r="E247" s="53"/>
      <c r="F247" s="53"/>
      <c r="G247" s="337"/>
      <c r="H247" s="53"/>
      <c r="I247" s="54"/>
      <c r="J247" s="66"/>
      <c r="K247" s="66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</row>
    <row r="248" spans="1:24" ht="15.75" customHeight="1">
      <c r="A248" s="54"/>
      <c r="B248" s="54"/>
      <c r="C248" s="54"/>
      <c r="D248" s="53"/>
      <c r="E248" s="53"/>
      <c r="F248" s="53"/>
      <c r="G248" s="337"/>
      <c r="H248" s="53"/>
      <c r="I248" s="54"/>
      <c r="J248" s="66"/>
      <c r="K248" s="66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</row>
    <row r="249" spans="1:24" ht="15.75" customHeight="1">
      <c r="A249" s="54"/>
      <c r="B249" s="54"/>
      <c r="C249" s="54"/>
      <c r="D249" s="53"/>
      <c r="E249" s="53"/>
      <c r="F249" s="53"/>
      <c r="G249" s="337"/>
      <c r="H249" s="53"/>
      <c r="I249" s="54"/>
      <c r="J249" s="66"/>
      <c r="K249" s="66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</row>
    <row r="250" spans="1:24" ht="15.75" customHeight="1">
      <c r="A250" s="54"/>
      <c r="B250" s="54"/>
      <c r="C250" s="54"/>
      <c r="D250" s="53"/>
      <c r="E250" s="53"/>
      <c r="F250" s="53"/>
      <c r="G250" s="337"/>
      <c r="H250" s="53"/>
      <c r="I250" s="54"/>
      <c r="J250" s="66"/>
      <c r="K250" s="66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</row>
    <row r="251" spans="1:24" ht="15.75" customHeight="1">
      <c r="A251" s="54"/>
      <c r="B251" s="54"/>
      <c r="C251" s="54"/>
      <c r="D251" s="53"/>
      <c r="E251" s="53"/>
      <c r="F251" s="53"/>
      <c r="G251" s="337"/>
      <c r="H251" s="53"/>
      <c r="I251" s="54"/>
      <c r="J251" s="66"/>
      <c r="K251" s="66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</row>
    <row r="252" spans="1:24" ht="15.75" customHeight="1">
      <c r="A252" s="54"/>
      <c r="B252" s="54"/>
      <c r="C252" s="54"/>
      <c r="D252" s="53"/>
      <c r="E252" s="53"/>
      <c r="F252" s="53"/>
      <c r="G252" s="337"/>
      <c r="H252" s="53"/>
      <c r="I252" s="54"/>
      <c r="J252" s="66"/>
      <c r="K252" s="66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</row>
    <row r="253" spans="1:24" ht="15.75" customHeight="1">
      <c r="A253" s="54"/>
      <c r="B253" s="54"/>
      <c r="C253" s="54"/>
      <c r="D253" s="53"/>
      <c r="E253" s="53"/>
      <c r="F253" s="53"/>
      <c r="G253" s="337"/>
      <c r="H253" s="53"/>
      <c r="I253" s="54"/>
      <c r="J253" s="66"/>
      <c r="K253" s="66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</row>
    <row r="254" spans="1:24" ht="15.75" customHeight="1">
      <c r="A254" s="54"/>
      <c r="B254" s="54"/>
      <c r="C254" s="54"/>
      <c r="D254" s="53"/>
      <c r="E254" s="53"/>
      <c r="F254" s="53"/>
      <c r="G254" s="337"/>
      <c r="H254" s="53"/>
      <c r="I254" s="54"/>
      <c r="J254" s="66"/>
      <c r="K254" s="66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</row>
    <row r="255" spans="1:24" ht="15.75" customHeight="1">
      <c r="A255" s="54"/>
      <c r="B255" s="54"/>
      <c r="C255" s="54"/>
      <c r="D255" s="53"/>
      <c r="E255" s="53"/>
      <c r="F255" s="53"/>
      <c r="G255" s="337"/>
      <c r="H255" s="53"/>
      <c r="I255" s="54"/>
      <c r="J255" s="66"/>
      <c r="K255" s="66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</row>
    <row r="256" spans="1:24" ht="15.75" customHeight="1">
      <c r="A256" s="54"/>
      <c r="B256" s="54"/>
      <c r="C256" s="54"/>
      <c r="D256" s="53"/>
      <c r="E256" s="53"/>
      <c r="F256" s="53"/>
      <c r="G256" s="337"/>
      <c r="H256" s="53"/>
      <c r="I256" s="54"/>
      <c r="J256" s="66"/>
      <c r="K256" s="66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</row>
    <row r="257" spans="1:24" ht="15.75" customHeight="1">
      <c r="A257" s="54"/>
      <c r="B257" s="54"/>
      <c r="C257" s="54"/>
      <c r="D257" s="53"/>
      <c r="E257" s="53"/>
      <c r="F257" s="53"/>
      <c r="G257" s="337"/>
      <c r="H257" s="53"/>
      <c r="I257" s="54"/>
      <c r="J257" s="66"/>
      <c r="K257" s="66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</row>
    <row r="258" spans="1:24" ht="15.75" customHeight="1">
      <c r="A258" s="54"/>
      <c r="B258" s="54"/>
      <c r="C258" s="54"/>
      <c r="D258" s="53"/>
      <c r="E258" s="53"/>
      <c r="F258" s="53"/>
      <c r="G258" s="337"/>
      <c r="H258" s="53"/>
      <c r="I258" s="54"/>
      <c r="J258" s="66"/>
      <c r="K258" s="66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</row>
    <row r="259" spans="1:24" ht="15.75" customHeight="1">
      <c r="A259" s="54"/>
      <c r="B259" s="54"/>
      <c r="C259" s="54"/>
      <c r="D259" s="53"/>
      <c r="E259" s="53"/>
      <c r="F259" s="53"/>
      <c r="G259" s="337"/>
      <c r="H259" s="53"/>
      <c r="I259" s="54"/>
      <c r="J259" s="66"/>
      <c r="K259" s="66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</row>
    <row r="260" spans="1:24" ht="15.75" customHeight="1">
      <c r="A260" s="54"/>
      <c r="B260" s="54"/>
      <c r="C260" s="54"/>
      <c r="D260" s="53"/>
      <c r="E260" s="53"/>
      <c r="F260" s="53"/>
      <c r="G260" s="337"/>
      <c r="H260" s="53"/>
      <c r="I260" s="54"/>
      <c r="J260" s="66"/>
      <c r="K260" s="66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</row>
    <row r="261" spans="1:24" ht="15.75" customHeight="1">
      <c r="A261" s="54"/>
      <c r="B261" s="54"/>
      <c r="C261" s="54"/>
      <c r="D261" s="53"/>
      <c r="E261" s="53"/>
      <c r="F261" s="53"/>
      <c r="G261" s="337"/>
      <c r="H261" s="53"/>
      <c r="I261" s="54"/>
      <c r="J261" s="66"/>
      <c r="K261" s="66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</row>
    <row r="262" spans="1:24" ht="15.75" customHeight="1">
      <c r="A262" s="54"/>
      <c r="B262" s="54"/>
      <c r="C262" s="54"/>
      <c r="D262" s="53"/>
      <c r="E262" s="53"/>
      <c r="F262" s="53"/>
      <c r="G262" s="337"/>
      <c r="H262" s="53"/>
      <c r="I262" s="54"/>
      <c r="J262" s="66"/>
      <c r="K262" s="66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</row>
    <row r="263" spans="1:24" ht="15.75" customHeight="1">
      <c r="A263" s="54"/>
      <c r="B263" s="54"/>
      <c r="C263" s="54"/>
      <c r="D263" s="53"/>
      <c r="E263" s="53"/>
      <c r="F263" s="53"/>
      <c r="G263" s="337"/>
      <c r="H263" s="53"/>
      <c r="I263" s="54"/>
      <c r="J263" s="66"/>
      <c r="K263" s="66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</row>
    <row r="264" spans="1:24" ht="15.75" customHeight="1">
      <c r="A264" s="54"/>
      <c r="B264" s="54"/>
      <c r="C264" s="54"/>
      <c r="D264" s="53"/>
      <c r="E264" s="53"/>
      <c r="F264" s="53"/>
      <c r="G264" s="337"/>
      <c r="H264" s="53"/>
      <c r="I264" s="54"/>
      <c r="J264" s="66"/>
      <c r="K264" s="66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</row>
    <row r="265" spans="1:24" ht="15.75" customHeight="1">
      <c r="A265" s="54"/>
      <c r="B265" s="54"/>
      <c r="C265" s="54"/>
      <c r="D265" s="53"/>
      <c r="E265" s="53"/>
      <c r="F265" s="53"/>
      <c r="G265" s="337"/>
      <c r="H265" s="53"/>
      <c r="I265" s="54"/>
      <c r="J265" s="66"/>
      <c r="K265" s="66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</row>
    <row r="266" spans="1:24" ht="15.75" customHeight="1">
      <c r="A266" s="54"/>
      <c r="B266" s="54"/>
      <c r="C266" s="54"/>
      <c r="D266" s="53"/>
      <c r="E266" s="53"/>
      <c r="F266" s="53"/>
      <c r="G266" s="337"/>
      <c r="H266" s="53"/>
      <c r="I266" s="54"/>
      <c r="J266" s="66"/>
      <c r="K266" s="66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</row>
    <row r="267" spans="1:24" ht="15.75" customHeight="1">
      <c r="A267" s="54"/>
      <c r="B267" s="54"/>
      <c r="C267" s="54"/>
      <c r="D267" s="53"/>
      <c r="E267" s="53"/>
      <c r="F267" s="53"/>
      <c r="G267" s="337"/>
      <c r="H267" s="53"/>
      <c r="I267" s="54"/>
      <c r="J267" s="66"/>
      <c r="K267" s="66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</row>
    <row r="268" spans="1:24" ht="15.75" customHeight="1">
      <c r="A268" s="54"/>
      <c r="B268" s="54"/>
      <c r="C268" s="54"/>
      <c r="D268" s="53"/>
      <c r="E268" s="53"/>
      <c r="F268" s="53"/>
      <c r="G268" s="337"/>
      <c r="H268" s="53"/>
      <c r="I268" s="54"/>
      <c r="J268" s="66"/>
      <c r="K268" s="66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</row>
    <row r="269" spans="1:24" ht="15.75" customHeight="1">
      <c r="A269" s="54"/>
      <c r="B269" s="54"/>
      <c r="C269" s="54"/>
      <c r="D269" s="53"/>
      <c r="E269" s="53"/>
      <c r="F269" s="53"/>
      <c r="G269" s="337"/>
      <c r="H269" s="53"/>
      <c r="I269" s="54"/>
      <c r="J269" s="66"/>
      <c r="K269" s="66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</row>
    <row r="270" spans="1:24" ht="15.75" customHeight="1">
      <c r="A270" s="54"/>
      <c r="B270" s="54"/>
      <c r="C270" s="54"/>
      <c r="D270" s="53"/>
      <c r="E270" s="53"/>
      <c r="F270" s="53"/>
      <c r="G270" s="337"/>
      <c r="H270" s="53"/>
      <c r="I270" s="54"/>
      <c r="J270" s="66"/>
      <c r="K270" s="66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</row>
    <row r="271" spans="1:24" ht="15.75" customHeight="1">
      <c r="A271" s="54"/>
      <c r="B271" s="54"/>
      <c r="C271" s="54"/>
      <c r="D271" s="53"/>
      <c r="E271" s="53"/>
      <c r="F271" s="53"/>
      <c r="G271" s="337"/>
      <c r="H271" s="53"/>
      <c r="I271" s="54"/>
      <c r="J271" s="66"/>
      <c r="K271" s="66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</row>
    <row r="272" spans="1:24" ht="15.75" customHeight="1">
      <c r="A272" s="54"/>
      <c r="B272" s="54"/>
      <c r="C272" s="54"/>
      <c r="D272" s="53"/>
      <c r="E272" s="53"/>
      <c r="F272" s="53"/>
      <c r="G272" s="337"/>
      <c r="H272" s="53"/>
      <c r="I272" s="54"/>
      <c r="J272" s="66"/>
      <c r="K272" s="66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</row>
    <row r="273" spans="1:24" ht="15.75" customHeight="1">
      <c r="A273" s="54"/>
      <c r="B273" s="54"/>
      <c r="C273" s="54"/>
      <c r="D273" s="53"/>
      <c r="E273" s="53"/>
      <c r="F273" s="53"/>
      <c r="G273" s="337"/>
      <c r="H273" s="53"/>
      <c r="I273" s="54"/>
      <c r="J273" s="66"/>
      <c r="K273" s="66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</row>
    <row r="274" spans="1:24" ht="15.75" customHeight="1">
      <c r="A274" s="54"/>
      <c r="B274" s="54"/>
      <c r="C274" s="54"/>
      <c r="D274" s="53"/>
      <c r="E274" s="53"/>
      <c r="F274" s="53"/>
      <c r="G274" s="337"/>
      <c r="H274" s="53"/>
      <c r="I274" s="54"/>
      <c r="J274" s="66"/>
      <c r="K274" s="66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</row>
    <row r="275" spans="1:24" ht="15.75" customHeight="1">
      <c r="A275" s="54"/>
      <c r="B275" s="54"/>
      <c r="C275" s="54"/>
      <c r="D275" s="53"/>
      <c r="E275" s="53"/>
      <c r="F275" s="53"/>
      <c r="G275" s="337"/>
      <c r="H275" s="53"/>
      <c r="I275" s="54"/>
      <c r="J275" s="66"/>
      <c r="K275" s="66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</row>
    <row r="276" spans="1:24" ht="15.75" customHeight="1">
      <c r="A276" s="54"/>
      <c r="B276" s="54"/>
      <c r="C276" s="54"/>
      <c r="D276" s="53"/>
      <c r="E276" s="53"/>
      <c r="F276" s="53"/>
      <c r="G276" s="337"/>
      <c r="H276" s="53"/>
      <c r="I276" s="54"/>
      <c r="J276" s="66"/>
      <c r="K276" s="66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</row>
    <row r="277" spans="1:24" ht="15.75" customHeight="1">
      <c r="A277" s="54"/>
      <c r="B277" s="54"/>
      <c r="C277" s="54"/>
      <c r="D277" s="53"/>
      <c r="E277" s="53"/>
      <c r="F277" s="53"/>
      <c r="G277" s="337"/>
      <c r="H277" s="53"/>
      <c r="I277" s="54"/>
      <c r="J277" s="66"/>
      <c r="K277" s="66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</row>
    <row r="278" spans="1:24" ht="15.75" customHeight="1">
      <c r="A278" s="54"/>
      <c r="B278" s="54"/>
      <c r="C278" s="54"/>
      <c r="D278" s="53"/>
      <c r="E278" s="53"/>
      <c r="F278" s="53"/>
      <c r="G278" s="337"/>
      <c r="H278" s="53"/>
      <c r="I278" s="54"/>
      <c r="J278" s="66"/>
      <c r="K278" s="66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</row>
    <row r="279" spans="1:24" ht="15.75" customHeight="1">
      <c r="A279" s="54"/>
      <c r="B279" s="54"/>
      <c r="C279" s="54"/>
      <c r="D279" s="53"/>
      <c r="E279" s="53"/>
      <c r="F279" s="53"/>
      <c r="G279" s="337"/>
      <c r="H279" s="53"/>
      <c r="I279" s="54"/>
      <c r="J279" s="66"/>
      <c r="K279" s="66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</row>
    <row r="280" spans="1:24" ht="15.75" customHeight="1">
      <c r="A280" s="54"/>
      <c r="B280" s="54"/>
      <c r="C280" s="54"/>
      <c r="D280" s="53"/>
      <c r="E280" s="53"/>
      <c r="F280" s="53"/>
      <c r="G280" s="337"/>
      <c r="H280" s="53"/>
      <c r="I280" s="54"/>
      <c r="J280" s="66"/>
      <c r="K280" s="66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</row>
    <row r="281" spans="1:24" ht="15.75" customHeight="1">
      <c r="A281" s="54"/>
      <c r="B281" s="54"/>
      <c r="C281" s="54"/>
      <c r="D281" s="53"/>
      <c r="E281" s="53"/>
      <c r="F281" s="53"/>
      <c r="G281" s="337"/>
      <c r="H281" s="53"/>
      <c r="I281" s="54"/>
      <c r="J281" s="66"/>
      <c r="K281" s="66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</row>
    <row r="282" spans="1:24" ht="15.75" customHeight="1">
      <c r="A282" s="54"/>
      <c r="B282" s="54"/>
      <c r="C282" s="54"/>
      <c r="D282" s="53"/>
      <c r="E282" s="53"/>
      <c r="F282" s="53"/>
      <c r="G282" s="337"/>
      <c r="H282" s="53"/>
      <c r="I282" s="54"/>
      <c r="J282" s="66"/>
      <c r="K282" s="66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</row>
    <row r="283" spans="1:24" ht="15.75" customHeight="1">
      <c r="A283" s="54"/>
      <c r="B283" s="54"/>
      <c r="C283" s="54"/>
      <c r="D283" s="53"/>
      <c r="E283" s="53"/>
      <c r="F283" s="53"/>
      <c r="G283" s="337"/>
      <c r="H283" s="53"/>
      <c r="I283" s="54"/>
      <c r="J283" s="66"/>
      <c r="K283" s="66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</row>
    <row r="284" spans="1:24" ht="15.75" customHeight="1">
      <c r="A284" s="54"/>
      <c r="B284" s="54"/>
      <c r="C284" s="54"/>
      <c r="D284" s="53"/>
      <c r="E284" s="53"/>
      <c r="F284" s="53"/>
      <c r="G284" s="337"/>
      <c r="H284" s="53"/>
      <c r="I284" s="54"/>
      <c r="J284" s="66"/>
      <c r="K284" s="66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</row>
    <row r="285" spans="1:24" ht="15.75" customHeight="1">
      <c r="A285" s="54"/>
      <c r="B285" s="54"/>
      <c r="C285" s="54"/>
      <c r="D285" s="53"/>
      <c r="E285" s="53"/>
      <c r="F285" s="53"/>
      <c r="G285" s="337"/>
      <c r="H285" s="53"/>
      <c r="I285" s="54"/>
      <c r="J285" s="66"/>
      <c r="K285" s="66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</row>
    <row r="286" spans="1:24" ht="15.75" customHeight="1">
      <c r="A286" s="54"/>
      <c r="B286" s="54"/>
      <c r="C286" s="54"/>
      <c r="D286" s="53"/>
      <c r="E286" s="53"/>
      <c r="F286" s="53"/>
      <c r="G286" s="337"/>
      <c r="H286" s="53"/>
      <c r="I286" s="54"/>
      <c r="J286" s="66"/>
      <c r="K286" s="66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</row>
    <row r="287" spans="1:24" ht="15.75" customHeight="1">
      <c r="A287" s="54"/>
      <c r="B287" s="54"/>
      <c r="C287" s="54"/>
      <c r="D287" s="53"/>
      <c r="E287" s="53"/>
      <c r="F287" s="53"/>
      <c r="G287" s="337"/>
      <c r="H287" s="53"/>
      <c r="I287" s="54"/>
      <c r="J287" s="66"/>
      <c r="K287" s="66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</row>
    <row r="288" spans="1:24" ht="15.75" customHeight="1">
      <c r="A288" s="54"/>
      <c r="B288" s="54"/>
      <c r="C288" s="54"/>
      <c r="D288" s="53"/>
      <c r="E288" s="53"/>
      <c r="F288" s="53"/>
      <c r="G288" s="337"/>
      <c r="H288" s="53"/>
      <c r="I288" s="54"/>
      <c r="J288" s="66"/>
      <c r="K288" s="66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</row>
    <row r="289" spans="1:24" ht="15.75" customHeight="1">
      <c r="A289" s="54"/>
      <c r="B289" s="54"/>
      <c r="C289" s="54"/>
      <c r="D289" s="53"/>
      <c r="E289" s="53"/>
      <c r="F289" s="53"/>
      <c r="G289" s="337"/>
      <c r="H289" s="53"/>
      <c r="I289" s="54"/>
      <c r="J289" s="66"/>
      <c r="K289" s="66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</row>
    <row r="290" spans="1:24" ht="15.75" customHeight="1">
      <c r="A290" s="54"/>
      <c r="B290" s="54"/>
      <c r="C290" s="54"/>
      <c r="D290" s="53"/>
      <c r="E290" s="53"/>
      <c r="F290" s="53"/>
      <c r="G290" s="337"/>
      <c r="H290" s="53"/>
      <c r="I290" s="54"/>
      <c r="J290" s="66"/>
      <c r="K290" s="66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</row>
    <row r="291" spans="1:24" ht="15.75" customHeight="1">
      <c r="A291" s="54"/>
      <c r="B291" s="54"/>
      <c r="C291" s="54"/>
      <c r="D291" s="53"/>
      <c r="E291" s="53"/>
      <c r="F291" s="53"/>
      <c r="G291" s="337"/>
      <c r="H291" s="53"/>
      <c r="I291" s="54"/>
      <c r="J291" s="66"/>
      <c r="K291" s="66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</row>
    <row r="292" spans="1:24" ht="15.75" customHeight="1">
      <c r="A292" s="54"/>
      <c r="B292" s="54"/>
      <c r="C292" s="54"/>
      <c r="D292" s="53"/>
      <c r="E292" s="53"/>
      <c r="F292" s="53"/>
      <c r="G292" s="337"/>
      <c r="H292" s="53"/>
      <c r="I292" s="54"/>
      <c r="J292" s="66"/>
      <c r="K292" s="66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</row>
    <row r="293" spans="1:24" ht="15.75" customHeight="1">
      <c r="A293" s="54"/>
      <c r="B293" s="54"/>
      <c r="C293" s="54"/>
      <c r="D293" s="53"/>
      <c r="E293" s="53"/>
      <c r="F293" s="53"/>
      <c r="G293" s="337"/>
      <c r="H293" s="53"/>
      <c r="I293" s="54"/>
      <c r="J293" s="66"/>
      <c r="K293" s="66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</row>
    <row r="294" spans="1:24" ht="15.75" customHeight="1">
      <c r="A294" s="54"/>
      <c r="B294" s="54"/>
      <c r="C294" s="54"/>
      <c r="D294" s="53"/>
      <c r="E294" s="53"/>
      <c r="F294" s="53"/>
      <c r="G294" s="337"/>
      <c r="H294" s="53"/>
      <c r="I294" s="54"/>
      <c r="J294" s="66"/>
      <c r="K294" s="66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</row>
    <row r="295" spans="1:24" ht="15.75" customHeight="1">
      <c r="A295" s="54"/>
      <c r="B295" s="54"/>
      <c r="C295" s="54"/>
      <c r="D295" s="53"/>
      <c r="E295" s="53"/>
      <c r="F295" s="53"/>
      <c r="G295" s="337"/>
      <c r="H295" s="53"/>
      <c r="I295" s="54"/>
      <c r="J295" s="66"/>
      <c r="K295" s="66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</row>
    <row r="296" spans="1:24" ht="15.75" customHeight="1">
      <c r="A296" s="54"/>
      <c r="B296" s="54"/>
      <c r="C296" s="54"/>
      <c r="D296" s="53"/>
      <c r="E296" s="53"/>
      <c r="F296" s="53"/>
      <c r="G296" s="337"/>
      <c r="H296" s="53"/>
      <c r="I296" s="54"/>
      <c r="J296" s="66"/>
      <c r="K296" s="66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</row>
    <row r="297" spans="1:24" ht="15.75" customHeight="1">
      <c r="A297" s="54"/>
      <c r="B297" s="54"/>
      <c r="C297" s="54"/>
      <c r="D297" s="53"/>
      <c r="E297" s="53"/>
      <c r="F297" s="53"/>
      <c r="G297" s="337"/>
      <c r="H297" s="53"/>
      <c r="I297" s="54"/>
      <c r="J297" s="66"/>
      <c r="K297" s="66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</row>
    <row r="298" spans="1:24" ht="15.75" customHeight="1">
      <c r="A298" s="54"/>
      <c r="B298" s="54"/>
      <c r="C298" s="54"/>
      <c r="D298" s="53"/>
      <c r="E298" s="53"/>
      <c r="F298" s="53"/>
      <c r="G298" s="337"/>
      <c r="H298" s="53"/>
      <c r="I298" s="54"/>
      <c r="J298" s="66"/>
      <c r="K298" s="66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</row>
    <row r="299" spans="1:24" ht="15.75" customHeight="1">
      <c r="A299" s="54"/>
      <c r="B299" s="54"/>
      <c r="C299" s="54"/>
      <c r="D299" s="53"/>
      <c r="E299" s="53"/>
      <c r="F299" s="53"/>
      <c r="G299" s="337"/>
      <c r="H299" s="53"/>
      <c r="I299" s="54"/>
      <c r="J299" s="66"/>
      <c r="K299" s="66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</row>
    <row r="300" spans="1:24" ht="15.75" customHeight="1">
      <c r="A300" s="54"/>
      <c r="B300" s="54"/>
      <c r="C300" s="54"/>
      <c r="D300" s="53"/>
      <c r="E300" s="53"/>
      <c r="F300" s="53"/>
      <c r="G300" s="337"/>
      <c r="H300" s="53"/>
      <c r="I300" s="54"/>
      <c r="J300" s="66"/>
      <c r="K300" s="66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</row>
    <row r="301" spans="1:24" ht="15.75" customHeight="1">
      <c r="A301" s="54"/>
      <c r="B301" s="54"/>
      <c r="C301" s="54"/>
      <c r="D301" s="53"/>
      <c r="E301" s="53"/>
      <c r="F301" s="53"/>
      <c r="G301" s="337"/>
      <c r="H301" s="53"/>
      <c r="I301" s="54"/>
      <c r="J301" s="66"/>
      <c r="K301" s="66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</row>
    <row r="302" spans="1:24" ht="15.75" customHeight="1">
      <c r="A302" s="54"/>
      <c r="B302" s="54"/>
      <c r="C302" s="54"/>
      <c r="D302" s="53"/>
      <c r="E302" s="53"/>
      <c r="F302" s="53"/>
      <c r="G302" s="337"/>
      <c r="H302" s="53"/>
      <c r="I302" s="54"/>
      <c r="J302" s="66"/>
      <c r="K302" s="66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</row>
    <row r="303" spans="1:24" ht="15.75" customHeight="1">
      <c r="A303" s="54"/>
      <c r="B303" s="54"/>
      <c r="C303" s="54"/>
      <c r="D303" s="53"/>
      <c r="E303" s="53"/>
      <c r="F303" s="53"/>
      <c r="G303" s="337"/>
      <c r="H303" s="53"/>
      <c r="I303" s="54"/>
      <c r="J303" s="66"/>
      <c r="K303" s="66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</row>
    <row r="304" spans="1:24" ht="15.75" customHeight="1">
      <c r="A304" s="54"/>
      <c r="B304" s="54"/>
      <c r="C304" s="54"/>
      <c r="D304" s="53"/>
      <c r="E304" s="53"/>
      <c r="F304" s="53"/>
      <c r="G304" s="337"/>
      <c r="H304" s="53"/>
      <c r="I304" s="54"/>
      <c r="J304" s="66"/>
      <c r="K304" s="66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</row>
    <row r="305" spans="1:24" ht="15.75" customHeight="1">
      <c r="A305" s="54"/>
      <c r="B305" s="54"/>
      <c r="C305" s="54"/>
      <c r="D305" s="53"/>
      <c r="E305" s="53"/>
      <c r="F305" s="53"/>
      <c r="G305" s="337"/>
      <c r="H305" s="53"/>
      <c r="I305" s="54"/>
      <c r="J305" s="66"/>
      <c r="K305" s="66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</row>
    <row r="306" spans="1:24" ht="15.75" customHeight="1">
      <c r="A306" s="54"/>
      <c r="B306" s="54"/>
      <c r="C306" s="54"/>
      <c r="D306" s="53"/>
      <c r="E306" s="53"/>
      <c r="F306" s="53"/>
      <c r="G306" s="337"/>
      <c r="H306" s="53"/>
      <c r="I306" s="54"/>
      <c r="J306" s="66"/>
      <c r="K306" s="66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</row>
    <row r="307" spans="1:24" ht="15.75" customHeight="1">
      <c r="A307" s="54"/>
      <c r="B307" s="54"/>
      <c r="C307" s="54"/>
      <c r="D307" s="53"/>
      <c r="E307" s="53"/>
      <c r="F307" s="53"/>
      <c r="G307" s="337"/>
      <c r="H307" s="53"/>
      <c r="I307" s="54"/>
      <c r="J307" s="66"/>
      <c r="K307" s="66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</row>
    <row r="308" spans="1:24" ht="15.75" customHeight="1">
      <c r="A308" s="54"/>
      <c r="B308" s="54"/>
      <c r="C308" s="54"/>
      <c r="D308" s="53"/>
      <c r="E308" s="53"/>
      <c r="F308" s="53"/>
      <c r="G308" s="337"/>
      <c r="H308" s="53"/>
      <c r="I308" s="54"/>
      <c r="J308" s="66"/>
      <c r="K308" s="66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</row>
    <row r="309" spans="1:24" ht="15.75" customHeight="1">
      <c r="A309" s="54"/>
      <c r="B309" s="54"/>
      <c r="C309" s="54"/>
      <c r="D309" s="53"/>
      <c r="E309" s="53"/>
      <c r="F309" s="53"/>
      <c r="G309" s="337"/>
      <c r="H309" s="53"/>
      <c r="I309" s="54"/>
      <c r="J309" s="66"/>
      <c r="K309" s="66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</row>
    <row r="310" spans="1:24" ht="15.75" customHeight="1">
      <c r="A310" s="54"/>
      <c r="B310" s="54"/>
      <c r="C310" s="54"/>
      <c r="D310" s="53"/>
      <c r="E310" s="53"/>
      <c r="F310" s="53"/>
      <c r="G310" s="337"/>
      <c r="H310" s="53"/>
      <c r="I310" s="54"/>
      <c r="J310" s="66"/>
      <c r="K310" s="66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</row>
    <row r="311" spans="1:24" ht="15.75" customHeight="1">
      <c r="A311" s="54"/>
      <c r="B311" s="54"/>
      <c r="C311" s="54"/>
      <c r="D311" s="53"/>
      <c r="E311" s="53"/>
      <c r="F311" s="53"/>
      <c r="G311" s="337"/>
      <c r="H311" s="53"/>
      <c r="I311" s="54"/>
      <c r="J311" s="66"/>
      <c r="K311" s="66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</row>
    <row r="312" spans="1:24" ht="15.75" customHeight="1">
      <c r="A312" s="54"/>
      <c r="B312" s="54"/>
      <c r="C312" s="54"/>
      <c r="D312" s="53"/>
      <c r="E312" s="53"/>
      <c r="F312" s="53"/>
      <c r="G312" s="337"/>
      <c r="H312" s="53"/>
      <c r="I312" s="54"/>
      <c r="J312" s="66"/>
      <c r="K312" s="66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</row>
    <row r="313" spans="1:24" ht="15.75" customHeight="1">
      <c r="A313" s="54"/>
      <c r="B313" s="54"/>
      <c r="C313" s="54"/>
      <c r="D313" s="53"/>
      <c r="E313" s="53"/>
      <c r="F313" s="53"/>
      <c r="G313" s="337"/>
      <c r="H313" s="53"/>
      <c r="I313" s="54"/>
      <c r="J313" s="66"/>
      <c r="K313" s="66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</row>
    <row r="314" spans="1:24" ht="15.75" customHeight="1">
      <c r="A314" s="54"/>
      <c r="B314" s="54"/>
      <c r="C314" s="54"/>
      <c r="D314" s="53"/>
      <c r="E314" s="53"/>
      <c r="F314" s="53"/>
      <c r="G314" s="337"/>
      <c r="H314" s="53"/>
      <c r="I314" s="54"/>
      <c r="J314" s="66"/>
      <c r="K314" s="66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</row>
    <row r="315" spans="1:24" ht="15.75" customHeight="1">
      <c r="A315" s="54"/>
      <c r="B315" s="54"/>
      <c r="C315" s="54"/>
      <c r="D315" s="53"/>
      <c r="E315" s="53"/>
      <c r="F315" s="53"/>
      <c r="G315" s="337"/>
      <c r="H315" s="53"/>
      <c r="I315" s="54"/>
      <c r="J315" s="66"/>
      <c r="K315" s="66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</row>
    <row r="316" spans="1:24" ht="15.75" customHeight="1">
      <c r="A316" s="54"/>
      <c r="B316" s="54"/>
      <c r="C316" s="54"/>
      <c r="D316" s="53"/>
      <c r="E316" s="53"/>
      <c r="F316" s="53"/>
      <c r="G316" s="337"/>
      <c r="H316" s="53"/>
      <c r="I316" s="54"/>
      <c r="J316" s="66"/>
      <c r="K316" s="66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</row>
    <row r="317" spans="1:24" ht="15.75" customHeight="1">
      <c r="A317" s="54"/>
      <c r="B317" s="54"/>
      <c r="C317" s="54"/>
      <c r="D317" s="53"/>
      <c r="E317" s="53"/>
      <c r="F317" s="53"/>
      <c r="G317" s="337"/>
      <c r="H317" s="53"/>
      <c r="I317" s="54"/>
      <c r="J317" s="66"/>
      <c r="K317" s="66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</row>
    <row r="318" spans="1:24" ht="15.75" customHeight="1">
      <c r="A318" s="54"/>
      <c r="B318" s="54"/>
      <c r="C318" s="54"/>
      <c r="D318" s="53"/>
      <c r="E318" s="53"/>
      <c r="F318" s="53"/>
      <c r="G318" s="337"/>
      <c r="H318" s="53"/>
      <c r="I318" s="54"/>
      <c r="J318" s="66"/>
      <c r="K318" s="66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</row>
    <row r="319" spans="1:24" ht="15.75" customHeight="1">
      <c r="A319" s="54"/>
      <c r="B319" s="54"/>
      <c r="C319" s="54"/>
      <c r="D319" s="53"/>
      <c r="E319" s="53"/>
      <c r="F319" s="53"/>
      <c r="G319" s="337"/>
      <c r="H319" s="53"/>
      <c r="I319" s="54"/>
      <c r="J319" s="66"/>
      <c r="K319" s="66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</row>
    <row r="320" spans="1:24" ht="15.75" customHeight="1">
      <c r="A320" s="54"/>
      <c r="B320" s="54"/>
      <c r="C320" s="54"/>
      <c r="D320" s="53"/>
      <c r="E320" s="53"/>
      <c r="F320" s="53"/>
      <c r="G320" s="337"/>
      <c r="H320" s="53"/>
      <c r="I320" s="54"/>
      <c r="J320" s="66"/>
      <c r="K320" s="66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</row>
    <row r="321" spans="1:24" ht="15.75" customHeight="1">
      <c r="A321" s="54"/>
      <c r="B321" s="54"/>
      <c r="C321" s="54"/>
      <c r="D321" s="53"/>
      <c r="E321" s="53"/>
      <c r="F321" s="53"/>
      <c r="G321" s="337"/>
      <c r="H321" s="53"/>
      <c r="I321" s="54"/>
      <c r="J321" s="66"/>
      <c r="K321" s="66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</row>
    <row r="322" spans="1:24" ht="15.75" customHeight="1">
      <c r="A322" s="54"/>
      <c r="B322" s="54"/>
      <c r="C322" s="54"/>
      <c r="D322" s="53"/>
      <c r="E322" s="53"/>
      <c r="F322" s="53"/>
      <c r="G322" s="337"/>
      <c r="H322" s="53"/>
      <c r="I322" s="54"/>
      <c r="J322" s="66"/>
      <c r="K322" s="66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</row>
    <row r="323" spans="1:24" ht="15.75" customHeight="1">
      <c r="A323" s="54"/>
      <c r="B323" s="54"/>
      <c r="C323" s="54"/>
      <c r="D323" s="53"/>
      <c r="E323" s="53"/>
      <c r="F323" s="53"/>
      <c r="G323" s="337"/>
      <c r="H323" s="53"/>
      <c r="I323" s="54"/>
      <c r="J323" s="66"/>
      <c r="K323" s="66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</row>
    <row r="324" spans="1:24" ht="15.75" customHeight="1">
      <c r="A324" s="54"/>
      <c r="B324" s="54"/>
      <c r="C324" s="54"/>
      <c r="D324" s="53"/>
      <c r="E324" s="53"/>
      <c r="F324" s="53"/>
      <c r="G324" s="337"/>
      <c r="H324" s="53"/>
      <c r="I324" s="54"/>
      <c r="J324" s="66"/>
      <c r="K324" s="66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</row>
    <row r="325" spans="1:24" ht="15.75" customHeight="1">
      <c r="A325" s="54"/>
      <c r="B325" s="54"/>
      <c r="C325" s="54"/>
      <c r="D325" s="53"/>
      <c r="E325" s="53"/>
      <c r="F325" s="53"/>
      <c r="G325" s="337"/>
      <c r="H325" s="53"/>
      <c r="I325" s="54"/>
      <c r="J325" s="66"/>
      <c r="K325" s="66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</row>
    <row r="326" spans="1:24" ht="15.75" customHeight="1">
      <c r="A326" s="54"/>
      <c r="B326" s="54"/>
      <c r="C326" s="54"/>
      <c r="D326" s="53"/>
      <c r="E326" s="53"/>
      <c r="F326" s="53"/>
      <c r="G326" s="337"/>
      <c r="H326" s="53"/>
      <c r="I326" s="54"/>
      <c r="J326" s="66"/>
      <c r="K326" s="66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</row>
    <row r="327" spans="1:24" ht="15.75" customHeight="1">
      <c r="A327" s="54"/>
      <c r="B327" s="54"/>
      <c r="C327" s="54"/>
      <c r="D327" s="53"/>
      <c r="E327" s="53"/>
      <c r="F327" s="53"/>
      <c r="G327" s="337"/>
      <c r="H327" s="53"/>
      <c r="I327" s="54"/>
      <c r="J327" s="66"/>
      <c r="K327" s="66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</row>
    <row r="328" spans="1:24" ht="15.75" customHeight="1">
      <c r="A328" s="54"/>
      <c r="B328" s="54"/>
      <c r="C328" s="54"/>
      <c r="D328" s="53"/>
      <c r="E328" s="53"/>
      <c r="F328" s="53"/>
      <c r="G328" s="337"/>
      <c r="H328" s="53"/>
      <c r="I328" s="54"/>
      <c r="J328" s="66"/>
      <c r="K328" s="66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</row>
    <row r="329" spans="1:24" ht="15.75" customHeight="1">
      <c r="A329" s="54"/>
      <c r="B329" s="54"/>
      <c r="C329" s="54"/>
      <c r="D329" s="53"/>
      <c r="E329" s="53"/>
      <c r="F329" s="53"/>
      <c r="G329" s="337"/>
      <c r="H329" s="53"/>
      <c r="I329" s="54"/>
      <c r="J329" s="66"/>
      <c r="K329" s="66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</row>
    <row r="330" spans="1:24" ht="15.75" customHeight="1">
      <c r="A330" s="54"/>
      <c r="B330" s="54"/>
      <c r="C330" s="54"/>
      <c r="D330" s="53"/>
      <c r="E330" s="53"/>
      <c r="F330" s="53"/>
      <c r="G330" s="337"/>
      <c r="H330" s="53"/>
      <c r="I330" s="54"/>
      <c r="J330" s="66"/>
      <c r="K330" s="66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</row>
    <row r="331" spans="1:24" ht="15.75" customHeight="1">
      <c r="A331" s="54"/>
      <c r="B331" s="54"/>
      <c r="C331" s="54"/>
      <c r="D331" s="53"/>
      <c r="E331" s="53"/>
      <c r="F331" s="53"/>
      <c r="G331" s="337"/>
      <c r="H331" s="53"/>
      <c r="I331" s="54"/>
      <c r="J331" s="66"/>
      <c r="K331" s="66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</row>
    <row r="332" spans="1:24" ht="15.75" customHeight="1">
      <c r="A332" s="54"/>
      <c r="B332" s="54"/>
      <c r="C332" s="54"/>
      <c r="D332" s="53"/>
      <c r="E332" s="53"/>
      <c r="F332" s="53"/>
      <c r="G332" s="337"/>
      <c r="H332" s="53"/>
      <c r="I332" s="54"/>
      <c r="J332" s="66"/>
      <c r="K332" s="66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</row>
    <row r="333" spans="1:24" ht="15.75" customHeight="1">
      <c r="A333" s="54"/>
      <c r="B333" s="54"/>
      <c r="C333" s="54"/>
      <c r="D333" s="53"/>
      <c r="E333" s="53"/>
      <c r="F333" s="53"/>
      <c r="G333" s="337"/>
      <c r="H333" s="53"/>
      <c r="I333" s="54"/>
      <c r="J333" s="66"/>
      <c r="K333" s="66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</row>
    <row r="334" spans="1:24" ht="15.75" customHeight="1">
      <c r="A334" s="54"/>
      <c r="B334" s="54"/>
      <c r="C334" s="54"/>
      <c r="D334" s="53"/>
      <c r="E334" s="53"/>
      <c r="F334" s="53"/>
      <c r="G334" s="337"/>
      <c r="H334" s="53"/>
      <c r="I334" s="54"/>
      <c r="J334" s="66"/>
      <c r="K334" s="66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</row>
    <row r="335" spans="1:24" ht="15.75" customHeight="1">
      <c r="A335" s="54"/>
      <c r="B335" s="54"/>
      <c r="C335" s="54"/>
      <c r="D335" s="53"/>
      <c r="E335" s="53"/>
      <c r="F335" s="53"/>
      <c r="G335" s="337"/>
      <c r="H335" s="53"/>
      <c r="I335" s="54"/>
      <c r="J335" s="66"/>
      <c r="K335" s="66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</row>
    <row r="336" spans="1:24" ht="15.75" customHeight="1">
      <c r="A336" s="54"/>
      <c r="B336" s="54"/>
      <c r="C336" s="54"/>
      <c r="D336" s="53"/>
      <c r="E336" s="53"/>
      <c r="F336" s="53"/>
      <c r="G336" s="337"/>
      <c r="H336" s="53"/>
      <c r="I336" s="54"/>
      <c r="J336" s="66"/>
      <c r="K336" s="66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</row>
    <row r="337" spans="1:24" ht="15.75" customHeight="1">
      <c r="A337" s="54"/>
      <c r="B337" s="54"/>
      <c r="C337" s="54"/>
      <c r="D337" s="53"/>
      <c r="E337" s="53"/>
      <c r="F337" s="53"/>
      <c r="G337" s="337"/>
      <c r="H337" s="53"/>
      <c r="I337" s="54"/>
      <c r="J337" s="66"/>
      <c r="K337" s="66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</row>
    <row r="338" spans="1:24" ht="15.75" customHeight="1">
      <c r="A338" s="54"/>
      <c r="B338" s="54"/>
      <c r="C338" s="54"/>
      <c r="D338" s="53"/>
      <c r="E338" s="53"/>
      <c r="F338" s="53"/>
      <c r="G338" s="337"/>
      <c r="H338" s="53"/>
      <c r="I338" s="54"/>
      <c r="J338" s="66"/>
      <c r="K338" s="66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</row>
    <row r="339" spans="1:24" ht="15.75" customHeight="1">
      <c r="A339" s="54"/>
      <c r="B339" s="54"/>
      <c r="C339" s="54"/>
      <c r="D339" s="53"/>
      <c r="E339" s="53"/>
      <c r="F339" s="53"/>
      <c r="G339" s="337"/>
      <c r="H339" s="53"/>
      <c r="I339" s="54"/>
      <c r="J339" s="66"/>
      <c r="K339" s="66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</row>
    <row r="340" spans="1:24" ht="15.75" customHeight="1">
      <c r="A340" s="54"/>
      <c r="B340" s="54"/>
      <c r="C340" s="54"/>
      <c r="D340" s="53"/>
      <c r="E340" s="53"/>
      <c r="F340" s="53"/>
      <c r="G340" s="337"/>
      <c r="H340" s="53"/>
      <c r="I340" s="54"/>
      <c r="J340" s="66"/>
      <c r="K340" s="66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</row>
    <row r="341" spans="1:24" ht="15.75" customHeight="1">
      <c r="A341" s="54"/>
      <c r="B341" s="54"/>
      <c r="C341" s="54"/>
      <c r="D341" s="53"/>
      <c r="E341" s="53"/>
      <c r="F341" s="53"/>
      <c r="G341" s="337"/>
      <c r="H341" s="53"/>
      <c r="I341" s="54"/>
      <c r="J341" s="66"/>
      <c r="K341" s="66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</row>
    <row r="342" spans="1:24" ht="15.75" customHeight="1">
      <c r="A342" s="54"/>
      <c r="B342" s="54"/>
      <c r="C342" s="54"/>
      <c r="D342" s="53"/>
      <c r="E342" s="53"/>
      <c r="F342" s="53"/>
      <c r="G342" s="337"/>
      <c r="H342" s="53"/>
      <c r="I342" s="54"/>
      <c r="J342" s="66"/>
      <c r="K342" s="66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</row>
    <row r="343" spans="1:24" ht="15.75" customHeight="1">
      <c r="A343" s="54"/>
      <c r="B343" s="54"/>
      <c r="C343" s="54"/>
      <c r="D343" s="53"/>
      <c r="E343" s="53"/>
      <c r="F343" s="53"/>
      <c r="G343" s="337"/>
      <c r="H343" s="53"/>
      <c r="I343" s="54"/>
      <c r="J343" s="66"/>
      <c r="K343" s="66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</row>
    <row r="344" spans="1:24" ht="15.75" customHeight="1">
      <c r="A344" s="54"/>
      <c r="B344" s="54"/>
      <c r="C344" s="54"/>
      <c r="D344" s="53"/>
      <c r="E344" s="53"/>
      <c r="F344" s="53"/>
      <c r="G344" s="337"/>
      <c r="H344" s="53"/>
      <c r="I344" s="54"/>
      <c r="J344" s="66"/>
      <c r="K344" s="66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</row>
    <row r="345" spans="1:24" ht="15.75" customHeight="1">
      <c r="A345" s="54"/>
      <c r="B345" s="54"/>
      <c r="C345" s="54"/>
      <c r="D345" s="53"/>
      <c r="E345" s="53"/>
      <c r="F345" s="53"/>
      <c r="G345" s="337"/>
      <c r="H345" s="53"/>
      <c r="I345" s="54"/>
      <c r="J345" s="66"/>
      <c r="K345" s="66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</row>
    <row r="346" spans="1:24" ht="15.75" customHeight="1">
      <c r="A346" s="54"/>
      <c r="B346" s="54"/>
      <c r="C346" s="54"/>
      <c r="D346" s="53"/>
      <c r="E346" s="53"/>
      <c r="F346" s="53"/>
      <c r="G346" s="337"/>
      <c r="H346" s="53"/>
      <c r="I346" s="54"/>
      <c r="J346" s="66"/>
      <c r="K346" s="66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</row>
    <row r="347" spans="1:24" ht="15.75" customHeight="1">
      <c r="A347" s="54"/>
      <c r="B347" s="54"/>
      <c r="C347" s="54"/>
      <c r="D347" s="53"/>
      <c r="E347" s="53"/>
      <c r="F347" s="53"/>
      <c r="G347" s="337"/>
      <c r="H347" s="53"/>
      <c r="I347" s="54"/>
      <c r="J347" s="66"/>
      <c r="K347" s="66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</row>
    <row r="348" spans="1:24" ht="15.75" customHeight="1">
      <c r="A348" s="54"/>
      <c r="B348" s="54"/>
      <c r="C348" s="54"/>
      <c r="D348" s="53"/>
      <c r="E348" s="53"/>
      <c r="F348" s="53"/>
      <c r="G348" s="337"/>
      <c r="H348" s="53"/>
      <c r="I348" s="54"/>
      <c r="J348" s="66"/>
      <c r="K348" s="66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</row>
    <row r="349" spans="1:24" ht="15.75" customHeight="1">
      <c r="A349" s="54"/>
      <c r="B349" s="54"/>
      <c r="C349" s="54"/>
      <c r="D349" s="53"/>
      <c r="E349" s="53"/>
      <c r="F349" s="53"/>
      <c r="G349" s="337"/>
      <c r="H349" s="53"/>
      <c r="I349" s="54"/>
      <c r="J349" s="66"/>
      <c r="K349" s="66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</row>
    <row r="350" spans="1:24" ht="15.75" customHeight="1">
      <c r="A350" s="54"/>
      <c r="B350" s="54"/>
      <c r="C350" s="54"/>
      <c r="D350" s="53"/>
      <c r="E350" s="53"/>
      <c r="F350" s="53"/>
      <c r="G350" s="337"/>
      <c r="H350" s="53"/>
      <c r="I350" s="54"/>
      <c r="J350" s="66"/>
      <c r="K350" s="66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</row>
    <row r="351" spans="1:24" ht="15.75" customHeight="1">
      <c r="A351" s="54"/>
      <c r="B351" s="54"/>
      <c r="C351" s="54"/>
      <c r="D351" s="53"/>
      <c r="E351" s="53"/>
      <c r="F351" s="53"/>
      <c r="G351" s="337"/>
      <c r="H351" s="53"/>
      <c r="I351" s="54"/>
      <c r="J351" s="66"/>
      <c r="K351" s="66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</row>
    <row r="352" spans="1:24" ht="15.75" customHeight="1">
      <c r="A352" s="54"/>
      <c r="B352" s="54"/>
      <c r="C352" s="54"/>
      <c r="D352" s="53"/>
      <c r="E352" s="53"/>
      <c r="F352" s="53"/>
      <c r="G352" s="337"/>
      <c r="H352" s="53"/>
      <c r="I352" s="54"/>
      <c r="J352" s="66"/>
      <c r="K352" s="66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</row>
    <row r="353" spans="1:24" ht="15.75" customHeight="1">
      <c r="A353" s="54"/>
      <c r="B353" s="54"/>
      <c r="C353" s="54"/>
      <c r="D353" s="53"/>
      <c r="E353" s="53"/>
      <c r="F353" s="53"/>
      <c r="G353" s="337"/>
      <c r="H353" s="53"/>
      <c r="I353" s="54"/>
      <c r="J353" s="66"/>
      <c r="K353" s="66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</row>
    <row r="354" spans="1:24" ht="15.75" customHeight="1">
      <c r="A354" s="54"/>
      <c r="B354" s="54"/>
      <c r="C354" s="54"/>
      <c r="D354" s="53"/>
      <c r="E354" s="53"/>
      <c r="F354" s="53"/>
      <c r="G354" s="337"/>
      <c r="H354" s="53"/>
      <c r="I354" s="54"/>
      <c r="J354" s="66"/>
      <c r="K354" s="66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</row>
    <row r="355" spans="1:24" ht="15.75" customHeight="1">
      <c r="A355" s="54"/>
      <c r="B355" s="54"/>
      <c r="C355" s="54"/>
      <c r="D355" s="53"/>
      <c r="E355" s="53"/>
      <c r="F355" s="53"/>
      <c r="G355" s="337"/>
      <c r="H355" s="53"/>
      <c r="I355" s="54"/>
      <c r="J355" s="66"/>
      <c r="K355" s="66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</row>
    <row r="356" spans="1:24" ht="15.75" customHeight="1">
      <c r="A356" s="54"/>
      <c r="B356" s="54"/>
      <c r="C356" s="54"/>
      <c r="D356" s="53"/>
      <c r="E356" s="53"/>
      <c r="F356" s="53"/>
      <c r="G356" s="337"/>
      <c r="H356" s="53"/>
      <c r="I356" s="54"/>
      <c r="J356" s="66"/>
      <c r="K356" s="66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</row>
    <row r="357" spans="1:24" ht="15.75" customHeight="1">
      <c r="A357" s="54"/>
      <c r="B357" s="54"/>
      <c r="C357" s="54"/>
      <c r="D357" s="53"/>
      <c r="E357" s="53"/>
      <c r="F357" s="53"/>
      <c r="G357" s="337"/>
      <c r="H357" s="53"/>
      <c r="I357" s="54"/>
      <c r="J357" s="66"/>
      <c r="K357" s="66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</row>
    <row r="358" spans="1:24" ht="15.75" customHeight="1">
      <c r="A358" s="54"/>
      <c r="B358" s="54"/>
      <c r="C358" s="54"/>
      <c r="D358" s="53"/>
      <c r="E358" s="53"/>
      <c r="F358" s="53"/>
      <c r="G358" s="337"/>
      <c r="H358" s="53"/>
      <c r="I358" s="54"/>
      <c r="J358" s="66"/>
      <c r="K358" s="66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</row>
    <row r="359" spans="1:24" ht="15.75" customHeight="1">
      <c r="A359" s="54"/>
      <c r="B359" s="54"/>
      <c r="C359" s="54"/>
      <c r="D359" s="53"/>
      <c r="E359" s="53"/>
      <c r="F359" s="53"/>
      <c r="G359" s="337"/>
      <c r="H359" s="53"/>
      <c r="I359" s="54"/>
      <c r="J359" s="66"/>
      <c r="K359" s="66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</row>
    <row r="360" spans="1:24" ht="15.75" customHeight="1">
      <c r="A360" s="54"/>
      <c r="B360" s="54"/>
      <c r="C360" s="54"/>
      <c r="D360" s="53"/>
      <c r="E360" s="53"/>
      <c r="F360" s="53"/>
      <c r="G360" s="337"/>
      <c r="H360" s="53"/>
      <c r="I360" s="54"/>
      <c r="J360" s="66"/>
      <c r="K360" s="66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</row>
    <row r="361" spans="1:24" ht="15.75" customHeight="1">
      <c r="A361" s="54"/>
      <c r="B361" s="54"/>
      <c r="C361" s="54"/>
      <c r="D361" s="53"/>
      <c r="E361" s="53"/>
      <c r="F361" s="53"/>
      <c r="G361" s="337"/>
      <c r="H361" s="53"/>
      <c r="I361" s="54"/>
      <c r="J361" s="66"/>
      <c r="K361" s="66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</row>
    <row r="362" spans="1:24" ht="15.75" customHeight="1">
      <c r="A362" s="54"/>
      <c r="B362" s="54"/>
      <c r="C362" s="54"/>
      <c r="D362" s="53"/>
      <c r="E362" s="53"/>
      <c r="F362" s="53"/>
      <c r="G362" s="337"/>
      <c r="H362" s="53"/>
      <c r="I362" s="54"/>
      <c r="J362" s="66"/>
      <c r="K362" s="66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</row>
    <row r="363" spans="1:24" ht="15.75" customHeight="1">
      <c r="A363" s="54"/>
      <c r="B363" s="54"/>
      <c r="C363" s="54"/>
      <c r="D363" s="53"/>
      <c r="E363" s="53"/>
      <c r="F363" s="53"/>
      <c r="G363" s="337"/>
      <c r="H363" s="53"/>
      <c r="I363" s="54"/>
      <c r="J363" s="66"/>
      <c r="K363" s="66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</row>
    <row r="364" spans="1:24" ht="15.75" customHeight="1">
      <c r="A364" s="54"/>
      <c r="B364" s="54"/>
      <c r="C364" s="54"/>
      <c r="D364" s="53"/>
      <c r="E364" s="53"/>
      <c r="F364" s="53"/>
      <c r="G364" s="337"/>
      <c r="H364" s="53"/>
      <c r="I364" s="54"/>
      <c r="J364" s="66"/>
      <c r="K364" s="66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</row>
    <row r="365" spans="1:24" ht="15.75" customHeight="1">
      <c r="A365" s="54"/>
      <c r="B365" s="54"/>
      <c r="C365" s="54"/>
      <c r="D365" s="53"/>
      <c r="E365" s="53"/>
      <c r="F365" s="53"/>
      <c r="G365" s="337"/>
      <c r="H365" s="53"/>
      <c r="I365" s="54"/>
      <c r="J365" s="66"/>
      <c r="K365" s="66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</row>
    <row r="366" spans="1:24" ht="15.75" customHeight="1">
      <c r="A366" s="54"/>
      <c r="B366" s="54"/>
      <c r="C366" s="54"/>
      <c r="D366" s="53"/>
      <c r="E366" s="53"/>
      <c r="F366" s="53"/>
      <c r="G366" s="337"/>
      <c r="H366" s="53"/>
      <c r="I366" s="54"/>
      <c r="J366" s="66"/>
      <c r="K366" s="66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</row>
    <row r="367" spans="1:24" ht="15.75" customHeight="1">
      <c r="A367" s="54"/>
      <c r="B367" s="54"/>
      <c r="C367" s="54"/>
      <c r="D367" s="53"/>
      <c r="E367" s="53"/>
      <c r="F367" s="53"/>
      <c r="G367" s="337"/>
      <c r="H367" s="53"/>
      <c r="I367" s="54"/>
      <c r="J367" s="66"/>
      <c r="K367" s="66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</row>
    <row r="368" spans="1:24" ht="15.75" customHeight="1">
      <c r="A368" s="54"/>
      <c r="B368" s="54"/>
      <c r="C368" s="54"/>
      <c r="D368" s="53"/>
      <c r="E368" s="53"/>
      <c r="F368" s="53"/>
      <c r="G368" s="337"/>
      <c r="H368" s="53"/>
      <c r="I368" s="54"/>
      <c r="J368" s="66"/>
      <c r="K368" s="66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</row>
    <row r="369" spans="1:24" ht="15.75" customHeight="1">
      <c r="A369" s="54"/>
      <c r="B369" s="54"/>
      <c r="C369" s="54"/>
      <c r="D369" s="53"/>
      <c r="E369" s="53"/>
      <c r="F369" s="53"/>
      <c r="G369" s="337"/>
      <c r="H369" s="53"/>
      <c r="I369" s="54"/>
      <c r="J369" s="66"/>
      <c r="K369" s="66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</row>
    <row r="370" spans="1:24" ht="15.75" customHeight="1">
      <c r="A370" s="54"/>
      <c r="B370" s="54"/>
      <c r="C370" s="54"/>
      <c r="D370" s="53"/>
      <c r="E370" s="53"/>
      <c r="F370" s="53"/>
      <c r="G370" s="337"/>
      <c r="H370" s="53"/>
      <c r="I370" s="54"/>
      <c r="J370" s="66"/>
      <c r="K370" s="66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</row>
    <row r="371" spans="1:24" ht="15.75" customHeight="1">
      <c r="A371" s="54"/>
      <c r="B371" s="54"/>
      <c r="C371" s="54"/>
      <c r="D371" s="53"/>
      <c r="E371" s="53"/>
      <c r="F371" s="53"/>
      <c r="G371" s="337"/>
      <c r="H371" s="53"/>
      <c r="I371" s="54"/>
      <c r="J371" s="66"/>
      <c r="K371" s="66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</row>
    <row r="372" spans="1:24" ht="15.75" customHeight="1">
      <c r="A372" s="54"/>
      <c r="B372" s="54"/>
      <c r="C372" s="54"/>
      <c r="D372" s="53"/>
      <c r="E372" s="53"/>
      <c r="F372" s="53"/>
      <c r="G372" s="337"/>
      <c r="H372" s="53"/>
      <c r="I372" s="54"/>
      <c r="J372" s="66"/>
      <c r="K372" s="66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</row>
    <row r="373" spans="1:24" ht="15.75" customHeight="1">
      <c r="A373" s="54"/>
      <c r="B373" s="54"/>
      <c r="C373" s="54"/>
      <c r="D373" s="53"/>
      <c r="E373" s="53"/>
      <c r="F373" s="53"/>
      <c r="G373" s="337"/>
      <c r="H373" s="53"/>
      <c r="I373" s="54"/>
      <c r="J373" s="66"/>
      <c r="K373" s="66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</row>
    <row r="374" spans="1:24" ht="15.75" customHeight="1">
      <c r="A374" s="54"/>
      <c r="B374" s="54"/>
      <c r="C374" s="54"/>
      <c r="D374" s="53"/>
      <c r="E374" s="53"/>
      <c r="F374" s="53"/>
      <c r="G374" s="337"/>
      <c r="H374" s="53"/>
      <c r="I374" s="54"/>
      <c r="J374" s="66"/>
      <c r="K374" s="66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</row>
    <row r="375" spans="1:24" ht="15.75" customHeight="1">
      <c r="A375" s="54"/>
      <c r="B375" s="54"/>
      <c r="C375" s="54"/>
      <c r="D375" s="53"/>
      <c r="E375" s="53"/>
      <c r="F375" s="53"/>
      <c r="G375" s="337"/>
      <c r="H375" s="53"/>
      <c r="I375" s="54"/>
      <c r="J375" s="66"/>
      <c r="K375" s="66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</row>
    <row r="376" spans="1:24" ht="15.75" customHeight="1">
      <c r="A376" s="54"/>
      <c r="B376" s="54"/>
      <c r="C376" s="54"/>
      <c r="D376" s="53"/>
      <c r="E376" s="53"/>
      <c r="F376" s="53"/>
      <c r="G376" s="337"/>
      <c r="H376" s="53"/>
      <c r="I376" s="54"/>
      <c r="J376" s="66"/>
      <c r="K376" s="66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</row>
    <row r="377" spans="1:24" ht="15.75" customHeight="1">
      <c r="A377" s="54"/>
      <c r="B377" s="54"/>
      <c r="C377" s="54"/>
      <c r="D377" s="53"/>
      <c r="E377" s="53"/>
      <c r="F377" s="53"/>
      <c r="G377" s="337"/>
      <c r="H377" s="53"/>
      <c r="I377" s="54"/>
      <c r="J377" s="66"/>
      <c r="K377" s="66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</row>
    <row r="378" spans="1:24" ht="15.75" customHeight="1">
      <c r="A378" s="54"/>
      <c r="B378" s="54"/>
      <c r="C378" s="54"/>
      <c r="D378" s="53"/>
      <c r="E378" s="53"/>
      <c r="F378" s="53"/>
      <c r="G378" s="337"/>
      <c r="H378" s="53"/>
      <c r="I378" s="54"/>
      <c r="J378" s="66"/>
      <c r="K378" s="66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</row>
    <row r="379" spans="1:24" ht="15.75" customHeight="1">
      <c r="A379" s="54"/>
      <c r="B379" s="54"/>
      <c r="C379" s="54"/>
      <c r="D379" s="53"/>
      <c r="E379" s="53"/>
      <c r="F379" s="53"/>
      <c r="G379" s="337"/>
      <c r="H379" s="53"/>
      <c r="I379" s="54"/>
      <c r="J379" s="66"/>
      <c r="K379" s="66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</row>
    <row r="380" spans="1:24" ht="15.75" customHeight="1">
      <c r="A380" s="54"/>
      <c r="B380" s="54"/>
      <c r="C380" s="54"/>
      <c r="D380" s="53"/>
      <c r="E380" s="53"/>
      <c r="F380" s="53"/>
      <c r="G380" s="337"/>
      <c r="H380" s="53"/>
      <c r="I380" s="54"/>
      <c r="J380" s="66"/>
      <c r="K380" s="66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</row>
    <row r="381" spans="1:24" ht="15.75" customHeight="1">
      <c r="A381" s="54"/>
      <c r="B381" s="54"/>
      <c r="C381" s="54"/>
      <c r="D381" s="53"/>
      <c r="E381" s="53"/>
      <c r="F381" s="53"/>
      <c r="G381" s="337"/>
      <c r="H381" s="53"/>
      <c r="I381" s="54"/>
      <c r="J381" s="66"/>
      <c r="K381" s="66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</row>
    <row r="382" spans="1:24" ht="15.75" customHeight="1">
      <c r="A382" s="54"/>
      <c r="B382" s="54"/>
      <c r="C382" s="54"/>
      <c r="D382" s="53"/>
      <c r="E382" s="53"/>
      <c r="F382" s="53"/>
      <c r="G382" s="337"/>
      <c r="H382" s="53"/>
      <c r="I382" s="54"/>
      <c r="J382" s="66"/>
      <c r="K382" s="66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</row>
    <row r="383" spans="1:24" ht="15.75" customHeight="1">
      <c r="A383" s="54"/>
      <c r="B383" s="54"/>
      <c r="C383" s="54"/>
      <c r="D383" s="53"/>
      <c r="E383" s="53"/>
      <c r="F383" s="53"/>
      <c r="G383" s="337"/>
      <c r="H383" s="53"/>
      <c r="I383" s="54"/>
      <c r="J383" s="66"/>
      <c r="K383" s="66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</row>
    <row r="384" spans="1:24" ht="15.75" customHeight="1">
      <c r="A384" s="54"/>
      <c r="B384" s="54"/>
      <c r="C384" s="54"/>
      <c r="D384" s="53"/>
      <c r="E384" s="53"/>
      <c r="F384" s="53"/>
      <c r="G384" s="337"/>
      <c r="H384" s="53"/>
      <c r="I384" s="54"/>
      <c r="J384" s="66"/>
      <c r="K384" s="66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</row>
    <row r="385" spans="1:24" ht="15.75" customHeight="1">
      <c r="A385" s="54"/>
      <c r="B385" s="54"/>
      <c r="C385" s="54"/>
      <c r="D385" s="53"/>
      <c r="E385" s="53"/>
      <c r="F385" s="53"/>
      <c r="G385" s="337"/>
      <c r="H385" s="53"/>
      <c r="I385" s="54"/>
      <c r="J385" s="66"/>
      <c r="K385" s="66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</row>
    <row r="386" spans="1:24" ht="15.75" customHeight="1">
      <c r="A386" s="54"/>
      <c r="B386" s="54"/>
      <c r="C386" s="54"/>
      <c r="D386" s="53"/>
      <c r="E386" s="53"/>
      <c r="F386" s="53"/>
      <c r="G386" s="337"/>
      <c r="H386" s="53"/>
      <c r="I386" s="54"/>
      <c r="J386" s="66"/>
      <c r="K386" s="66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</row>
    <row r="387" spans="1:24" ht="15.75" customHeight="1">
      <c r="A387" s="54"/>
      <c r="B387" s="54"/>
      <c r="C387" s="54"/>
      <c r="D387" s="53"/>
      <c r="E387" s="53"/>
      <c r="F387" s="53"/>
      <c r="G387" s="337"/>
      <c r="H387" s="53"/>
      <c r="I387" s="54"/>
      <c r="J387" s="66"/>
      <c r="K387" s="66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</row>
    <row r="388" spans="1:24" ht="15.75" customHeight="1">
      <c r="A388" s="54"/>
      <c r="B388" s="54"/>
      <c r="C388" s="54"/>
      <c r="D388" s="53"/>
      <c r="E388" s="53"/>
      <c r="F388" s="53"/>
      <c r="G388" s="337"/>
      <c r="H388" s="53"/>
      <c r="I388" s="54"/>
      <c r="J388" s="66"/>
      <c r="K388" s="66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</row>
    <row r="389" spans="1:24" ht="15.75" customHeight="1">
      <c r="A389" s="54"/>
      <c r="B389" s="54"/>
      <c r="C389" s="54"/>
      <c r="D389" s="53"/>
      <c r="E389" s="53"/>
      <c r="F389" s="53"/>
      <c r="G389" s="337"/>
      <c r="H389" s="53"/>
      <c r="I389" s="54"/>
      <c r="J389" s="66"/>
      <c r="K389" s="66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</row>
    <row r="390" spans="1:24" ht="15.75" customHeight="1">
      <c r="A390" s="54"/>
      <c r="B390" s="54"/>
      <c r="C390" s="54"/>
      <c r="D390" s="53"/>
      <c r="E390" s="53"/>
      <c r="F390" s="53"/>
      <c r="G390" s="337"/>
      <c r="H390" s="53"/>
      <c r="I390" s="54"/>
      <c r="J390" s="66"/>
      <c r="K390" s="66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</row>
    <row r="391" spans="1:24" ht="15.75" customHeight="1">
      <c r="A391" s="54"/>
      <c r="B391" s="54"/>
      <c r="C391" s="54"/>
      <c r="D391" s="53"/>
      <c r="E391" s="53"/>
      <c r="F391" s="53"/>
      <c r="G391" s="337"/>
      <c r="H391" s="53"/>
      <c r="I391" s="54"/>
      <c r="J391" s="66"/>
      <c r="K391" s="66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</row>
    <row r="392" spans="1:24" ht="15.75" customHeight="1">
      <c r="A392" s="54"/>
      <c r="B392" s="54"/>
      <c r="C392" s="54"/>
      <c r="D392" s="53"/>
      <c r="E392" s="53"/>
      <c r="F392" s="53"/>
      <c r="G392" s="337"/>
      <c r="H392" s="53"/>
      <c r="I392" s="54"/>
      <c r="J392" s="66"/>
      <c r="K392" s="66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</row>
    <row r="393" spans="1:24" ht="15.75" customHeight="1">
      <c r="A393" s="54"/>
      <c r="B393" s="54"/>
      <c r="C393" s="54"/>
      <c r="D393" s="53"/>
      <c r="E393" s="53"/>
      <c r="F393" s="53"/>
      <c r="G393" s="337"/>
      <c r="H393" s="53"/>
      <c r="I393" s="54"/>
      <c r="J393" s="66"/>
      <c r="K393" s="66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</row>
    <row r="394" spans="1:24" ht="15.75" customHeight="1">
      <c r="A394" s="54"/>
      <c r="B394" s="54"/>
      <c r="C394" s="54"/>
      <c r="D394" s="53"/>
      <c r="E394" s="53"/>
      <c r="F394" s="53"/>
      <c r="G394" s="337"/>
      <c r="H394" s="53"/>
      <c r="I394" s="54"/>
      <c r="J394" s="66"/>
      <c r="K394" s="66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</row>
    <row r="395" spans="1:24" ht="15.75" customHeight="1">
      <c r="A395" s="54"/>
      <c r="B395" s="54"/>
      <c r="C395" s="54"/>
      <c r="D395" s="53"/>
      <c r="E395" s="53"/>
      <c r="F395" s="53"/>
      <c r="G395" s="337"/>
      <c r="H395" s="53"/>
      <c r="I395" s="54"/>
      <c r="J395" s="66"/>
      <c r="K395" s="66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</row>
    <row r="396" spans="1:24" ht="15.75" customHeight="1">
      <c r="A396" s="54"/>
      <c r="B396" s="54"/>
      <c r="C396" s="54"/>
      <c r="D396" s="53"/>
      <c r="E396" s="53"/>
      <c r="F396" s="53"/>
      <c r="G396" s="337"/>
      <c r="H396" s="53"/>
      <c r="I396" s="54"/>
      <c r="J396" s="66"/>
      <c r="K396" s="66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</row>
    <row r="397" spans="1:24" ht="15.75" customHeight="1">
      <c r="A397" s="54"/>
      <c r="B397" s="54"/>
      <c r="C397" s="54"/>
      <c r="D397" s="53"/>
      <c r="E397" s="53"/>
      <c r="F397" s="53"/>
      <c r="G397" s="337"/>
      <c r="H397" s="53"/>
      <c r="I397" s="54"/>
      <c r="J397" s="66"/>
      <c r="K397" s="66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</row>
    <row r="398" spans="1:24" ht="15.75" customHeight="1">
      <c r="A398" s="54"/>
      <c r="B398" s="54"/>
      <c r="C398" s="54"/>
      <c r="D398" s="53"/>
      <c r="E398" s="53"/>
      <c r="F398" s="53"/>
      <c r="G398" s="337"/>
      <c r="H398" s="53"/>
      <c r="I398" s="54"/>
      <c r="J398" s="66"/>
      <c r="K398" s="66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</row>
    <row r="399" spans="1:24" ht="15.75" customHeight="1">
      <c r="A399" s="54"/>
      <c r="B399" s="54"/>
      <c r="C399" s="54"/>
      <c r="D399" s="53"/>
      <c r="E399" s="53"/>
      <c r="F399" s="53"/>
      <c r="G399" s="337"/>
      <c r="H399" s="53"/>
      <c r="I399" s="54"/>
      <c r="J399" s="66"/>
      <c r="K399" s="66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</row>
    <row r="400" spans="1:24" ht="15.75" customHeight="1">
      <c r="A400" s="54"/>
      <c r="B400" s="54"/>
      <c r="C400" s="54"/>
      <c r="D400" s="53"/>
      <c r="E400" s="53"/>
      <c r="F400" s="53"/>
      <c r="G400" s="337"/>
      <c r="H400" s="53"/>
      <c r="I400" s="54"/>
      <c r="J400" s="66"/>
      <c r="K400" s="66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</row>
    <row r="401" spans="1:24" ht="15.75" customHeight="1">
      <c r="A401" s="54"/>
      <c r="B401" s="54"/>
      <c r="C401" s="54"/>
      <c r="D401" s="53"/>
      <c r="E401" s="53"/>
      <c r="F401" s="53"/>
      <c r="G401" s="337"/>
      <c r="H401" s="53"/>
      <c r="I401" s="54"/>
      <c r="J401" s="66"/>
      <c r="K401" s="66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</row>
    <row r="402" spans="1:24" ht="15.75" customHeight="1">
      <c r="A402" s="54"/>
      <c r="B402" s="54"/>
      <c r="C402" s="54"/>
      <c r="D402" s="53"/>
      <c r="E402" s="53"/>
      <c r="F402" s="53"/>
      <c r="G402" s="337"/>
      <c r="H402" s="53"/>
      <c r="I402" s="54"/>
      <c r="J402" s="66"/>
      <c r="K402" s="66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</row>
    <row r="403" spans="1:24" ht="15.75" customHeight="1">
      <c r="A403" s="54"/>
      <c r="B403" s="54"/>
      <c r="C403" s="54"/>
      <c r="D403" s="53"/>
      <c r="E403" s="53"/>
      <c r="F403" s="53"/>
      <c r="G403" s="337"/>
      <c r="H403" s="53"/>
      <c r="I403" s="54"/>
      <c r="J403" s="66"/>
      <c r="K403" s="66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</row>
    <row r="404" spans="1:24" ht="15.75" customHeight="1">
      <c r="A404" s="54"/>
      <c r="B404" s="54"/>
      <c r="C404" s="54"/>
      <c r="D404" s="53"/>
      <c r="E404" s="53"/>
      <c r="F404" s="53"/>
      <c r="G404" s="337"/>
      <c r="H404" s="53"/>
      <c r="I404" s="54"/>
      <c r="J404" s="66"/>
      <c r="K404" s="66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</row>
    <row r="405" spans="1:24" ht="15.75" customHeight="1">
      <c r="A405" s="54"/>
      <c r="B405" s="54"/>
      <c r="C405" s="54"/>
      <c r="D405" s="53"/>
      <c r="E405" s="53"/>
      <c r="F405" s="53"/>
      <c r="G405" s="337"/>
      <c r="H405" s="53"/>
      <c r="I405" s="54"/>
      <c r="J405" s="66"/>
      <c r="K405" s="66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</row>
    <row r="406" spans="1:24" ht="15.75" customHeight="1">
      <c r="A406" s="54"/>
      <c r="B406" s="54"/>
      <c r="C406" s="54"/>
      <c r="D406" s="53"/>
      <c r="E406" s="53"/>
      <c r="F406" s="53"/>
      <c r="G406" s="337"/>
      <c r="H406" s="53"/>
      <c r="I406" s="54"/>
      <c r="J406" s="66"/>
      <c r="K406" s="66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</row>
    <row r="407" spans="1:24" ht="15.75" customHeight="1">
      <c r="A407" s="54"/>
      <c r="B407" s="54"/>
      <c r="C407" s="54"/>
      <c r="D407" s="53"/>
      <c r="E407" s="53"/>
      <c r="F407" s="53"/>
      <c r="G407" s="337"/>
      <c r="H407" s="53"/>
      <c r="I407" s="54"/>
      <c r="J407" s="66"/>
      <c r="K407" s="66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</row>
    <row r="408" spans="1:24" ht="15.75" customHeight="1">
      <c r="A408" s="54"/>
      <c r="B408" s="54"/>
      <c r="C408" s="54"/>
      <c r="D408" s="53"/>
      <c r="E408" s="53"/>
      <c r="F408" s="53"/>
      <c r="G408" s="337"/>
      <c r="H408" s="53"/>
      <c r="I408" s="54"/>
      <c r="J408" s="66"/>
      <c r="K408" s="66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</row>
    <row r="409" spans="1:24" ht="15.75" customHeight="1">
      <c r="A409" s="54"/>
      <c r="B409" s="54"/>
      <c r="C409" s="54"/>
      <c r="D409" s="53"/>
      <c r="E409" s="53"/>
      <c r="F409" s="53"/>
      <c r="G409" s="337"/>
      <c r="H409" s="53"/>
      <c r="I409" s="54"/>
      <c r="J409" s="66"/>
      <c r="K409" s="66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</row>
    <row r="410" spans="1:24" ht="15.75" customHeight="1">
      <c r="A410" s="54"/>
      <c r="B410" s="54"/>
      <c r="C410" s="54"/>
      <c r="D410" s="53"/>
      <c r="E410" s="53"/>
      <c r="F410" s="53"/>
      <c r="G410" s="337"/>
      <c r="H410" s="53"/>
      <c r="I410" s="54"/>
      <c r="J410" s="66"/>
      <c r="K410" s="66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</row>
    <row r="411" spans="1:24" ht="15.75" customHeight="1">
      <c r="A411" s="54"/>
      <c r="B411" s="54"/>
      <c r="C411" s="54"/>
      <c r="D411" s="53"/>
      <c r="E411" s="53"/>
      <c r="F411" s="53"/>
      <c r="G411" s="337"/>
      <c r="H411" s="53"/>
      <c r="I411" s="54"/>
      <c r="J411" s="66"/>
      <c r="K411" s="66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</row>
    <row r="412" spans="1:24" ht="15.75" customHeight="1">
      <c r="A412" s="54"/>
      <c r="B412" s="54"/>
      <c r="C412" s="54"/>
      <c r="D412" s="53"/>
      <c r="E412" s="53"/>
      <c r="F412" s="53"/>
      <c r="G412" s="337"/>
      <c r="H412" s="53"/>
      <c r="I412" s="54"/>
      <c r="J412" s="66"/>
      <c r="K412" s="66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</row>
    <row r="413" spans="1:24" ht="15.75" customHeight="1">
      <c r="A413" s="54"/>
      <c r="B413" s="54"/>
      <c r="C413" s="54"/>
      <c r="D413" s="53"/>
      <c r="E413" s="53"/>
      <c r="F413" s="53"/>
      <c r="G413" s="337"/>
      <c r="H413" s="53"/>
      <c r="I413" s="54"/>
      <c r="J413" s="66"/>
      <c r="K413" s="66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</row>
    <row r="414" spans="1:24" ht="15.75" customHeight="1">
      <c r="A414" s="54"/>
      <c r="B414" s="54"/>
      <c r="C414" s="54"/>
      <c r="D414" s="53"/>
      <c r="E414" s="53"/>
      <c r="F414" s="53"/>
      <c r="G414" s="337"/>
      <c r="H414" s="53"/>
      <c r="I414" s="54"/>
      <c r="J414" s="66"/>
      <c r="K414" s="66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</row>
    <row r="415" spans="1:24" ht="15.75" customHeight="1">
      <c r="A415" s="54"/>
      <c r="B415" s="54"/>
      <c r="C415" s="54"/>
      <c r="D415" s="53"/>
      <c r="E415" s="53"/>
      <c r="F415" s="53"/>
      <c r="G415" s="337"/>
      <c r="H415" s="53"/>
      <c r="I415" s="54"/>
      <c r="J415" s="66"/>
      <c r="K415" s="66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</row>
    <row r="416" spans="1:24" ht="15.75" customHeight="1">
      <c r="A416" s="54"/>
      <c r="B416" s="54"/>
      <c r="C416" s="54"/>
      <c r="D416" s="53"/>
      <c r="E416" s="53"/>
      <c r="F416" s="53"/>
      <c r="G416" s="337"/>
      <c r="H416" s="53"/>
      <c r="I416" s="54"/>
      <c r="J416" s="66"/>
      <c r="K416" s="66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</row>
    <row r="417" spans="1:24" ht="15.75" customHeight="1">
      <c r="A417" s="54"/>
      <c r="B417" s="54"/>
      <c r="C417" s="54"/>
      <c r="D417" s="53"/>
      <c r="E417" s="53"/>
      <c r="F417" s="53"/>
      <c r="G417" s="337"/>
      <c r="H417" s="53"/>
      <c r="I417" s="54"/>
      <c r="J417" s="66"/>
      <c r="K417" s="66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</row>
    <row r="418" spans="1:24" ht="15.75" customHeight="1">
      <c r="A418" s="54"/>
      <c r="B418" s="54"/>
      <c r="C418" s="54"/>
      <c r="D418" s="53"/>
      <c r="E418" s="53"/>
      <c r="F418" s="53"/>
      <c r="G418" s="337"/>
      <c r="H418" s="53"/>
      <c r="I418" s="54"/>
      <c r="J418" s="66"/>
      <c r="K418" s="66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</row>
    <row r="419" spans="1:24" ht="15.75" customHeight="1">
      <c r="A419" s="54"/>
      <c r="B419" s="54"/>
      <c r="C419" s="54"/>
      <c r="D419" s="53"/>
      <c r="E419" s="53"/>
      <c r="F419" s="53"/>
      <c r="G419" s="337"/>
      <c r="H419" s="53"/>
      <c r="I419" s="54"/>
      <c r="J419" s="66"/>
      <c r="K419" s="66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</row>
    <row r="420" spans="1:24" ht="15.75" customHeight="1">
      <c r="A420" s="54"/>
      <c r="B420" s="54"/>
      <c r="C420" s="54"/>
      <c r="D420" s="53"/>
      <c r="E420" s="53"/>
      <c r="F420" s="53"/>
      <c r="G420" s="337"/>
      <c r="H420" s="53"/>
      <c r="I420" s="54"/>
      <c r="J420" s="66"/>
      <c r="K420" s="66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</row>
    <row r="421" spans="1:24" ht="15.75" customHeight="1">
      <c r="A421" s="54"/>
      <c r="B421" s="54"/>
      <c r="C421" s="54"/>
      <c r="D421" s="53"/>
      <c r="E421" s="53"/>
      <c r="F421" s="53"/>
      <c r="G421" s="337"/>
      <c r="H421" s="53"/>
      <c r="I421" s="54"/>
      <c r="J421" s="66"/>
      <c r="K421" s="66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</row>
    <row r="422" spans="1:24" ht="15.75" customHeight="1">
      <c r="A422" s="54"/>
      <c r="B422" s="54"/>
      <c r="C422" s="54"/>
      <c r="D422" s="53"/>
      <c r="E422" s="53"/>
      <c r="F422" s="53"/>
      <c r="G422" s="337"/>
      <c r="H422" s="53"/>
      <c r="I422" s="54"/>
      <c r="J422" s="66"/>
      <c r="K422" s="66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</row>
    <row r="423" spans="1:24" ht="15.75" customHeight="1">
      <c r="A423" s="54"/>
      <c r="B423" s="54"/>
      <c r="C423" s="54"/>
      <c r="D423" s="53"/>
      <c r="E423" s="53"/>
      <c r="F423" s="53"/>
      <c r="G423" s="337"/>
      <c r="H423" s="53"/>
      <c r="I423" s="54"/>
      <c r="J423" s="66"/>
      <c r="K423" s="66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</row>
    <row r="424" spans="1:24" ht="15.75" customHeight="1">
      <c r="A424" s="54"/>
      <c r="B424" s="54"/>
      <c r="C424" s="54"/>
      <c r="D424" s="53"/>
      <c r="E424" s="53"/>
      <c r="F424" s="53"/>
      <c r="G424" s="337"/>
      <c r="H424" s="53"/>
      <c r="I424" s="54"/>
      <c r="J424" s="66"/>
      <c r="K424" s="66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</row>
    <row r="425" spans="1:24" ht="15.75" customHeight="1">
      <c r="A425" s="54"/>
      <c r="B425" s="54"/>
      <c r="C425" s="54"/>
      <c r="D425" s="53"/>
      <c r="E425" s="53"/>
      <c r="F425" s="53"/>
      <c r="G425" s="337"/>
      <c r="H425" s="53"/>
      <c r="I425" s="54"/>
      <c r="J425" s="66"/>
      <c r="K425" s="66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</row>
    <row r="426" spans="1:24" ht="15.75" customHeight="1">
      <c r="A426" s="54"/>
      <c r="B426" s="54"/>
      <c r="C426" s="54"/>
      <c r="D426" s="53"/>
      <c r="E426" s="53"/>
      <c r="F426" s="53"/>
      <c r="G426" s="337"/>
      <c r="H426" s="53"/>
      <c r="I426" s="54"/>
      <c r="J426" s="66"/>
      <c r="K426" s="66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</row>
    <row r="427" spans="1:24" ht="15.75" customHeight="1">
      <c r="A427" s="54"/>
      <c r="B427" s="54"/>
      <c r="C427" s="54"/>
      <c r="D427" s="53"/>
      <c r="E427" s="53"/>
      <c r="F427" s="53"/>
      <c r="G427" s="337"/>
      <c r="H427" s="53"/>
      <c r="I427" s="54"/>
      <c r="J427" s="66"/>
      <c r="K427" s="66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</row>
    <row r="428" spans="1:24" ht="15.75" customHeight="1">
      <c r="A428" s="54"/>
      <c r="B428" s="54"/>
      <c r="C428" s="54"/>
      <c r="D428" s="53"/>
      <c r="E428" s="53"/>
      <c r="F428" s="53"/>
      <c r="G428" s="337"/>
      <c r="H428" s="53"/>
      <c r="I428" s="54"/>
      <c r="J428" s="66"/>
      <c r="K428" s="66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</row>
    <row r="429" spans="1:24" ht="15.75" customHeight="1">
      <c r="A429" s="54"/>
      <c r="B429" s="54"/>
      <c r="C429" s="54"/>
      <c r="D429" s="53"/>
      <c r="E429" s="53"/>
      <c r="F429" s="53"/>
      <c r="G429" s="337"/>
      <c r="H429" s="53"/>
      <c r="I429" s="54"/>
      <c r="J429" s="66"/>
      <c r="K429" s="66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</row>
    <row r="430" spans="1:24" ht="15.75" customHeight="1">
      <c r="A430" s="54"/>
      <c r="B430" s="54"/>
      <c r="C430" s="54"/>
      <c r="D430" s="53"/>
      <c r="E430" s="53"/>
      <c r="F430" s="53"/>
      <c r="G430" s="337"/>
      <c r="H430" s="53"/>
      <c r="I430" s="54"/>
      <c r="J430" s="66"/>
      <c r="K430" s="66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</row>
    <row r="431" spans="1:24" ht="15.75" customHeight="1">
      <c r="A431" s="54"/>
      <c r="B431" s="54"/>
      <c r="C431" s="54"/>
      <c r="D431" s="53"/>
      <c r="E431" s="53"/>
      <c r="F431" s="53"/>
      <c r="G431" s="337"/>
      <c r="H431" s="53"/>
      <c r="I431" s="54"/>
      <c r="J431" s="66"/>
      <c r="K431" s="66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</row>
    <row r="432" spans="1:24" ht="15.75" customHeight="1">
      <c r="A432" s="54"/>
      <c r="B432" s="54"/>
      <c r="C432" s="54"/>
      <c r="D432" s="53"/>
      <c r="E432" s="53"/>
      <c r="F432" s="53"/>
      <c r="G432" s="337"/>
      <c r="H432" s="53"/>
      <c r="I432" s="54"/>
      <c r="J432" s="66"/>
      <c r="K432" s="66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</row>
    <row r="433" spans="1:24" ht="15.75" customHeight="1">
      <c r="A433" s="54"/>
      <c r="B433" s="54"/>
      <c r="C433" s="54"/>
      <c r="D433" s="53"/>
      <c r="E433" s="53"/>
      <c r="F433" s="53"/>
      <c r="G433" s="337"/>
      <c r="H433" s="53"/>
      <c r="I433" s="54"/>
      <c r="J433" s="66"/>
      <c r="K433" s="66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</row>
    <row r="434" spans="1:24" ht="15.75" customHeight="1">
      <c r="A434" s="54"/>
      <c r="B434" s="54"/>
      <c r="C434" s="54"/>
      <c r="D434" s="53"/>
      <c r="E434" s="53"/>
      <c r="F434" s="53"/>
      <c r="G434" s="337"/>
      <c r="H434" s="53"/>
      <c r="I434" s="54"/>
      <c r="J434" s="66"/>
      <c r="K434" s="66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</row>
    <row r="435" spans="1:24" ht="15.75" customHeight="1">
      <c r="A435" s="54"/>
      <c r="B435" s="54"/>
      <c r="C435" s="54"/>
      <c r="D435" s="53"/>
      <c r="E435" s="53"/>
      <c r="F435" s="53"/>
      <c r="G435" s="337"/>
      <c r="H435" s="53"/>
      <c r="I435" s="54"/>
      <c r="J435" s="66"/>
      <c r="K435" s="66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</row>
    <row r="436" spans="1:24" ht="15.75" customHeight="1">
      <c r="A436" s="54"/>
      <c r="B436" s="54"/>
      <c r="C436" s="54"/>
      <c r="D436" s="53"/>
      <c r="E436" s="53"/>
      <c r="F436" s="53"/>
      <c r="G436" s="337"/>
      <c r="H436" s="53"/>
      <c r="I436" s="54"/>
      <c r="J436" s="66"/>
      <c r="K436" s="66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</row>
    <row r="437" spans="1:24" ht="15.75" customHeight="1">
      <c r="A437" s="54"/>
      <c r="B437" s="54"/>
      <c r="C437" s="54"/>
      <c r="D437" s="53"/>
      <c r="E437" s="53"/>
      <c r="F437" s="53"/>
      <c r="G437" s="337"/>
      <c r="H437" s="53"/>
      <c r="I437" s="54"/>
      <c r="J437" s="66"/>
      <c r="K437" s="66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</row>
    <row r="438" spans="1:24" ht="15.75" customHeight="1">
      <c r="A438" s="54"/>
      <c r="B438" s="54"/>
      <c r="C438" s="54"/>
      <c r="D438" s="53"/>
      <c r="E438" s="53"/>
      <c r="F438" s="53"/>
      <c r="G438" s="337"/>
      <c r="H438" s="53"/>
      <c r="I438" s="54"/>
      <c r="J438" s="66"/>
      <c r="K438" s="66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</row>
    <row r="439" spans="1:24" ht="15.75" customHeight="1">
      <c r="A439" s="54"/>
      <c r="B439" s="54"/>
      <c r="C439" s="54"/>
      <c r="D439" s="53"/>
      <c r="E439" s="53"/>
      <c r="F439" s="53"/>
      <c r="G439" s="337"/>
      <c r="H439" s="53"/>
      <c r="I439" s="54"/>
      <c r="J439" s="66"/>
      <c r="K439" s="66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</row>
    <row r="440" spans="1:24" ht="15.75" customHeight="1">
      <c r="A440" s="54"/>
      <c r="B440" s="54"/>
      <c r="C440" s="54"/>
      <c r="D440" s="53"/>
      <c r="E440" s="53"/>
      <c r="F440" s="53"/>
      <c r="G440" s="337"/>
      <c r="H440" s="53"/>
      <c r="I440" s="54"/>
      <c r="J440" s="66"/>
      <c r="K440" s="66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</row>
    <row r="441" spans="1:24" ht="15.75" customHeight="1">
      <c r="A441" s="54"/>
      <c r="B441" s="54"/>
      <c r="C441" s="54"/>
      <c r="D441" s="53"/>
      <c r="E441" s="53"/>
      <c r="F441" s="53"/>
      <c r="G441" s="337"/>
      <c r="H441" s="53"/>
      <c r="I441" s="54"/>
      <c r="J441" s="66"/>
      <c r="K441" s="66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</row>
    <row r="442" spans="1:24" ht="15.75" customHeight="1">
      <c r="A442" s="54"/>
      <c r="B442" s="54"/>
      <c r="C442" s="54"/>
      <c r="D442" s="53"/>
      <c r="E442" s="53"/>
      <c r="F442" s="53"/>
      <c r="G442" s="337"/>
      <c r="H442" s="53"/>
      <c r="I442" s="54"/>
      <c r="J442" s="66"/>
      <c r="K442" s="66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</row>
    <row r="443" spans="1:24" ht="15.75" customHeight="1">
      <c r="A443" s="54"/>
      <c r="B443" s="54"/>
      <c r="C443" s="54"/>
      <c r="D443" s="53"/>
      <c r="E443" s="53"/>
      <c r="F443" s="53"/>
      <c r="G443" s="337"/>
      <c r="H443" s="53"/>
      <c r="I443" s="54"/>
      <c r="J443" s="66"/>
      <c r="K443" s="66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</row>
    <row r="444" spans="1:24" ht="15.75" customHeight="1">
      <c r="A444" s="54"/>
      <c r="B444" s="54"/>
      <c r="C444" s="54"/>
      <c r="D444" s="53"/>
      <c r="E444" s="53"/>
      <c r="F444" s="53"/>
      <c r="G444" s="337"/>
      <c r="H444" s="53"/>
      <c r="I444" s="54"/>
      <c r="J444" s="66"/>
      <c r="K444" s="66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</row>
    <row r="445" spans="1:24" ht="15.75" customHeight="1">
      <c r="A445" s="54"/>
      <c r="B445" s="54"/>
      <c r="C445" s="54"/>
      <c r="D445" s="53"/>
      <c r="E445" s="53"/>
      <c r="F445" s="53"/>
      <c r="G445" s="337"/>
      <c r="H445" s="53"/>
      <c r="I445" s="54"/>
      <c r="J445" s="66"/>
      <c r="K445" s="66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</row>
    <row r="446" spans="1:24" ht="15.75" customHeight="1">
      <c r="A446" s="54"/>
      <c r="B446" s="54"/>
      <c r="C446" s="54"/>
      <c r="D446" s="53"/>
      <c r="E446" s="53"/>
      <c r="F446" s="53"/>
      <c r="G446" s="337"/>
      <c r="H446" s="53"/>
      <c r="I446" s="54"/>
      <c r="J446" s="66"/>
      <c r="K446" s="66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</row>
    <row r="447" spans="1:24" ht="15.75" customHeight="1">
      <c r="A447" s="54"/>
      <c r="B447" s="54"/>
      <c r="C447" s="54"/>
      <c r="D447" s="53"/>
      <c r="E447" s="53"/>
      <c r="F447" s="53"/>
      <c r="G447" s="337"/>
      <c r="H447" s="53"/>
      <c r="I447" s="54"/>
      <c r="J447" s="66"/>
      <c r="K447" s="66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</row>
    <row r="448" spans="1:24" ht="15.75" customHeight="1">
      <c r="A448" s="54"/>
      <c r="B448" s="54"/>
      <c r="C448" s="54"/>
      <c r="D448" s="53"/>
      <c r="E448" s="53"/>
      <c r="F448" s="53"/>
      <c r="G448" s="337"/>
      <c r="H448" s="53"/>
      <c r="I448" s="54"/>
      <c r="J448" s="66"/>
      <c r="K448" s="66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</row>
    <row r="449" spans="1:24" ht="15.75" customHeight="1">
      <c r="A449" s="54"/>
      <c r="B449" s="54"/>
      <c r="C449" s="54"/>
      <c r="D449" s="53"/>
      <c r="E449" s="53"/>
      <c r="F449" s="53"/>
      <c r="G449" s="337"/>
      <c r="H449" s="53"/>
      <c r="I449" s="54"/>
      <c r="J449" s="66"/>
      <c r="K449" s="66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</row>
    <row r="450" spans="1:24" ht="15.75" customHeight="1">
      <c r="A450" s="54"/>
      <c r="B450" s="54"/>
      <c r="C450" s="54"/>
      <c r="D450" s="53"/>
      <c r="E450" s="53"/>
      <c r="F450" s="53"/>
      <c r="G450" s="337"/>
      <c r="H450" s="53"/>
      <c r="I450" s="54"/>
      <c r="J450" s="66"/>
      <c r="K450" s="66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</row>
    <row r="451" spans="1:24" ht="15.75" customHeight="1">
      <c r="A451" s="54"/>
      <c r="B451" s="54"/>
      <c r="C451" s="54"/>
      <c r="D451" s="53"/>
      <c r="E451" s="53"/>
      <c r="F451" s="53"/>
      <c r="G451" s="337"/>
      <c r="H451" s="53"/>
      <c r="I451" s="54"/>
      <c r="J451" s="66"/>
      <c r="K451" s="66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</row>
    <row r="452" spans="1:24" ht="15.75" customHeight="1">
      <c r="A452" s="54"/>
      <c r="B452" s="54"/>
      <c r="C452" s="54"/>
      <c r="D452" s="53"/>
      <c r="E452" s="53"/>
      <c r="F452" s="53"/>
      <c r="G452" s="337"/>
      <c r="H452" s="53"/>
      <c r="I452" s="54"/>
      <c r="J452" s="66"/>
      <c r="K452" s="66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</row>
    <row r="453" spans="1:24" ht="15.75" customHeight="1">
      <c r="A453" s="54"/>
      <c r="B453" s="54"/>
      <c r="C453" s="54"/>
      <c r="D453" s="53"/>
      <c r="E453" s="53"/>
      <c r="F453" s="53"/>
      <c r="G453" s="337"/>
      <c r="H453" s="53"/>
      <c r="I453" s="54"/>
      <c r="J453" s="66"/>
      <c r="K453" s="66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</row>
    <row r="454" spans="1:24" ht="15.75" customHeight="1">
      <c r="A454" s="54"/>
      <c r="B454" s="54"/>
      <c r="C454" s="54"/>
      <c r="D454" s="53"/>
      <c r="E454" s="53"/>
      <c r="F454" s="53"/>
      <c r="G454" s="337"/>
      <c r="H454" s="53"/>
      <c r="I454" s="54"/>
      <c r="J454" s="66"/>
      <c r="K454" s="66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</row>
    <row r="455" spans="1:24" ht="15.75" customHeight="1">
      <c r="A455" s="54"/>
      <c r="B455" s="54"/>
      <c r="C455" s="54"/>
      <c r="D455" s="53"/>
      <c r="E455" s="53"/>
      <c r="F455" s="53"/>
      <c r="G455" s="337"/>
      <c r="H455" s="53"/>
      <c r="I455" s="54"/>
      <c r="J455" s="66"/>
      <c r="K455" s="66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</row>
    <row r="456" spans="1:24" ht="15.75" customHeight="1">
      <c r="A456" s="54"/>
      <c r="B456" s="54"/>
      <c r="C456" s="54"/>
      <c r="D456" s="53"/>
      <c r="E456" s="53"/>
      <c r="F456" s="53"/>
      <c r="G456" s="337"/>
      <c r="H456" s="53"/>
      <c r="I456" s="54"/>
      <c r="J456" s="66"/>
      <c r="K456" s="66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</row>
    <row r="457" spans="1:24" ht="15.75" customHeight="1">
      <c r="A457" s="54"/>
      <c r="B457" s="54"/>
      <c r="C457" s="54"/>
      <c r="D457" s="53"/>
      <c r="E457" s="53"/>
      <c r="F457" s="53"/>
      <c r="G457" s="337"/>
      <c r="H457" s="53"/>
      <c r="I457" s="54"/>
      <c r="J457" s="66"/>
      <c r="K457" s="66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</row>
    <row r="458" spans="1:24" ht="15.75" customHeight="1">
      <c r="A458" s="54"/>
      <c r="B458" s="54"/>
      <c r="C458" s="54"/>
      <c r="D458" s="53"/>
      <c r="E458" s="53"/>
      <c r="F458" s="53"/>
      <c r="G458" s="337"/>
      <c r="H458" s="53"/>
      <c r="I458" s="54"/>
      <c r="J458" s="66"/>
      <c r="K458" s="66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</row>
    <row r="459" spans="1:24" ht="15.75" customHeight="1">
      <c r="A459" s="54"/>
      <c r="B459" s="54"/>
      <c r="C459" s="54"/>
      <c r="D459" s="53"/>
      <c r="E459" s="53"/>
      <c r="F459" s="53"/>
      <c r="G459" s="337"/>
      <c r="H459" s="53"/>
      <c r="I459" s="54"/>
      <c r="J459" s="66"/>
      <c r="K459" s="66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</row>
    <row r="460" spans="1:24" ht="15.75" customHeight="1">
      <c r="A460" s="54"/>
      <c r="B460" s="54"/>
      <c r="C460" s="54"/>
      <c r="D460" s="53"/>
      <c r="E460" s="53"/>
      <c r="F460" s="53"/>
      <c r="G460" s="337"/>
      <c r="H460" s="53"/>
      <c r="I460" s="54"/>
      <c r="J460" s="66"/>
      <c r="K460" s="66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</row>
    <row r="461" spans="1:24" ht="15.75" customHeight="1">
      <c r="A461" s="54"/>
      <c r="B461" s="54"/>
      <c r="C461" s="54"/>
      <c r="D461" s="53"/>
      <c r="E461" s="53"/>
      <c r="F461" s="53"/>
      <c r="G461" s="337"/>
      <c r="H461" s="53"/>
      <c r="I461" s="54"/>
      <c r="J461" s="66"/>
      <c r="K461" s="66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</row>
    <row r="462" spans="1:24" ht="15.75" customHeight="1">
      <c r="A462" s="54"/>
      <c r="B462" s="54"/>
      <c r="C462" s="54"/>
      <c r="D462" s="53"/>
      <c r="E462" s="53"/>
      <c r="F462" s="53"/>
      <c r="G462" s="337"/>
      <c r="H462" s="53"/>
      <c r="I462" s="54"/>
      <c r="J462" s="66"/>
      <c r="K462" s="66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</row>
    <row r="463" spans="1:24" ht="15.75" customHeight="1">
      <c r="A463" s="54"/>
      <c r="B463" s="54"/>
      <c r="C463" s="54"/>
      <c r="D463" s="53"/>
      <c r="E463" s="53"/>
      <c r="F463" s="53"/>
      <c r="G463" s="337"/>
      <c r="H463" s="53"/>
      <c r="I463" s="54"/>
      <c r="J463" s="66"/>
      <c r="K463" s="66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</row>
    <row r="464" spans="1:24" ht="15.75" customHeight="1">
      <c r="A464" s="54"/>
      <c r="B464" s="54"/>
      <c r="C464" s="54"/>
      <c r="D464" s="53"/>
      <c r="E464" s="53"/>
      <c r="F464" s="53"/>
      <c r="G464" s="337"/>
      <c r="H464" s="53"/>
      <c r="I464" s="54"/>
      <c r="J464" s="66"/>
      <c r="K464" s="66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</row>
    <row r="465" spans="1:24" ht="15.75" customHeight="1">
      <c r="A465" s="54"/>
      <c r="B465" s="54"/>
      <c r="C465" s="54"/>
      <c r="D465" s="53"/>
      <c r="E465" s="53"/>
      <c r="F465" s="53"/>
      <c r="G465" s="337"/>
      <c r="H465" s="53"/>
      <c r="I465" s="54"/>
      <c r="J465" s="66"/>
      <c r="K465" s="66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</row>
    <row r="466" spans="1:24" ht="15.75" customHeight="1">
      <c r="A466" s="54"/>
      <c r="B466" s="54"/>
      <c r="C466" s="54"/>
      <c r="D466" s="53"/>
      <c r="E466" s="53"/>
      <c r="F466" s="53"/>
      <c r="G466" s="337"/>
      <c r="H466" s="53"/>
      <c r="I466" s="54"/>
      <c r="J466" s="66"/>
      <c r="K466" s="66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</row>
    <row r="467" spans="1:24" ht="15.75" customHeight="1">
      <c r="A467" s="54"/>
      <c r="B467" s="54"/>
      <c r="C467" s="54"/>
      <c r="D467" s="53"/>
      <c r="E467" s="53"/>
      <c r="F467" s="53"/>
      <c r="G467" s="337"/>
      <c r="H467" s="53"/>
      <c r="I467" s="54"/>
      <c r="J467" s="66"/>
      <c r="K467" s="66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</row>
    <row r="468" spans="1:24" ht="15.75" customHeight="1">
      <c r="A468" s="54"/>
      <c r="B468" s="54"/>
      <c r="C468" s="54"/>
      <c r="D468" s="53"/>
      <c r="E468" s="53"/>
      <c r="F468" s="53"/>
      <c r="G468" s="337"/>
      <c r="H468" s="53"/>
      <c r="I468" s="54"/>
      <c r="J468" s="66"/>
      <c r="K468" s="66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</row>
    <row r="469" spans="1:24" ht="15.75" customHeight="1">
      <c r="A469" s="54"/>
      <c r="B469" s="54"/>
      <c r="C469" s="54"/>
      <c r="D469" s="53"/>
      <c r="E469" s="53"/>
      <c r="F469" s="53"/>
      <c r="G469" s="337"/>
      <c r="H469" s="53"/>
      <c r="I469" s="54"/>
      <c r="J469" s="66"/>
      <c r="K469" s="66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</row>
    <row r="470" spans="1:24" ht="15.75" customHeight="1">
      <c r="A470" s="54"/>
      <c r="B470" s="54"/>
      <c r="C470" s="54"/>
      <c r="D470" s="53"/>
      <c r="E470" s="53"/>
      <c r="F470" s="53"/>
      <c r="G470" s="337"/>
      <c r="H470" s="53"/>
      <c r="I470" s="54"/>
      <c r="J470" s="66"/>
      <c r="K470" s="66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</row>
    <row r="471" spans="1:24" ht="15.75" customHeight="1">
      <c r="A471" s="54"/>
      <c r="B471" s="54"/>
      <c r="C471" s="54"/>
      <c r="D471" s="53"/>
      <c r="E471" s="53"/>
      <c r="F471" s="53"/>
      <c r="G471" s="337"/>
      <c r="H471" s="53"/>
      <c r="I471" s="54"/>
      <c r="J471" s="66"/>
      <c r="K471" s="66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</row>
    <row r="472" spans="1:24" ht="15.75" customHeight="1">
      <c r="A472" s="54"/>
      <c r="B472" s="54"/>
      <c r="C472" s="54"/>
      <c r="D472" s="53"/>
      <c r="E472" s="53"/>
      <c r="F472" s="53"/>
      <c r="G472" s="337"/>
      <c r="H472" s="53"/>
      <c r="I472" s="54"/>
      <c r="J472" s="66"/>
      <c r="K472" s="66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</row>
    <row r="473" spans="1:24" ht="15.75" customHeight="1">
      <c r="A473" s="54"/>
      <c r="B473" s="54"/>
      <c r="C473" s="54"/>
      <c r="D473" s="53"/>
      <c r="E473" s="53"/>
      <c r="F473" s="53"/>
      <c r="G473" s="337"/>
      <c r="H473" s="53"/>
      <c r="I473" s="54"/>
      <c r="J473" s="66"/>
      <c r="K473" s="66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</row>
    <row r="474" spans="1:24" ht="15.75" customHeight="1">
      <c r="A474" s="54"/>
      <c r="B474" s="54"/>
      <c r="C474" s="54"/>
      <c r="D474" s="53"/>
      <c r="E474" s="53"/>
      <c r="F474" s="53"/>
      <c r="G474" s="337"/>
      <c r="H474" s="53"/>
      <c r="I474" s="54"/>
      <c r="J474" s="66"/>
      <c r="K474" s="66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</row>
    <row r="475" spans="1:24" ht="15.75" customHeight="1">
      <c r="A475" s="54"/>
      <c r="B475" s="54"/>
      <c r="C475" s="54"/>
      <c r="D475" s="53"/>
      <c r="E475" s="53"/>
      <c r="F475" s="53"/>
      <c r="G475" s="337"/>
      <c r="H475" s="53"/>
      <c r="I475" s="54"/>
      <c r="J475" s="66"/>
      <c r="K475" s="66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</row>
    <row r="476" spans="1:24" ht="15.75" customHeight="1">
      <c r="A476" s="54"/>
      <c r="B476" s="54"/>
      <c r="C476" s="54"/>
      <c r="D476" s="53"/>
      <c r="E476" s="53"/>
      <c r="F476" s="53"/>
      <c r="G476" s="337"/>
      <c r="H476" s="53"/>
      <c r="I476" s="54"/>
      <c r="J476" s="66"/>
      <c r="K476" s="66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</row>
    <row r="477" spans="1:24" ht="15.75" customHeight="1">
      <c r="A477" s="54"/>
      <c r="B477" s="54"/>
      <c r="C477" s="54"/>
      <c r="D477" s="53"/>
      <c r="E477" s="53"/>
      <c r="F477" s="53"/>
      <c r="G477" s="337"/>
      <c r="H477" s="53"/>
      <c r="I477" s="54"/>
      <c r="J477" s="66"/>
      <c r="K477" s="66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</row>
    <row r="478" spans="1:24" ht="15.75" customHeight="1">
      <c r="A478" s="54"/>
      <c r="B478" s="54"/>
      <c r="C478" s="54"/>
      <c r="D478" s="53"/>
      <c r="E478" s="53"/>
      <c r="F478" s="53"/>
      <c r="G478" s="337"/>
      <c r="H478" s="53"/>
      <c r="I478" s="54"/>
      <c r="J478" s="66"/>
      <c r="K478" s="66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</row>
    <row r="479" spans="1:24" ht="15.75" customHeight="1">
      <c r="A479" s="54"/>
      <c r="B479" s="54"/>
      <c r="C479" s="54"/>
      <c r="D479" s="53"/>
      <c r="E479" s="53"/>
      <c r="F479" s="53"/>
      <c r="G479" s="337"/>
      <c r="H479" s="53"/>
      <c r="I479" s="54"/>
      <c r="J479" s="66"/>
      <c r="K479" s="66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</row>
    <row r="480" spans="1:24" ht="15.75" customHeight="1">
      <c r="A480" s="54"/>
      <c r="B480" s="54"/>
      <c r="C480" s="54"/>
      <c r="D480" s="53"/>
      <c r="E480" s="53"/>
      <c r="F480" s="53"/>
      <c r="G480" s="337"/>
      <c r="H480" s="53"/>
      <c r="I480" s="54"/>
      <c r="J480" s="66"/>
      <c r="K480" s="66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</row>
    <row r="481" spans="1:24" ht="15.75" customHeight="1">
      <c r="A481" s="54"/>
      <c r="B481" s="54"/>
      <c r="C481" s="54"/>
      <c r="D481" s="53"/>
      <c r="E481" s="53"/>
      <c r="F481" s="53"/>
      <c r="G481" s="337"/>
      <c r="H481" s="53"/>
      <c r="I481" s="54"/>
      <c r="J481" s="66"/>
      <c r="K481" s="66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</row>
    <row r="482" spans="1:24" ht="15.75" customHeight="1">
      <c r="A482" s="54"/>
      <c r="B482" s="54"/>
      <c r="C482" s="54"/>
      <c r="D482" s="53"/>
      <c r="E482" s="53"/>
      <c r="F482" s="53"/>
      <c r="G482" s="337"/>
      <c r="H482" s="53"/>
      <c r="I482" s="54"/>
      <c r="J482" s="66"/>
      <c r="K482" s="66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</row>
    <row r="483" spans="1:24" ht="15.75" customHeight="1">
      <c r="A483" s="54"/>
      <c r="B483" s="54"/>
      <c r="C483" s="54"/>
      <c r="D483" s="53"/>
      <c r="E483" s="53"/>
      <c r="F483" s="53"/>
      <c r="G483" s="337"/>
      <c r="H483" s="53"/>
      <c r="I483" s="54"/>
      <c r="J483" s="66"/>
      <c r="K483" s="66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</row>
    <row r="484" spans="1:24" ht="15.75" customHeight="1">
      <c r="A484" s="54"/>
      <c r="B484" s="54"/>
      <c r="C484" s="54"/>
      <c r="D484" s="53"/>
      <c r="E484" s="53"/>
      <c r="F484" s="53"/>
      <c r="G484" s="337"/>
      <c r="H484" s="53"/>
      <c r="I484" s="54"/>
      <c r="J484" s="66"/>
      <c r="K484" s="66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</row>
    <row r="485" spans="1:24" ht="15.75" customHeight="1">
      <c r="A485" s="54"/>
      <c r="B485" s="54"/>
      <c r="C485" s="54"/>
      <c r="D485" s="53"/>
      <c r="E485" s="53"/>
      <c r="F485" s="53"/>
      <c r="G485" s="337"/>
      <c r="H485" s="53"/>
      <c r="I485" s="54"/>
      <c r="J485" s="66"/>
      <c r="K485" s="66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</row>
    <row r="486" spans="1:24" ht="15.75" customHeight="1">
      <c r="A486" s="54"/>
      <c r="B486" s="54"/>
      <c r="C486" s="54"/>
      <c r="D486" s="53"/>
      <c r="E486" s="53"/>
      <c r="F486" s="53"/>
      <c r="G486" s="337"/>
      <c r="H486" s="53"/>
      <c r="I486" s="54"/>
      <c r="J486" s="66"/>
      <c r="K486" s="66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</row>
    <row r="487" spans="1:24" ht="15.75" customHeight="1">
      <c r="A487" s="54"/>
      <c r="B487" s="54"/>
      <c r="C487" s="54"/>
      <c r="D487" s="53"/>
      <c r="E487" s="53"/>
      <c r="F487" s="53"/>
      <c r="G487" s="337"/>
      <c r="H487" s="53"/>
      <c r="I487" s="54"/>
      <c r="J487" s="66"/>
      <c r="K487" s="66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</row>
    <row r="488" spans="1:24" ht="15.75" customHeight="1">
      <c r="A488" s="54"/>
      <c r="B488" s="54"/>
      <c r="C488" s="54"/>
      <c r="D488" s="53"/>
      <c r="E488" s="53"/>
      <c r="F488" s="53"/>
      <c r="G488" s="337"/>
      <c r="H488" s="53"/>
      <c r="I488" s="54"/>
      <c r="J488" s="66"/>
      <c r="K488" s="66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</row>
    <row r="489" spans="1:24" ht="15.75" customHeight="1">
      <c r="A489" s="54"/>
      <c r="B489" s="54"/>
      <c r="C489" s="54"/>
      <c r="D489" s="53"/>
      <c r="E489" s="53"/>
      <c r="F489" s="53"/>
      <c r="G489" s="337"/>
      <c r="H489" s="53"/>
      <c r="I489" s="54"/>
      <c r="J489" s="66"/>
      <c r="K489" s="66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</row>
    <row r="490" spans="1:24" ht="15.75" customHeight="1">
      <c r="A490" s="54"/>
      <c r="B490" s="54"/>
      <c r="C490" s="54"/>
      <c r="D490" s="53"/>
      <c r="E490" s="53"/>
      <c r="F490" s="53"/>
      <c r="G490" s="337"/>
      <c r="H490" s="53"/>
      <c r="I490" s="54"/>
      <c r="J490" s="66"/>
      <c r="K490" s="66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</row>
    <row r="491" spans="1:24" ht="15.75" customHeight="1">
      <c r="A491" s="54"/>
      <c r="B491" s="54"/>
      <c r="C491" s="54"/>
      <c r="D491" s="53"/>
      <c r="E491" s="53"/>
      <c r="F491" s="53"/>
      <c r="G491" s="337"/>
      <c r="H491" s="53"/>
      <c r="I491" s="54"/>
      <c r="J491" s="66"/>
      <c r="K491" s="66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</row>
    <row r="492" spans="1:24" ht="15.75" customHeight="1">
      <c r="A492" s="54"/>
      <c r="B492" s="54"/>
      <c r="C492" s="54"/>
      <c r="D492" s="53"/>
      <c r="E492" s="53"/>
      <c r="F492" s="53"/>
      <c r="G492" s="337"/>
      <c r="H492" s="53"/>
      <c r="I492" s="54"/>
      <c r="J492" s="66"/>
      <c r="K492" s="66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</row>
    <row r="493" spans="1:24" ht="15.75" customHeight="1">
      <c r="A493" s="54"/>
      <c r="B493" s="54"/>
      <c r="C493" s="54"/>
      <c r="D493" s="53"/>
      <c r="E493" s="53"/>
      <c r="F493" s="53"/>
      <c r="G493" s="337"/>
      <c r="H493" s="53"/>
      <c r="I493" s="54"/>
      <c r="J493" s="66"/>
      <c r="K493" s="66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</row>
    <row r="494" spans="1:24" ht="15.75" customHeight="1">
      <c r="A494" s="54"/>
      <c r="B494" s="54"/>
      <c r="C494" s="54"/>
      <c r="D494" s="53"/>
      <c r="E494" s="53"/>
      <c r="F494" s="53"/>
      <c r="G494" s="337"/>
      <c r="H494" s="53"/>
      <c r="I494" s="54"/>
      <c r="J494" s="66"/>
      <c r="K494" s="66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</row>
    <row r="495" spans="1:24" ht="15.75" customHeight="1">
      <c r="A495" s="54"/>
      <c r="B495" s="54"/>
      <c r="C495" s="54"/>
      <c r="D495" s="53"/>
      <c r="E495" s="53"/>
      <c r="F495" s="53"/>
      <c r="G495" s="337"/>
      <c r="H495" s="53"/>
      <c r="I495" s="54"/>
      <c r="J495" s="66"/>
      <c r="K495" s="66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</row>
    <row r="496" spans="1:24" ht="15.75" customHeight="1">
      <c r="A496" s="54"/>
      <c r="B496" s="54"/>
      <c r="C496" s="54"/>
      <c r="D496" s="53"/>
      <c r="E496" s="53"/>
      <c r="F496" s="53"/>
      <c r="G496" s="337"/>
      <c r="H496" s="53"/>
      <c r="I496" s="54"/>
      <c r="J496" s="66"/>
      <c r="K496" s="66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</row>
    <row r="497" spans="1:24" ht="15.75" customHeight="1">
      <c r="A497" s="54"/>
      <c r="B497" s="54"/>
      <c r="C497" s="54"/>
      <c r="D497" s="53"/>
      <c r="E497" s="53"/>
      <c r="F497" s="53"/>
      <c r="G497" s="337"/>
      <c r="H497" s="53"/>
      <c r="I497" s="54"/>
      <c r="J497" s="66"/>
      <c r="K497" s="66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</row>
    <row r="498" spans="1:24" ht="15.75" customHeight="1">
      <c r="A498" s="54"/>
      <c r="B498" s="54"/>
      <c r="C498" s="54"/>
      <c r="D498" s="53"/>
      <c r="E498" s="53"/>
      <c r="F498" s="53"/>
      <c r="G498" s="337"/>
      <c r="H498" s="53"/>
      <c r="I498" s="54"/>
      <c r="J498" s="66"/>
      <c r="K498" s="66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</row>
    <row r="499" spans="1:24" ht="15.75" customHeight="1">
      <c r="A499" s="54"/>
      <c r="B499" s="54"/>
      <c r="C499" s="54"/>
      <c r="D499" s="53"/>
      <c r="E499" s="53"/>
      <c r="F499" s="53"/>
      <c r="G499" s="337"/>
      <c r="H499" s="53"/>
      <c r="I499" s="54"/>
      <c r="J499" s="66"/>
      <c r="K499" s="66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</row>
    <row r="500" spans="1:24" ht="15.75" customHeight="1">
      <c r="A500" s="54"/>
      <c r="B500" s="54"/>
      <c r="C500" s="54"/>
      <c r="D500" s="53"/>
      <c r="E500" s="53"/>
      <c r="F500" s="53"/>
      <c r="G500" s="337"/>
      <c r="H500" s="53"/>
      <c r="I500" s="54"/>
      <c r="J500" s="66"/>
      <c r="K500" s="66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</row>
    <row r="501" spans="1:24" ht="15.75" customHeight="1">
      <c r="A501" s="54"/>
      <c r="B501" s="54"/>
      <c r="C501" s="54"/>
      <c r="D501" s="53"/>
      <c r="E501" s="53"/>
      <c r="F501" s="53"/>
      <c r="G501" s="337"/>
      <c r="H501" s="53"/>
      <c r="I501" s="54"/>
      <c r="J501" s="66"/>
      <c r="K501" s="66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</row>
    <row r="502" spans="1:24" ht="15.75" customHeight="1">
      <c r="A502" s="54"/>
      <c r="B502" s="54"/>
      <c r="C502" s="54"/>
      <c r="D502" s="53"/>
      <c r="E502" s="53"/>
      <c r="F502" s="53"/>
      <c r="G502" s="337"/>
      <c r="H502" s="53"/>
      <c r="I502" s="54"/>
      <c r="J502" s="66"/>
      <c r="K502" s="66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</row>
    <row r="503" spans="1:24" ht="15.75" customHeight="1">
      <c r="A503" s="54"/>
      <c r="B503" s="54"/>
      <c r="C503" s="54"/>
      <c r="D503" s="53"/>
      <c r="E503" s="53"/>
      <c r="F503" s="53"/>
      <c r="G503" s="337"/>
      <c r="H503" s="53"/>
      <c r="I503" s="54"/>
      <c r="J503" s="66"/>
      <c r="K503" s="66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</row>
    <row r="504" spans="1:24" ht="15.75" customHeight="1">
      <c r="A504" s="54"/>
      <c r="B504" s="54"/>
      <c r="C504" s="54"/>
      <c r="D504" s="53"/>
      <c r="E504" s="53"/>
      <c r="F504" s="53"/>
      <c r="G504" s="337"/>
      <c r="H504" s="53"/>
      <c r="I504" s="54"/>
      <c r="J504" s="66"/>
      <c r="K504" s="66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</row>
    <row r="505" spans="1:24" ht="15.75" customHeight="1">
      <c r="A505" s="54"/>
      <c r="B505" s="54"/>
      <c r="C505" s="54"/>
      <c r="D505" s="53"/>
      <c r="E505" s="53"/>
      <c r="F505" s="53"/>
      <c r="G505" s="337"/>
      <c r="H505" s="53"/>
      <c r="I505" s="54"/>
      <c r="J505" s="66"/>
      <c r="K505" s="66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</row>
    <row r="506" spans="1:24" ht="15.75" customHeight="1">
      <c r="A506" s="54"/>
      <c r="B506" s="54"/>
      <c r="C506" s="54"/>
      <c r="D506" s="53"/>
      <c r="E506" s="53"/>
      <c r="F506" s="53"/>
      <c r="G506" s="337"/>
      <c r="H506" s="53"/>
      <c r="I506" s="54"/>
      <c r="J506" s="66"/>
      <c r="K506" s="66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</row>
    <row r="507" spans="1:24" ht="15.75" customHeight="1">
      <c r="A507" s="54"/>
      <c r="B507" s="54"/>
      <c r="C507" s="54"/>
      <c r="D507" s="53"/>
      <c r="E507" s="53"/>
      <c r="F507" s="53"/>
      <c r="G507" s="337"/>
      <c r="H507" s="53"/>
      <c r="I507" s="54"/>
      <c r="J507" s="66"/>
      <c r="K507" s="66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</row>
    <row r="508" spans="1:24" ht="15.75" customHeight="1">
      <c r="A508" s="54"/>
      <c r="B508" s="54"/>
      <c r="C508" s="54"/>
      <c r="D508" s="53"/>
      <c r="E508" s="53"/>
      <c r="F508" s="53"/>
      <c r="G508" s="337"/>
      <c r="H508" s="53"/>
      <c r="I508" s="54"/>
      <c r="J508" s="66"/>
      <c r="K508" s="66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</row>
    <row r="509" spans="1:24" ht="15.75" customHeight="1">
      <c r="A509" s="54"/>
      <c r="B509" s="54"/>
      <c r="C509" s="54"/>
      <c r="D509" s="53"/>
      <c r="E509" s="53"/>
      <c r="F509" s="53"/>
      <c r="G509" s="337"/>
      <c r="H509" s="53"/>
      <c r="I509" s="54"/>
      <c r="J509" s="66"/>
      <c r="K509" s="66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</row>
    <row r="510" spans="1:24" ht="15.75" customHeight="1">
      <c r="A510" s="54"/>
      <c r="B510" s="54"/>
      <c r="C510" s="54"/>
      <c r="D510" s="53"/>
      <c r="E510" s="53"/>
      <c r="F510" s="53"/>
      <c r="G510" s="337"/>
      <c r="H510" s="53"/>
      <c r="I510" s="54"/>
      <c r="J510" s="66"/>
      <c r="K510" s="66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</row>
    <row r="511" spans="1:24" ht="15.75" customHeight="1">
      <c r="A511" s="54"/>
      <c r="B511" s="54"/>
      <c r="C511" s="54"/>
      <c r="D511" s="53"/>
      <c r="E511" s="53"/>
      <c r="F511" s="53"/>
      <c r="G511" s="337"/>
      <c r="H511" s="53"/>
      <c r="I511" s="54"/>
      <c r="J511" s="66"/>
      <c r="K511" s="66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</row>
    <row r="512" spans="1:24" ht="15.75" customHeight="1">
      <c r="A512" s="54"/>
      <c r="B512" s="54"/>
      <c r="C512" s="54"/>
      <c r="D512" s="53"/>
      <c r="E512" s="53"/>
      <c r="F512" s="53"/>
      <c r="G512" s="337"/>
      <c r="H512" s="53"/>
      <c r="I512" s="54"/>
      <c r="J512" s="66"/>
      <c r="K512" s="66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</row>
    <row r="513" spans="1:24" ht="15.75" customHeight="1">
      <c r="A513" s="54"/>
      <c r="B513" s="54"/>
      <c r="C513" s="54"/>
      <c r="D513" s="53"/>
      <c r="E513" s="53"/>
      <c r="F513" s="53"/>
      <c r="G513" s="337"/>
      <c r="H513" s="53"/>
      <c r="I513" s="54"/>
      <c r="J513" s="66"/>
      <c r="K513" s="66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</row>
    <row r="514" spans="1:24" ht="15.75" customHeight="1">
      <c r="A514" s="54"/>
      <c r="B514" s="54"/>
      <c r="C514" s="54"/>
      <c r="D514" s="53"/>
      <c r="E514" s="53"/>
      <c r="F514" s="53"/>
      <c r="G514" s="337"/>
      <c r="H514" s="53"/>
      <c r="I514" s="54"/>
      <c r="J514" s="66"/>
      <c r="K514" s="66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</row>
    <row r="515" spans="1:24" ht="15.75" customHeight="1">
      <c r="A515" s="54"/>
      <c r="B515" s="54"/>
      <c r="C515" s="54"/>
      <c r="D515" s="53"/>
      <c r="E515" s="53"/>
      <c r="F515" s="53"/>
      <c r="G515" s="337"/>
      <c r="H515" s="53"/>
      <c r="I515" s="54"/>
      <c r="J515" s="66"/>
      <c r="K515" s="66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</row>
    <row r="516" spans="1:24" ht="15.75" customHeight="1">
      <c r="A516" s="54"/>
      <c r="B516" s="54"/>
      <c r="C516" s="54"/>
      <c r="D516" s="53"/>
      <c r="E516" s="53"/>
      <c r="F516" s="53"/>
      <c r="G516" s="337"/>
      <c r="H516" s="53"/>
      <c r="I516" s="54"/>
      <c r="J516" s="66"/>
      <c r="K516" s="66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</row>
    <row r="517" spans="1:24" ht="15.75" customHeight="1">
      <c r="A517" s="54"/>
      <c r="B517" s="54"/>
      <c r="C517" s="54"/>
      <c r="D517" s="53"/>
      <c r="E517" s="53"/>
      <c r="F517" s="53"/>
      <c r="G517" s="337"/>
      <c r="H517" s="53"/>
      <c r="I517" s="54"/>
      <c r="J517" s="66"/>
      <c r="K517" s="66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</row>
    <row r="518" spans="1:24" ht="15.75" customHeight="1">
      <c r="A518" s="54"/>
      <c r="B518" s="54"/>
      <c r="C518" s="54"/>
      <c r="D518" s="53"/>
      <c r="E518" s="53"/>
      <c r="F518" s="53"/>
      <c r="G518" s="337"/>
      <c r="H518" s="53"/>
      <c r="I518" s="54"/>
      <c r="J518" s="66"/>
      <c r="K518" s="66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</row>
    <row r="519" spans="1:24" ht="15.75" customHeight="1">
      <c r="A519" s="54"/>
      <c r="B519" s="54"/>
      <c r="C519" s="54"/>
      <c r="D519" s="53"/>
      <c r="E519" s="53"/>
      <c r="F519" s="53"/>
      <c r="G519" s="337"/>
      <c r="H519" s="53"/>
      <c r="I519" s="54"/>
      <c r="J519" s="66"/>
      <c r="K519" s="66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</row>
    <row r="520" spans="1:24" ht="15.75" customHeight="1">
      <c r="A520" s="54"/>
      <c r="B520" s="54"/>
      <c r="C520" s="54"/>
      <c r="D520" s="53"/>
      <c r="E520" s="53"/>
      <c r="F520" s="53"/>
      <c r="G520" s="337"/>
      <c r="H520" s="53"/>
      <c r="I520" s="54"/>
      <c r="J520" s="66"/>
      <c r="K520" s="66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</row>
    <row r="521" spans="1:24" ht="15.75" customHeight="1">
      <c r="A521" s="54"/>
      <c r="B521" s="54"/>
      <c r="C521" s="54"/>
      <c r="D521" s="53"/>
      <c r="E521" s="53"/>
      <c r="F521" s="53"/>
      <c r="G521" s="337"/>
      <c r="H521" s="53"/>
      <c r="I521" s="54"/>
      <c r="J521" s="66"/>
      <c r="K521" s="66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</row>
    <row r="522" spans="1:24" ht="15.75" customHeight="1">
      <c r="A522" s="54"/>
      <c r="B522" s="54"/>
      <c r="C522" s="54"/>
      <c r="D522" s="53"/>
      <c r="E522" s="53"/>
      <c r="F522" s="53"/>
      <c r="G522" s="337"/>
      <c r="H522" s="53"/>
      <c r="I522" s="54"/>
      <c r="J522" s="66"/>
      <c r="K522" s="66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</row>
    <row r="523" spans="1:24" ht="15.75" customHeight="1">
      <c r="A523" s="54"/>
      <c r="B523" s="54"/>
      <c r="C523" s="54"/>
      <c r="D523" s="53"/>
      <c r="E523" s="53"/>
      <c r="F523" s="53"/>
      <c r="G523" s="337"/>
      <c r="H523" s="53"/>
      <c r="I523" s="54"/>
      <c r="J523" s="66"/>
      <c r="K523" s="66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</row>
    <row r="524" spans="1:24" ht="15.75" customHeight="1">
      <c r="A524" s="54"/>
      <c r="B524" s="54"/>
      <c r="C524" s="54"/>
      <c r="D524" s="53"/>
      <c r="E524" s="53"/>
      <c r="F524" s="53"/>
      <c r="G524" s="337"/>
      <c r="H524" s="53"/>
      <c r="I524" s="54"/>
      <c r="J524" s="66"/>
      <c r="K524" s="66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</row>
    <row r="525" spans="1:24" ht="15.75" customHeight="1">
      <c r="A525" s="54"/>
      <c r="B525" s="54"/>
      <c r="C525" s="54"/>
      <c r="D525" s="53"/>
      <c r="E525" s="53"/>
      <c r="F525" s="53"/>
      <c r="G525" s="337"/>
      <c r="H525" s="53"/>
      <c r="I525" s="54"/>
      <c r="J525" s="66"/>
      <c r="K525" s="66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</row>
    <row r="526" spans="1:24" ht="15.75" customHeight="1">
      <c r="A526" s="54"/>
      <c r="B526" s="54"/>
      <c r="C526" s="54"/>
      <c r="D526" s="53"/>
      <c r="E526" s="53"/>
      <c r="F526" s="53"/>
      <c r="G526" s="337"/>
      <c r="H526" s="53"/>
      <c r="I526" s="54"/>
      <c r="J526" s="66"/>
      <c r="K526" s="66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</row>
    <row r="527" spans="1:24" ht="15.75" customHeight="1">
      <c r="A527" s="54"/>
      <c r="B527" s="54"/>
      <c r="C527" s="54"/>
      <c r="D527" s="53"/>
      <c r="E527" s="53"/>
      <c r="F527" s="53"/>
      <c r="G527" s="337"/>
      <c r="H527" s="53"/>
      <c r="I527" s="54"/>
      <c r="J527" s="66"/>
      <c r="K527" s="66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</row>
    <row r="528" spans="1:24" ht="15.75" customHeight="1">
      <c r="A528" s="54"/>
      <c r="B528" s="54"/>
      <c r="C528" s="54"/>
      <c r="D528" s="53"/>
      <c r="E528" s="53"/>
      <c r="F528" s="53"/>
      <c r="G528" s="337"/>
      <c r="H528" s="53"/>
      <c r="I528" s="54"/>
      <c r="J528" s="66"/>
      <c r="K528" s="66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</row>
    <row r="529" spans="1:24" ht="15.75" customHeight="1">
      <c r="A529" s="54"/>
      <c r="B529" s="54"/>
      <c r="C529" s="54"/>
      <c r="D529" s="53"/>
      <c r="E529" s="53"/>
      <c r="F529" s="53"/>
      <c r="G529" s="337"/>
      <c r="H529" s="53"/>
      <c r="I529" s="54"/>
      <c r="J529" s="66"/>
      <c r="K529" s="66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</row>
    <row r="530" spans="1:24" ht="15.75" customHeight="1">
      <c r="A530" s="54"/>
      <c r="B530" s="54"/>
      <c r="C530" s="54"/>
      <c r="D530" s="53"/>
      <c r="E530" s="53"/>
      <c r="F530" s="53"/>
      <c r="G530" s="337"/>
      <c r="H530" s="53"/>
      <c r="I530" s="54"/>
      <c r="J530" s="66"/>
      <c r="K530" s="66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</row>
    <row r="531" spans="1:24" ht="15.75" customHeight="1">
      <c r="A531" s="54"/>
      <c r="B531" s="54"/>
      <c r="C531" s="54"/>
      <c r="D531" s="53"/>
      <c r="E531" s="53"/>
      <c r="F531" s="53"/>
      <c r="G531" s="337"/>
      <c r="H531" s="53"/>
      <c r="I531" s="54"/>
      <c r="J531" s="66"/>
      <c r="K531" s="66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</row>
    <row r="532" spans="1:24" ht="15.75" customHeight="1">
      <c r="A532" s="54"/>
      <c r="B532" s="54"/>
      <c r="C532" s="54"/>
      <c r="D532" s="53"/>
      <c r="E532" s="53"/>
      <c r="F532" s="53"/>
      <c r="G532" s="337"/>
      <c r="H532" s="53"/>
      <c r="I532" s="54"/>
      <c r="J532" s="66"/>
      <c r="K532" s="66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</row>
    <row r="533" spans="1:24" ht="15.75" customHeight="1">
      <c r="A533" s="54"/>
      <c r="B533" s="54"/>
      <c r="C533" s="54"/>
      <c r="D533" s="53"/>
      <c r="E533" s="53"/>
      <c r="F533" s="53"/>
      <c r="G533" s="337"/>
      <c r="H533" s="53"/>
      <c r="I533" s="54"/>
      <c r="J533" s="66"/>
      <c r="K533" s="66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</row>
    <row r="534" spans="1:24" ht="15.75" customHeight="1">
      <c r="A534" s="54"/>
      <c r="B534" s="54"/>
      <c r="C534" s="54"/>
      <c r="D534" s="53"/>
      <c r="E534" s="53"/>
      <c r="F534" s="53"/>
      <c r="G534" s="337"/>
      <c r="H534" s="53"/>
      <c r="I534" s="54"/>
      <c r="J534" s="66"/>
      <c r="K534" s="66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</row>
    <row r="535" spans="1:24" ht="15.75" customHeight="1">
      <c r="A535" s="54"/>
      <c r="B535" s="54"/>
      <c r="C535" s="54"/>
      <c r="D535" s="53"/>
      <c r="E535" s="53"/>
      <c r="F535" s="53"/>
      <c r="G535" s="337"/>
      <c r="H535" s="53"/>
      <c r="I535" s="54"/>
      <c r="J535" s="66"/>
      <c r="K535" s="66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</row>
    <row r="536" spans="1:24" ht="15.75" customHeight="1">
      <c r="A536" s="54"/>
      <c r="B536" s="54"/>
      <c r="C536" s="54"/>
      <c r="D536" s="53"/>
      <c r="E536" s="53"/>
      <c r="F536" s="53"/>
      <c r="G536" s="337"/>
      <c r="H536" s="53"/>
      <c r="I536" s="54"/>
      <c r="J536" s="66"/>
      <c r="K536" s="66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</row>
    <row r="537" spans="1:24" ht="15.75" customHeight="1">
      <c r="A537" s="54"/>
      <c r="B537" s="54"/>
      <c r="C537" s="54"/>
      <c r="D537" s="53"/>
      <c r="E537" s="53"/>
      <c r="F537" s="53"/>
      <c r="G537" s="337"/>
      <c r="H537" s="53"/>
      <c r="I537" s="54"/>
      <c r="J537" s="66"/>
      <c r="K537" s="66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</row>
    <row r="538" spans="1:24" ht="15.75" customHeight="1">
      <c r="A538" s="54"/>
      <c r="B538" s="54"/>
      <c r="C538" s="54"/>
      <c r="D538" s="53"/>
      <c r="E538" s="53"/>
      <c r="F538" s="53"/>
      <c r="G538" s="337"/>
      <c r="H538" s="53"/>
      <c r="I538" s="54"/>
      <c r="J538" s="66"/>
      <c r="K538" s="66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</row>
    <row r="539" spans="1:24" ht="15.75" customHeight="1">
      <c r="A539" s="54"/>
      <c r="B539" s="54"/>
      <c r="C539" s="54"/>
      <c r="D539" s="53"/>
      <c r="E539" s="53"/>
      <c r="F539" s="53"/>
      <c r="G539" s="337"/>
      <c r="H539" s="53"/>
      <c r="I539" s="54"/>
      <c r="J539" s="66"/>
      <c r="K539" s="66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</row>
    <row r="540" spans="1:24" ht="15.75" customHeight="1">
      <c r="A540" s="54"/>
      <c r="B540" s="54"/>
      <c r="C540" s="54"/>
      <c r="D540" s="53"/>
      <c r="E540" s="53"/>
      <c r="F540" s="53"/>
      <c r="G540" s="337"/>
      <c r="H540" s="53"/>
      <c r="I540" s="54"/>
      <c r="J540" s="66"/>
      <c r="K540" s="66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</row>
    <row r="541" spans="1:24" ht="15.75" customHeight="1">
      <c r="A541" s="54"/>
      <c r="B541" s="54"/>
      <c r="C541" s="54"/>
      <c r="D541" s="53"/>
      <c r="E541" s="53"/>
      <c r="F541" s="53"/>
      <c r="G541" s="337"/>
      <c r="H541" s="53"/>
      <c r="I541" s="54"/>
      <c r="J541" s="66"/>
      <c r="K541" s="66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</row>
    <row r="542" spans="1:24" ht="15.75" customHeight="1">
      <c r="A542" s="54"/>
      <c r="B542" s="54"/>
      <c r="C542" s="54"/>
      <c r="D542" s="53"/>
      <c r="E542" s="53"/>
      <c r="F542" s="53"/>
      <c r="G542" s="337"/>
      <c r="H542" s="53"/>
      <c r="I542" s="54"/>
      <c r="J542" s="66"/>
      <c r="K542" s="66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</row>
    <row r="543" spans="1:24" ht="15.75" customHeight="1">
      <c r="A543" s="54"/>
      <c r="B543" s="54"/>
      <c r="C543" s="54"/>
      <c r="D543" s="53"/>
      <c r="E543" s="53"/>
      <c r="F543" s="53"/>
      <c r="G543" s="337"/>
      <c r="H543" s="53"/>
      <c r="I543" s="54"/>
      <c r="J543" s="66"/>
      <c r="K543" s="66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</row>
    <row r="544" spans="1:24" ht="15.75" customHeight="1">
      <c r="A544" s="54"/>
      <c r="B544" s="54"/>
      <c r="C544" s="54"/>
      <c r="D544" s="53"/>
      <c r="E544" s="53"/>
      <c r="F544" s="53"/>
      <c r="G544" s="337"/>
      <c r="H544" s="53"/>
      <c r="I544" s="54"/>
      <c r="J544" s="66"/>
      <c r="K544" s="66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</row>
    <row r="545" spans="1:24" ht="15.75" customHeight="1">
      <c r="A545" s="54"/>
      <c r="B545" s="54"/>
      <c r="C545" s="54"/>
      <c r="D545" s="53"/>
      <c r="E545" s="53"/>
      <c r="F545" s="53"/>
      <c r="G545" s="337"/>
      <c r="H545" s="53"/>
      <c r="I545" s="54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</row>
    <row r="546" spans="1:24" ht="15.75" customHeight="1">
      <c r="A546" s="54"/>
      <c r="B546" s="54"/>
      <c r="C546" s="54"/>
      <c r="D546" s="53"/>
      <c r="E546" s="53"/>
      <c r="F546" s="53"/>
      <c r="G546" s="337"/>
      <c r="H546" s="53"/>
      <c r="I546" s="54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</row>
    <row r="547" spans="1:24" ht="15.75" customHeight="1">
      <c r="A547" s="54"/>
      <c r="B547" s="54"/>
      <c r="C547" s="54"/>
      <c r="D547" s="53"/>
      <c r="E547" s="53"/>
      <c r="F547" s="53"/>
      <c r="G547" s="337"/>
      <c r="H547" s="53"/>
      <c r="I547" s="54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</row>
    <row r="548" spans="1:24" ht="15.75" customHeight="1">
      <c r="A548" s="54"/>
      <c r="B548" s="54"/>
      <c r="C548" s="54"/>
      <c r="D548" s="53"/>
      <c r="E548" s="53"/>
      <c r="F548" s="53"/>
      <c r="G548" s="337"/>
      <c r="H548" s="53"/>
      <c r="I548" s="54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</row>
    <row r="549" spans="1:24" ht="15.75" customHeight="1">
      <c r="A549" s="54"/>
      <c r="B549" s="54"/>
      <c r="C549" s="54"/>
      <c r="D549" s="53"/>
      <c r="E549" s="53"/>
      <c r="F549" s="53"/>
      <c r="G549" s="337"/>
      <c r="H549" s="53"/>
      <c r="I549" s="54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</row>
    <row r="550" spans="1:24" ht="15.75" customHeight="1">
      <c r="A550" s="54"/>
      <c r="B550" s="54"/>
      <c r="C550" s="54"/>
      <c r="D550" s="53"/>
      <c r="E550" s="53"/>
      <c r="F550" s="53"/>
      <c r="G550" s="337"/>
      <c r="H550" s="53"/>
      <c r="I550" s="54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</row>
    <row r="551" spans="1:24" ht="15.75" customHeight="1">
      <c r="A551" s="54"/>
      <c r="B551" s="54"/>
      <c r="C551" s="54"/>
      <c r="D551" s="53"/>
      <c r="E551" s="53"/>
      <c r="F551" s="53"/>
      <c r="G551" s="337"/>
      <c r="H551" s="53"/>
      <c r="I551" s="54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</row>
    <row r="552" spans="1:24" ht="15.75" customHeight="1">
      <c r="A552" s="54"/>
      <c r="B552" s="54"/>
      <c r="C552" s="54"/>
      <c r="D552" s="53"/>
      <c r="E552" s="53"/>
      <c r="F552" s="53"/>
      <c r="G552" s="337"/>
      <c r="H552" s="53"/>
      <c r="I552" s="54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</row>
    <row r="553" spans="1:24" ht="15.75" customHeight="1">
      <c r="A553" s="54"/>
      <c r="B553" s="54"/>
      <c r="C553" s="54"/>
      <c r="D553" s="53"/>
      <c r="E553" s="53"/>
      <c r="F553" s="53"/>
      <c r="G553" s="337"/>
      <c r="H553" s="53"/>
      <c r="I553" s="54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</row>
    <row r="554" spans="1:24" ht="15.75" customHeight="1">
      <c r="A554" s="54"/>
      <c r="B554" s="54"/>
      <c r="C554" s="54"/>
      <c r="D554" s="53"/>
      <c r="E554" s="53"/>
      <c r="F554" s="53"/>
      <c r="G554" s="337"/>
      <c r="H554" s="53"/>
      <c r="I554" s="54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</row>
    <row r="555" spans="1:24" ht="15.75" customHeight="1">
      <c r="A555" s="54"/>
      <c r="B555" s="54"/>
      <c r="C555" s="54"/>
      <c r="D555" s="53"/>
      <c r="E555" s="53"/>
      <c r="F555" s="53"/>
      <c r="G555" s="337"/>
      <c r="H555" s="53"/>
      <c r="I555" s="54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</row>
    <row r="556" spans="1:24" ht="15.75" customHeight="1">
      <c r="A556" s="54"/>
      <c r="B556" s="54"/>
      <c r="C556" s="54"/>
      <c r="D556" s="53"/>
      <c r="E556" s="53"/>
      <c r="F556" s="53"/>
      <c r="G556" s="337"/>
      <c r="H556" s="53"/>
      <c r="I556" s="54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</row>
    <row r="557" spans="1:24" ht="15.75" customHeight="1">
      <c r="A557" s="54"/>
      <c r="B557" s="54"/>
      <c r="C557" s="54"/>
      <c r="D557" s="53"/>
      <c r="E557" s="53"/>
      <c r="F557" s="53"/>
      <c r="G557" s="337"/>
      <c r="H557" s="53"/>
      <c r="I557" s="54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</row>
    <row r="558" spans="1:24" ht="15.75" customHeight="1">
      <c r="A558" s="54"/>
      <c r="B558" s="54"/>
      <c r="C558" s="54"/>
      <c r="D558" s="53"/>
      <c r="E558" s="53"/>
      <c r="F558" s="53"/>
      <c r="G558" s="337"/>
      <c r="H558" s="53"/>
      <c r="I558" s="54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</row>
    <row r="559" spans="1:24" ht="15.75" customHeight="1">
      <c r="A559" s="54"/>
      <c r="B559" s="54"/>
      <c r="C559" s="54"/>
      <c r="D559" s="53"/>
      <c r="E559" s="53"/>
      <c r="F559" s="53"/>
      <c r="G559" s="337"/>
      <c r="H559" s="53"/>
      <c r="I559" s="54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</row>
    <row r="560" spans="1:24" ht="15.75" customHeight="1">
      <c r="A560" s="54"/>
      <c r="B560" s="54"/>
      <c r="C560" s="54"/>
      <c r="D560" s="53"/>
      <c r="E560" s="53"/>
      <c r="F560" s="53"/>
      <c r="G560" s="337"/>
      <c r="H560" s="53"/>
      <c r="I560" s="54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</row>
    <row r="561" spans="1:24" ht="15.75" customHeight="1">
      <c r="A561" s="54"/>
      <c r="B561" s="54"/>
      <c r="C561" s="54"/>
      <c r="D561" s="53"/>
      <c r="E561" s="53"/>
      <c r="F561" s="53"/>
      <c r="G561" s="337"/>
      <c r="H561" s="53"/>
      <c r="I561" s="54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</row>
    <row r="562" spans="1:24" ht="15.75" customHeight="1">
      <c r="A562" s="54"/>
      <c r="B562" s="54"/>
      <c r="C562" s="54"/>
      <c r="D562" s="53"/>
      <c r="E562" s="53"/>
      <c r="F562" s="53"/>
      <c r="G562" s="337"/>
      <c r="H562" s="53"/>
      <c r="I562" s="54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</row>
    <row r="563" spans="1:24" ht="15.75" customHeight="1">
      <c r="A563" s="54"/>
      <c r="B563" s="54"/>
      <c r="C563" s="54"/>
      <c r="D563" s="53"/>
      <c r="E563" s="53"/>
      <c r="F563" s="53"/>
      <c r="G563" s="337"/>
      <c r="H563" s="53"/>
      <c r="I563" s="54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</row>
    <row r="564" spans="1:24" ht="15.75" customHeight="1">
      <c r="A564" s="54"/>
      <c r="B564" s="54"/>
      <c r="C564" s="54"/>
      <c r="D564" s="53"/>
      <c r="E564" s="53"/>
      <c r="F564" s="53"/>
      <c r="G564" s="337"/>
      <c r="H564" s="53"/>
      <c r="I564" s="54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</row>
    <row r="565" spans="1:24" ht="15.75" customHeight="1">
      <c r="A565" s="54"/>
      <c r="B565" s="54"/>
      <c r="C565" s="54"/>
      <c r="D565" s="53"/>
      <c r="E565" s="53"/>
      <c r="F565" s="53"/>
      <c r="G565" s="337"/>
      <c r="H565" s="53"/>
      <c r="I565" s="54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</row>
    <row r="566" spans="1:24" ht="15.75" customHeight="1">
      <c r="A566" s="54"/>
      <c r="B566" s="54"/>
      <c r="C566" s="54"/>
      <c r="D566" s="53"/>
      <c r="E566" s="53"/>
      <c r="F566" s="53"/>
      <c r="G566" s="337"/>
      <c r="H566" s="53"/>
      <c r="I566" s="54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</row>
    <row r="567" spans="1:24" ht="15.75" customHeight="1">
      <c r="A567" s="54"/>
      <c r="B567" s="54"/>
      <c r="C567" s="54"/>
      <c r="D567" s="53"/>
      <c r="E567" s="53"/>
      <c r="F567" s="53"/>
      <c r="G567" s="337"/>
      <c r="H567" s="53"/>
      <c r="I567" s="54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</row>
    <row r="568" spans="1:24" ht="15.75" customHeight="1">
      <c r="A568" s="54"/>
      <c r="B568" s="54"/>
      <c r="C568" s="54"/>
      <c r="D568" s="53"/>
      <c r="E568" s="53"/>
      <c r="F568" s="53"/>
      <c r="G568" s="337"/>
      <c r="H568" s="53"/>
      <c r="I568" s="54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</row>
    <row r="569" spans="1:24" ht="15.75" customHeight="1">
      <c r="A569" s="54"/>
      <c r="B569" s="54"/>
      <c r="C569" s="54"/>
      <c r="D569" s="53"/>
      <c r="E569" s="53"/>
      <c r="F569" s="53"/>
      <c r="G569" s="337"/>
      <c r="H569" s="53"/>
      <c r="I569" s="54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</row>
    <row r="570" spans="1:24" ht="15.75" customHeight="1">
      <c r="A570" s="54"/>
      <c r="B570" s="54"/>
      <c r="C570" s="54"/>
      <c r="D570" s="53"/>
      <c r="E570" s="53"/>
      <c r="F570" s="53"/>
      <c r="G570" s="337"/>
      <c r="H570" s="53"/>
      <c r="I570" s="54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</row>
    <row r="571" spans="1:24" ht="15.75" customHeight="1">
      <c r="A571" s="54"/>
      <c r="B571" s="54"/>
      <c r="C571" s="54"/>
      <c r="D571" s="53"/>
      <c r="E571" s="53"/>
      <c r="F571" s="53"/>
      <c r="G571" s="337"/>
      <c r="H571" s="53"/>
      <c r="I571" s="54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</row>
    <row r="572" spans="1:24" ht="15.75" customHeight="1">
      <c r="A572" s="54"/>
      <c r="B572" s="54"/>
      <c r="C572" s="54"/>
      <c r="D572" s="53"/>
      <c r="E572" s="53"/>
      <c r="F572" s="53"/>
      <c r="G572" s="337"/>
      <c r="H572" s="53"/>
      <c r="I572" s="54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</row>
    <row r="573" spans="1:24" ht="15.75" customHeight="1">
      <c r="A573" s="54"/>
      <c r="B573" s="54"/>
      <c r="C573" s="54"/>
      <c r="D573" s="53"/>
      <c r="E573" s="53"/>
      <c r="F573" s="53"/>
      <c r="G573" s="337"/>
      <c r="H573" s="53"/>
      <c r="I573" s="54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</row>
    <row r="574" spans="1:24" ht="15.75" customHeight="1">
      <c r="A574" s="54"/>
      <c r="B574" s="54"/>
      <c r="C574" s="54"/>
      <c r="D574" s="53"/>
      <c r="E574" s="53"/>
      <c r="F574" s="53"/>
      <c r="G574" s="337"/>
      <c r="H574" s="53"/>
      <c r="I574" s="54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</row>
    <row r="575" spans="1:24" ht="15.75" customHeight="1">
      <c r="A575" s="54"/>
      <c r="B575" s="54"/>
      <c r="C575" s="54"/>
      <c r="D575" s="53"/>
      <c r="E575" s="53"/>
      <c r="F575" s="53"/>
      <c r="G575" s="337"/>
      <c r="H575" s="53"/>
      <c r="I575" s="54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</row>
    <row r="576" spans="1:24" ht="15.75" customHeight="1">
      <c r="A576" s="54"/>
      <c r="B576" s="54"/>
      <c r="C576" s="54"/>
      <c r="D576" s="53"/>
      <c r="E576" s="53"/>
      <c r="F576" s="53"/>
      <c r="G576" s="337"/>
      <c r="H576" s="53"/>
      <c r="I576" s="54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</row>
    <row r="577" spans="1:24" ht="15.75" customHeight="1">
      <c r="A577" s="54"/>
      <c r="B577" s="54"/>
      <c r="C577" s="54"/>
      <c r="D577" s="53"/>
      <c r="E577" s="53"/>
      <c r="F577" s="53"/>
      <c r="G577" s="337"/>
      <c r="H577" s="53"/>
      <c r="I577" s="54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</row>
    <row r="578" spans="1:24" ht="15.75" customHeight="1">
      <c r="A578" s="54"/>
      <c r="B578" s="54"/>
      <c r="C578" s="54"/>
      <c r="D578" s="53"/>
      <c r="E578" s="53"/>
      <c r="F578" s="53"/>
      <c r="G578" s="337"/>
      <c r="H578" s="53"/>
      <c r="I578" s="54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</row>
    <row r="579" spans="1:24" ht="15.75" customHeight="1">
      <c r="A579" s="54"/>
      <c r="B579" s="54"/>
      <c r="C579" s="54"/>
      <c r="D579" s="53"/>
      <c r="E579" s="53"/>
      <c r="F579" s="53"/>
      <c r="G579" s="337"/>
      <c r="H579" s="53"/>
      <c r="I579" s="54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</row>
    <row r="580" spans="1:24" ht="15.75" customHeight="1">
      <c r="A580" s="54"/>
      <c r="B580" s="54"/>
      <c r="C580" s="54"/>
      <c r="D580" s="53"/>
      <c r="E580" s="53"/>
      <c r="F580" s="53"/>
      <c r="G580" s="337"/>
      <c r="H580" s="53"/>
      <c r="I580" s="54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</row>
    <row r="581" spans="1:24" ht="15.75" customHeight="1">
      <c r="A581" s="54"/>
      <c r="B581" s="54"/>
      <c r="C581" s="54"/>
      <c r="D581" s="53"/>
      <c r="E581" s="53"/>
      <c r="F581" s="53"/>
      <c r="G581" s="337"/>
      <c r="H581" s="53"/>
      <c r="I581" s="54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</row>
    <row r="582" spans="1:24" ht="15.75" customHeight="1">
      <c r="A582" s="54"/>
      <c r="B582" s="54"/>
      <c r="C582" s="54"/>
      <c r="D582" s="53"/>
      <c r="E582" s="53"/>
      <c r="F582" s="53"/>
      <c r="G582" s="337"/>
      <c r="H582" s="53"/>
      <c r="I582" s="54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</row>
    <row r="583" spans="1:24" ht="15.75" customHeight="1">
      <c r="A583" s="54"/>
      <c r="B583" s="54"/>
      <c r="C583" s="54"/>
      <c r="D583" s="53"/>
      <c r="E583" s="53"/>
      <c r="F583" s="53"/>
      <c r="G583" s="337"/>
      <c r="H583" s="53"/>
      <c r="I583" s="54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</row>
    <row r="584" spans="1:24" ht="15.75" customHeight="1">
      <c r="A584" s="54"/>
      <c r="B584" s="54"/>
      <c r="C584" s="54"/>
      <c r="D584" s="53"/>
      <c r="E584" s="53"/>
      <c r="F584" s="53"/>
      <c r="G584" s="337"/>
      <c r="H584" s="53"/>
      <c r="I584" s="54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</row>
    <row r="585" spans="1:24" ht="15.75" customHeight="1">
      <c r="A585" s="54"/>
      <c r="B585" s="54"/>
      <c r="C585" s="54"/>
      <c r="D585" s="53"/>
      <c r="E585" s="53"/>
      <c r="F585" s="53"/>
      <c r="G585" s="337"/>
      <c r="H585" s="53"/>
      <c r="I585" s="54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</row>
    <row r="586" spans="1:24" ht="15.75" customHeight="1">
      <c r="A586" s="54"/>
      <c r="B586" s="54"/>
      <c r="C586" s="54"/>
      <c r="D586" s="53"/>
      <c r="E586" s="53"/>
      <c r="F586" s="53"/>
      <c r="G586" s="337"/>
      <c r="H586" s="53"/>
      <c r="I586" s="54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</row>
    <row r="587" spans="1:24" ht="15.75" customHeight="1">
      <c r="A587" s="54"/>
      <c r="B587" s="54"/>
      <c r="C587" s="54"/>
      <c r="D587" s="53"/>
      <c r="E587" s="53"/>
      <c r="F587" s="53"/>
      <c r="G587" s="337"/>
      <c r="H587" s="53"/>
      <c r="I587" s="54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</row>
    <row r="588" spans="1:24" ht="15.75" customHeight="1">
      <c r="A588" s="54"/>
      <c r="B588" s="54"/>
      <c r="C588" s="54"/>
      <c r="D588" s="53"/>
      <c r="E588" s="53"/>
      <c r="F588" s="53"/>
      <c r="G588" s="337"/>
      <c r="H588" s="53"/>
      <c r="I588" s="54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</row>
    <row r="589" spans="1:24" ht="15.75" customHeight="1">
      <c r="A589" s="54"/>
      <c r="B589" s="54"/>
      <c r="C589" s="54"/>
      <c r="D589" s="53"/>
      <c r="E589" s="53"/>
      <c r="F589" s="53"/>
      <c r="G589" s="337"/>
      <c r="H589" s="53"/>
      <c r="I589" s="54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</row>
    <row r="590" spans="1:24" ht="15.75" customHeight="1">
      <c r="A590" s="54"/>
      <c r="B590" s="54"/>
      <c r="C590" s="54"/>
      <c r="D590" s="53"/>
      <c r="E590" s="53"/>
      <c r="F590" s="53"/>
      <c r="G590" s="337"/>
      <c r="H590" s="53"/>
      <c r="I590" s="54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</row>
    <row r="591" spans="1:24" ht="15.75" customHeight="1">
      <c r="A591" s="54"/>
      <c r="B591" s="54"/>
      <c r="C591" s="54"/>
      <c r="D591" s="53"/>
      <c r="E591" s="53"/>
      <c r="F591" s="53"/>
      <c r="G591" s="337"/>
      <c r="H591" s="53"/>
      <c r="I591" s="54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</row>
    <row r="592" spans="1:24" ht="15.75" customHeight="1">
      <c r="A592" s="54"/>
      <c r="B592" s="54"/>
      <c r="C592" s="54"/>
      <c r="D592" s="53"/>
      <c r="E592" s="53"/>
      <c r="F592" s="53"/>
      <c r="G592" s="337"/>
      <c r="H592" s="53"/>
      <c r="I592" s="54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</row>
    <row r="593" spans="1:24" ht="15.75" customHeight="1">
      <c r="A593" s="54"/>
      <c r="B593" s="54"/>
      <c r="C593" s="54"/>
      <c r="D593" s="53"/>
      <c r="E593" s="53"/>
      <c r="F593" s="53"/>
      <c r="G593" s="337"/>
      <c r="H593" s="53"/>
      <c r="I593" s="54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</row>
    <row r="594" spans="1:24" ht="15.75" customHeight="1">
      <c r="A594" s="54"/>
      <c r="B594" s="54"/>
      <c r="C594" s="54"/>
      <c r="D594" s="53"/>
      <c r="E594" s="53"/>
      <c r="F594" s="53"/>
      <c r="G594" s="337"/>
      <c r="H594" s="53"/>
      <c r="I594" s="54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</row>
    <row r="595" spans="1:24" ht="15.75" customHeight="1">
      <c r="A595" s="54"/>
      <c r="B595" s="54"/>
      <c r="C595" s="54"/>
      <c r="D595" s="53"/>
      <c r="E595" s="53"/>
      <c r="F595" s="53"/>
      <c r="G595" s="337"/>
      <c r="H595" s="53"/>
      <c r="I595" s="54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</row>
    <row r="596" spans="1:24" ht="15.75" customHeight="1">
      <c r="A596" s="54"/>
      <c r="B596" s="54"/>
      <c r="C596" s="54"/>
      <c r="D596" s="53"/>
      <c r="E596" s="53"/>
      <c r="F596" s="53"/>
      <c r="G596" s="337"/>
      <c r="H596" s="53"/>
      <c r="I596" s="54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</row>
    <row r="597" spans="1:24" ht="15.75" customHeight="1">
      <c r="A597" s="54"/>
      <c r="B597" s="54"/>
      <c r="C597" s="54"/>
      <c r="D597" s="53"/>
      <c r="E597" s="53"/>
      <c r="F597" s="53"/>
      <c r="G597" s="337"/>
      <c r="H597" s="53"/>
      <c r="I597" s="54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</row>
    <row r="598" spans="1:24" ht="15.75" customHeight="1">
      <c r="A598" s="54"/>
      <c r="B598" s="54"/>
      <c r="C598" s="54"/>
      <c r="D598" s="53"/>
      <c r="E598" s="53"/>
      <c r="F598" s="53"/>
      <c r="G598" s="337"/>
      <c r="H598" s="53"/>
      <c r="I598" s="54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</row>
    <row r="599" spans="1:24" ht="15.75" customHeight="1">
      <c r="A599" s="54"/>
      <c r="B599" s="54"/>
      <c r="C599" s="54"/>
      <c r="D599" s="53"/>
      <c r="E599" s="53"/>
      <c r="F599" s="53"/>
      <c r="G599" s="337"/>
      <c r="H599" s="53"/>
      <c r="I599" s="54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</row>
    <row r="600" spans="1:24" ht="15.75" customHeight="1">
      <c r="A600" s="54"/>
      <c r="B600" s="54"/>
      <c r="C600" s="54"/>
      <c r="D600" s="53"/>
      <c r="E600" s="53"/>
      <c r="F600" s="53"/>
      <c r="G600" s="337"/>
      <c r="H600" s="53"/>
      <c r="I600" s="54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</row>
    <row r="601" spans="1:24" ht="15.75" customHeight="1">
      <c r="A601" s="54"/>
      <c r="B601" s="54"/>
      <c r="C601" s="54"/>
      <c r="D601" s="53"/>
      <c r="E601" s="53"/>
      <c r="F601" s="53"/>
      <c r="G601" s="337"/>
      <c r="H601" s="53"/>
      <c r="I601" s="54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</row>
    <row r="602" spans="1:24" ht="15.75" customHeight="1">
      <c r="A602" s="54"/>
      <c r="B602" s="54"/>
      <c r="C602" s="54"/>
      <c r="D602" s="53"/>
      <c r="E602" s="53"/>
      <c r="F602" s="53"/>
      <c r="G602" s="337"/>
      <c r="H602" s="53"/>
      <c r="I602" s="54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</row>
    <row r="603" spans="1:24" ht="15.75" customHeight="1">
      <c r="A603" s="54"/>
      <c r="B603" s="54"/>
      <c r="C603" s="54"/>
      <c r="D603" s="53"/>
      <c r="E603" s="53"/>
      <c r="F603" s="53"/>
      <c r="G603" s="337"/>
      <c r="H603" s="53"/>
      <c r="I603" s="54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</row>
    <row r="604" spans="1:24" ht="15.75" customHeight="1">
      <c r="A604" s="54"/>
      <c r="B604" s="54"/>
      <c r="C604" s="54"/>
      <c r="D604" s="53"/>
      <c r="E604" s="53"/>
      <c r="F604" s="53"/>
      <c r="G604" s="337"/>
      <c r="H604" s="53"/>
      <c r="I604" s="54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</row>
    <row r="605" spans="1:24" ht="15.75" customHeight="1">
      <c r="A605" s="54"/>
      <c r="B605" s="54"/>
      <c r="C605" s="54"/>
      <c r="D605" s="53"/>
      <c r="E605" s="53"/>
      <c r="F605" s="53"/>
      <c r="G605" s="337"/>
      <c r="H605" s="53"/>
      <c r="I605" s="54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</row>
    <row r="606" spans="1:24" ht="15.75" customHeight="1">
      <c r="A606" s="54"/>
      <c r="B606" s="54"/>
      <c r="C606" s="54"/>
      <c r="D606" s="53"/>
      <c r="E606" s="53"/>
      <c r="F606" s="53"/>
      <c r="G606" s="337"/>
      <c r="H606" s="53"/>
      <c r="I606" s="54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</row>
    <row r="607" spans="1:24" ht="15.75" customHeight="1">
      <c r="A607" s="54"/>
      <c r="B607" s="54"/>
      <c r="C607" s="54"/>
      <c r="D607" s="53"/>
      <c r="E607" s="53"/>
      <c r="F607" s="53"/>
      <c r="G607" s="337"/>
      <c r="H607" s="53"/>
      <c r="I607" s="54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</row>
    <row r="608" spans="1:24" ht="15.75" customHeight="1">
      <c r="A608" s="54"/>
      <c r="B608" s="54"/>
      <c r="C608" s="54"/>
      <c r="D608" s="53"/>
      <c r="E608" s="53"/>
      <c r="F608" s="53"/>
      <c r="G608" s="337"/>
      <c r="H608" s="53"/>
      <c r="I608" s="54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</row>
    <row r="609" spans="1:24" ht="15.75" customHeight="1">
      <c r="A609" s="54"/>
      <c r="B609" s="54"/>
      <c r="C609" s="54"/>
      <c r="D609" s="53"/>
      <c r="E609" s="53"/>
      <c r="F609" s="53"/>
      <c r="G609" s="337"/>
      <c r="H609" s="53"/>
      <c r="I609" s="54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</row>
    <row r="610" spans="1:24" ht="15.75" customHeight="1">
      <c r="A610" s="54"/>
      <c r="B610" s="54"/>
      <c r="C610" s="54"/>
      <c r="D610" s="53"/>
      <c r="E610" s="53"/>
      <c r="F610" s="53"/>
      <c r="G610" s="337"/>
      <c r="H610" s="53"/>
      <c r="I610" s="54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</row>
    <row r="611" spans="1:24" ht="15.75" customHeight="1">
      <c r="A611" s="54"/>
      <c r="B611" s="54"/>
      <c r="C611" s="54"/>
      <c r="D611" s="53"/>
      <c r="E611" s="53"/>
      <c r="F611" s="53"/>
      <c r="G611" s="337"/>
      <c r="H611" s="53"/>
      <c r="I611" s="54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</row>
    <row r="612" spans="1:24" ht="15.75" customHeight="1">
      <c r="A612" s="54"/>
      <c r="B612" s="54"/>
      <c r="C612" s="54"/>
      <c r="D612" s="53"/>
      <c r="E612" s="53"/>
      <c r="F612" s="53"/>
      <c r="G612" s="337"/>
      <c r="H612" s="53"/>
      <c r="I612" s="54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</row>
    <row r="613" spans="1:24" ht="15.75" customHeight="1">
      <c r="A613" s="54"/>
      <c r="B613" s="54"/>
      <c r="C613" s="54"/>
      <c r="D613" s="53"/>
      <c r="E613" s="53"/>
      <c r="F613" s="53"/>
      <c r="G613" s="337"/>
      <c r="H613" s="53"/>
      <c r="I613" s="54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</row>
    <row r="614" spans="1:24" ht="15.75" customHeight="1">
      <c r="A614" s="54"/>
      <c r="B614" s="54"/>
      <c r="C614" s="54"/>
      <c r="D614" s="53"/>
      <c r="E614" s="53"/>
      <c r="F614" s="53"/>
      <c r="G614" s="337"/>
      <c r="H614" s="53"/>
      <c r="I614" s="54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</row>
    <row r="615" spans="1:24" ht="15.75" customHeight="1">
      <c r="A615" s="54"/>
      <c r="B615" s="54"/>
      <c r="C615" s="54"/>
      <c r="D615" s="53"/>
      <c r="E615" s="53"/>
      <c r="F615" s="53"/>
      <c r="G615" s="337"/>
      <c r="H615" s="53"/>
      <c r="I615" s="54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</row>
    <row r="616" spans="1:24" ht="15.75" customHeight="1">
      <c r="A616" s="54"/>
      <c r="B616" s="54"/>
      <c r="C616" s="54"/>
      <c r="D616" s="53"/>
      <c r="E616" s="53"/>
      <c r="F616" s="53"/>
      <c r="G616" s="337"/>
      <c r="H616" s="53"/>
      <c r="I616" s="54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</row>
    <row r="617" spans="1:24" ht="15.75" customHeight="1">
      <c r="A617" s="54"/>
      <c r="B617" s="54"/>
      <c r="C617" s="54"/>
      <c r="D617" s="53"/>
      <c r="E617" s="53"/>
      <c r="F617" s="53"/>
      <c r="G617" s="337"/>
      <c r="H617" s="53"/>
      <c r="I617" s="54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</row>
    <row r="618" spans="1:24" ht="15.75" customHeight="1">
      <c r="A618" s="54"/>
      <c r="B618" s="54"/>
      <c r="C618" s="54"/>
      <c r="D618" s="53"/>
      <c r="E618" s="53"/>
      <c r="F618" s="53"/>
      <c r="G618" s="337"/>
      <c r="H618" s="53"/>
      <c r="I618" s="54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</row>
    <row r="619" spans="1:24" ht="15.75" customHeight="1">
      <c r="A619" s="54"/>
      <c r="B619" s="54"/>
      <c r="C619" s="54"/>
      <c r="D619" s="53"/>
      <c r="E619" s="53"/>
      <c r="F619" s="53"/>
      <c r="G619" s="337"/>
      <c r="H619" s="53"/>
      <c r="I619" s="54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</row>
    <row r="620" spans="1:24" ht="15.75" customHeight="1">
      <c r="A620" s="54"/>
      <c r="B620" s="54"/>
      <c r="C620" s="54"/>
      <c r="D620" s="53"/>
      <c r="E620" s="53"/>
      <c r="F620" s="53"/>
      <c r="G620" s="337"/>
      <c r="H620" s="53"/>
      <c r="I620" s="54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</row>
    <row r="621" spans="1:24" ht="15.75" customHeight="1">
      <c r="A621" s="54"/>
      <c r="B621" s="54"/>
      <c r="C621" s="54"/>
      <c r="D621" s="53"/>
      <c r="E621" s="53"/>
      <c r="F621" s="53"/>
      <c r="G621" s="337"/>
      <c r="H621" s="53"/>
      <c r="I621" s="54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</row>
    <row r="622" spans="1:24" ht="15.75" customHeight="1">
      <c r="A622" s="54"/>
      <c r="B622" s="54"/>
      <c r="C622" s="54"/>
      <c r="D622" s="53"/>
      <c r="E622" s="53"/>
      <c r="F622" s="53"/>
      <c r="G622" s="337"/>
      <c r="H622" s="53"/>
      <c r="I622" s="54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</row>
    <row r="623" spans="1:24" ht="15.75" customHeight="1">
      <c r="A623" s="54"/>
      <c r="B623" s="54"/>
      <c r="C623" s="54"/>
      <c r="D623" s="53"/>
      <c r="E623" s="53"/>
      <c r="F623" s="53"/>
      <c r="G623" s="337"/>
      <c r="H623" s="53"/>
      <c r="I623" s="54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</row>
    <row r="624" spans="1:24" ht="15.75" customHeight="1">
      <c r="A624" s="54"/>
      <c r="B624" s="54"/>
      <c r="C624" s="54"/>
      <c r="D624" s="53"/>
      <c r="E624" s="53"/>
      <c r="F624" s="53"/>
      <c r="G624" s="337"/>
      <c r="H624" s="53"/>
      <c r="I624" s="54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</row>
    <row r="625" spans="1:24" ht="15.75" customHeight="1">
      <c r="A625" s="54"/>
      <c r="B625" s="54"/>
      <c r="C625" s="54"/>
      <c r="D625" s="53"/>
      <c r="E625" s="53"/>
      <c r="F625" s="53"/>
      <c r="G625" s="337"/>
      <c r="H625" s="53"/>
      <c r="I625" s="54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</row>
    <row r="626" spans="1:24" ht="15.75" customHeight="1">
      <c r="A626" s="54"/>
      <c r="B626" s="54"/>
      <c r="C626" s="54"/>
      <c r="D626" s="53"/>
      <c r="E626" s="53"/>
      <c r="F626" s="53"/>
      <c r="G626" s="337"/>
      <c r="H626" s="53"/>
      <c r="I626" s="54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</row>
    <row r="627" spans="1:24" ht="15.75" customHeight="1">
      <c r="A627" s="54"/>
      <c r="B627" s="54"/>
      <c r="C627" s="54"/>
      <c r="D627" s="53"/>
      <c r="E627" s="53"/>
      <c r="F627" s="53"/>
      <c r="G627" s="337"/>
      <c r="H627" s="53"/>
      <c r="I627" s="54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</row>
    <row r="628" spans="1:24" ht="15.75" customHeight="1">
      <c r="A628" s="54"/>
      <c r="B628" s="54"/>
      <c r="C628" s="54"/>
      <c r="D628" s="53"/>
      <c r="E628" s="53"/>
      <c r="F628" s="53"/>
      <c r="G628" s="337"/>
      <c r="H628" s="53"/>
      <c r="I628" s="54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</row>
    <row r="629" spans="1:24" ht="15.75" customHeight="1">
      <c r="A629" s="54"/>
      <c r="B629" s="54"/>
      <c r="C629" s="54"/>
      <c r="D629" s="53"/>
      <c r="E629" s="53"/>
      <c r="F629" s="53"/>
      <c r="G629" s="337"/>
      <c r="H629" s="53"/>
      <c r="I629" s="54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</row>
    <row r="630" spans="1:24" ht="15.75" customHeight="1">
      <c r="A630" s="54"/>
      <c r="B630" s="54"/>
      <c r="C630" s="54"/>
      <c r="D630" s="53"/>
      <c r="E630" s="53"/>
      <c r="F630" s="53"/>
      <c r="G630" s="337"/>
      <c r="H630" s="53"/>
      <c r="I630" s="54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</row>
    <row r="631" spans="1:24" ht="15.75" customHeight="1">
      <c r="A631" s="54"/>
      <c r="B631" s="54"/>
      <c r="C631" s="54"/>
      <c r="D631" s="53"/>
      <c r="E631" s="53"/>
      <c r="F631" s="53"/>
      <c r="G631" s="337"/>
      <c r="H631" s="53"/>
      <c r="I631" s="54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</row>
    <row r="632" spans="1:24" ht="15.75" customHeight="1">
      <c r="A632" s="54"/>
      <c r="B632" s="54"/>
      <c r="C632" s="54"/>
      <c r="D632" s="53"/>
      <c r="E632" s="53"/>
      <c r="F632" s="53"/>
      <c r="G632" s="337"/>
      <c r="H632" s="53"/>
      <c r="I632" s="54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</row>
    <row r="633" spans="1:24" ht="15.75" customHeight="1">
      <c r="A633" s="54"/>
      <c r="B633" s="54"/>
      <c r="C633" s="54"/>
      <c r="D633" s="53"/>
      <c r="E633" s="53"/>
      <c r="F633" s="53"/>
      <c r="G633" s="337"/>
      <c r="H633" s="53"/>
      <c r="I633" s="54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</row>
    <row r="634" spans="1:24" ht="15.75" customHeight="1">
      <c r="A634" s="54"/>
      <c r="B634" s="54"/>
      <c r="C634" s="54"/>
      <c r="D634" s="53"/>
      <c r="E634" s="53"/>
      <c r="F634" s="53"/>
      <c r="G634" s="337"/>
      <c r="H634" s="53"/>
      <c r="I634" s="54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</row>
    <row r="635" spans="1:24" ht="15.75" customHeight="1">
      <c r="A635" s="54"/>
      <c r="B635" s="54"/>
      <c r="C635" s="54"/>
      <c r="D635" s="53"/>
      <c r="E635" s="53"/>
      <c r="F635" s="53"/>
      <c r="G635" s="337"/>
      <c r="H635" s="53"/>
      <c r="I635" s="54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</row>
    <row r="636" spans="1:24" ht="15.75" customHeight="1">
      <c r="A636" s="54"/>
      <c r="B636" s="54"/>
      <c r="C636" s="54"/>
      <c r="D636" s="53"/>
      <c r="E636" s="53"/>
      <c r="F636" s="53"/>
      <c r="G636" s="337"/>
      <c r="H636" s="53"/>
      <c r="I636" s="54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</row>
    <row r="637" spans="1:24" ht="15.75" customHeight="1">
      <c r="A637" s="54"/>
      <c r="B637" s="54"/>
      <c r="C637" s="54"/>
      <c r="D637" s="53"/>
      <c r="E637" s="53"/>
      <c r="F637" s="53"/>
      <c r="G637" s="337"/>
      <c r="H637" s="53"/>
      <c r="I637" s="54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</row>
    <row r="638" spans="1:24" ht="15.75" customHeight="1">
      <c r="A638" s="54"/>
      <c r="B638" s="54"/>
      <c r="C638" s="54"/>
      <c r="D638" s="53"/>
      <c r="E638" s="53"/>
      <c r="F638" s="53"/>
      <c r="G638" s="337"/>
      <c r="H638" s="53"/>
      <c r="I638" s="54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</row>
    <row r="639" spans="1:24" ht="15.75" customHeight="1">
      <c r="A639" s="54"/>
      <c r="B639" s="54"/>
      <c r="C639" s="54"/>
      <c r="D639" s="53"/>
      <c r="E639" s="53"/>
      <c r="F639" s="53"/>
      <c r="G639" s="337"/>
      <c r="H639" s="53"/>
      <c r="I639" s="54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</row>
    <row r="640" spans="1:24" ht="15.75" customHeight="1">
      <c r="A640" s="54"/>
      <c r="B640" s="54"/>
      <c r="C640" s="54"/>
      <c r="D640" s="53"/>
      <c r="E640" s="53"/>
      <c r="F640" s="53"/>
      <c r="G640" s="337"/>
      <c r="H640" s="53"/>
      <c r="I640" s="54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</row>
    <row r="641" spans="1:24" ht="15.75" customHeight="1">
      <c r="A641" s="54"/>
      <c r="B641" s="54"/>
      <c r="C641" s="54"/>
      <c r="D641" s="53"/>
      <c r="E641" s="53"/>
      <c r="F641" s="53"/>
      <c r="G641" s="337"/>
      <c r="H641" s="53"/>
      <c r="I641" s="54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</row>
    <row r="642" spans="1:24" ht="15.75" customHeight="1">
      <c r="A642" s="54"/>
      <c r="B642" s="54"/>
      <c r="C642" s="54"/>
      <c r="D642" s="53"/>
      <c r="E642" s="53"/>
      <c r="F642" s="53"/>
      <c r="G642" s="337"/>
      <c r="H642" s="53"/>
      <c r="I642" s="54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</row>
    <row r="643" spans="1:24" ht="15.75" customHeight="1">
      <c r="A643" s="54"/>
      <c r="B643" s="54"/>
      <c r="C643" s="54"/>
      <c r="D643" s="53"/>
      <c r="E643" s="53"/>
      <c r="F643" s="53"/>
      <c r="G643" s="337"/>
      <c r="H643" s="53"/>
      <c r="I643" s="54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</row>
    <row r="644" spans="1:24" ht="15.75" customHeight="1">
      <c r="A644" s="54"/>
      <c r="B644" s="54"/>
      <c r="C644" s="54"/>
      <c r="D644" s="53"/>
      <c r="E644" s="53"/>
      <c r="F644" s="53"/>
      <c r="G644" s="337"/>
      <c r="H644" s="53"/>
      <c r="I644" s="54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</row>
    <row r="645" spans="1:24" ht="15.75" customHeight="1">
      <c r="A645" s="54"/>
      <c r="B645" s="54"/>
      <c r="C645" s="54"/>
      <c r="D645" s="53"/>
      <c r="E645" s="53"/>
      <c r="F645" s="53"/>
      <c r="G645" s="337"/>
      <c r="H645" s="53"/>
      <c r="I645" s="54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</row>
    <row r="646" spans="1:24" ht="15.75" customHeight="1">
      <c r="A646" s="54"/>
      <c r="B646" s="54"/>
      <c r="C646" s="54"/>
      <c r="D646" s="53"/>
      <c r="E646" s="53"/>
      <c r="F646" s="53"/>
      <c r="G646" s="337"/>
      <c r="H646" s="53"/>
      <c r="I646" s="54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</row>
    <row r="647" spans="1:24" ht="15.75" customHeight="1">
      <c r="A647" s="54"/>
      <c r="B647" s="54"/>
      <c r="C647" s="54"/>
      <c r="D647" s="53"/>
      <c r="E647" s="53"/>
      <c r="F647" s="53"/>
      <c r="G647" s="337"/>
      <c r="H647" s="53"/>
      <c r="I647" s="54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</row>
    <row r="648" spans="1:24" ht="15.75" customHeight="1">
      <c r="A648" s="54"/>
      <c r="B648" s="54"/>
      <c r="C648" s="54"/>
      <c r="D648" s="53"/>
      <c r="E648" s="53"/>
      <c r="F648" s="53"/>
      <c r="G648" s="337"/>
      <c r="H648" s="53"/>
      <c r="I648" s="54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</row>
    <row r="649" spans="1:24" ht="15.75" customHeight="1">
      <c r="A649" s="54"/>
      <c r="B649" s="54"/>
      <c r="C649" s="54"/>
      <c r="D649" s="53"/>
      <c r="E649" s="53"/>
      <c r="F649" s="53"/>
      <c r="G649" s="337"/>
      <c r="H649" s="53"/>
      <c r="I649" s="54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</row>
    <row r="650" spans="1:24" ht="15.75" customHeight="1">
      <c r="A650" s="54"/>
      <c r="B650" s="54"/>
      <c r="C650" s="54"/>
      <c r="D650" s="53"/>
      <c r="E650" s="53"/>
      <c r="F650" s="53"/>
      <c r="G650" s="337"/>
      <c r="H650" s="53"/>
      <c r="I650" s="54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</row>
    <row r="651" spans="1:24" ht="15.75" customHeight="1">
      <c r="A651" s="54"/>
      <c r="B651" s="54"/>
      <c r="C651" s="54"/>
      <c r="D651" s="53"/>
      <c r="E651" s="53"/>
      <c r="F651" s="53"/>
      <c r="G651" s="337"/>
      <c r="H651" s="53"/>
      <c r="I651" s="54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</row>
    <row r="652" spans="1:24" ht="15.75" customHeight="1">
      <c r="A652" s="54"/>
      <c r="B652" s="54"/>
      <c r="C652" s="54"/>
      <c r="D652" s="53"/>
      <c r="E652" s="53"/>
      <c r="F652" s="53"/>
      <c r="G652" s="337"/>
      <c r="H652" s="53"/>
      <c r="I652" s="54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</row>
    <row r="653" spans="1:24" ht="15.75" customHeight="1">
      <c r="A653" s="54"/>
      <c r="B653" s="54"/>
      <c r="C653" s="54"/>
      <c r="D653" s="53"/>
      <c r="E653" s="53"/>
      <c r="F653" s="53"/>
      <c r="G653" s="337"/>
      <c r="H653" s="53"/>
      <c r="I653" s="54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</row>
    <row r="654" spans="1:24" ht="15.75" customHeight="1">
      <c r="A654" s="54"/>
      <c r="B654" s="54"/>
      <c r="C654" s="54"/>
      <c r="D654" s="53"/>
      <c r="E654" s="53"/>
      <c r="F654" s="53"/>
      <c r="G654" s="337"/>
      <c r="H654" s="53"/>
      <c r="I654" s="54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</row>
    <row r="655" spans="1:24" ht="15.75" customHeight="1">
      <c r="A655" s="54"/>
      <c r="B655" s="54"/>
      <c r="C655" s="54"/>
      <c r="D655" s="53"/>
      <c r="E655" s="53"/>
      <c r="F655" s="53"/>
      <c r="G655" s="337"/>
      <c r="H655" s="53"/>
      <c r="I655" s="54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</row>
    <row r="656" spans="1:24" ht="15.75" customHeight="1">
      <c r="A656" s="54"/>
      <c r="B656" s="54"/>
      <c r="C656" s="54"/>
      <c r="D656" s="53"/>
      <c r="E656" s="53"/>
      <c r="F656" s="53"/>
      <c r="G656" s="337"/>
      <c r="H656" s="53"/>
      <c r="I656" s="54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</row>
    <row r="657" spans="1:24" ht="15.75" customHeight="1">
      <c r="A657" s="54"/>
      <c r="B657" s="54"/>
      <c r="C657" s="54"/>
      <c r="D657" s="53"/>
      <c r="E657" s="53"/>
      <c r="F657" s="53"/>
      <c r="G657" s="337"/>
      <c r="H657" s="53"/>
      <c r="I657" s="54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</row>
    <row r="658" spans="1:24" ht="15.75" customHeight="1">
      <c r="A658" s="54"/>
      <c r="B658" s="54"/>
      <c r="C658" s="54"/>
      <c r="D658" s="53"/>
      <c r="E658" s="53"/>
      <c r="F658" s="53"/>
      <c r="G658" s="337"/>
      <c r="H658" s="53"/>
      <c r="I658" s="54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</row>
    <row r="659" spans="1:24" ht="15.75" customHeight="1">
      <c r="A659" s="54"/>
      <c r="B659" s="54"/>
      <c r="C659" s="54"/>
      <c r="D659" s="53"/>
      <c r="E659" s="53"/>
      <c r="F659" s="53"/>
      <c r="G659" s="337"/>
      <c r="H659" s="53"/>
      <c r="I659" s="54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</row>
    <row r="660" spans="1:24" ht="15.75" customHeight="1">
      <c r="A660" s="54"/>
      <c r="B660" s="54"/>
      <c r="C660" s="54"/>
      <c r="D660" s="53"/>
      <c r="E660" s="53"/>
      <c r="F660" s="53"/>
      <c r="G660" s="337"/>
      <c r="H660" s="53"/>
      <c r="I660" s="54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</row>
    <row r="661" spans="1:24" ht="15.75" customHeight="1">
      <c r="A661" s="54"/>
      <c r="B661" s="54"/>
      <c r="C661" s="54"/>
      <c r="D661" s="53"/>
      <c r="E661" s="53"/>
      <c r="F661" s="53"/>
      <c r="G661" s="337"/>
      <c r="H661" s="53"/>
      <c r="I661" s="54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</row>
    <row r="662" spans="1:24" ht="15.75" customHeight="1">
      <c r="A662" s="54"/>
      <c r="B662" s="54"/>
      <c r="C662" s="54"/>
      <c r="D662" s="53"/>
      <c r="E662" s="53"/>
      <c r="F662" s="53"/>
      <c r="G662" s="337"/>
      <c r="H662" s="53"/>
      <c r="I662" s="54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</row>
    <row r="663" spans="1:24" ht="15.75" customHeight="1">
      <c r="A663" s="54"/>
      <c r="B663" s="54"/>
      <c r="C663" s="54"/>
      <c r="D663" s="53"/>
      <c r="E663" s="53"/>
      <c r="F663" s="53"/>
      <c r="G663" s="337"/>
      <c r="H663" s="53"/>
      <c r="I663" s="54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</row>
    <row r="664" spans="1:24" ht="15.75" customHeight="1">
      <c r="A664" s="54"/>
      <c r="B664" s="54"/>
      <c r="C664" s="54"/>
      <c r="D664" s="53"/>
      <c r="E664" s="53"/>
      <c r="F664" s="53"/>
      <c r="G664" s="337"/>
      <c r="H664" s="53"/>
      <c r="I664" s="54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</row>
    <row r="665" spans="1:24" ht="15.75" customHeight="1">
      <c r="A665" s="54"/>
      <c r="B665" s="54"/>
      <c r="C665" s="54"/>
      <c r="D665" s="53"/>
      <c r="E665" s="53"/>
      <c r="F665" s="53"/>
      <c r="G665" s="337"/>
      <c r="H665" s="53"/>
      <c r="I665" s="54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</row>
    <row r="666" spans="1:24" ht="15.75" customHeight="1">
      <c r="A666" s="54"/>
      <c r="B666" s="54"/>
      <c r="C666" s="54"/>
      <c r="D666" s="53"/>
      <c r="E666" s="53"/>
      <c r="F666" s="53"/>
      <c r="G666" s="337"/>
      <c r="H666" s="53"/>
      <c r="I666" s="54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</row>
    <row r="667" spans="1:24" ht="15.75" customHeight="1">
      <c r="A667" s="54"/>
      <c r="B667" s="54"/>
      <c r="C667" s="54"/>
      <c r="D667" s="53"/>
      <c r="E667" s="53"/>
      <c r="F667" s="53"/>
      <c r="G667" s="337"/>
      <c r="H667" s="53"/>
      <c r="I667" s="54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</row>
    <row r="668" spans="1:24" ht="15.75" customHeight="1">
      <c r="A668" s="54"/>
      <c r="B668" s="54"/>
      <c r="C668" s="54"/>
      <c r="D668" s="53"/>
      <c r="E668" s="53"/>
      <c r="F668" s="53"/>
      <c r="G668" s="337"/>
      <c r="H668" s="53"/>
      <c r="I668" s="54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</row>
    <row r="669" spans="1:24" ht="15.75" customHeight="1">
      <c r="A669" s="54"/>
      <c r="B669" s="54"/>
      <c r="C669" s="54"/>
      <c r="D669" s="53"/>
      <c r="E669" s="53"/>
      <c r="F669" s="53"/>
      <c r="G669" s="337"/>
      <c r="H669" s="53"/>
      <c r="I669" s="54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</row>
    <row r="670" spans="1:24" ht="15.75" customHeight="1">
      <c r="A670" s="54"/>
      <c r="B670" s="54"/>
      <c r="C670" s="54"/>
      <c r="D670" s="53"/>
      <c r="E670" s="53"/>
      <c r="F670" s="53"/>
      <c r="G670" s="337"/>
      <c r="H670" s="53"/>
      <c r="I670" s="54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</row>
    <row r="671" spans="1:24" ht="15.75" customHeight="1">
      <c r="A671" s="54"/>
      <c r="B671" s="54"/>
      <c r="C671" s="54"/>
      <c r="D671" s="53"/>
      <c r="E671" s="53"/>
      <c r="F671" s="53"/>
      <c r="G671" s="337"/>
      <c r="H671" s="53"/>
      <c r="I671" s="54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</row>
    <row r="672" spans="1:24" ht="15.75" customHeight="1">
      <c r="A672" s="54"/>
      <c r="B672" s="54"/>
      <c r="C672" s="54"/>
      <c r="D672" s="53"/>
      <c r="E672" s="53"/>
      <c r="F672" s="53"/>
      <c r="G672" s="337"/>
      <c r="H672" s="53"/>
      <c r="I672" s="54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</row>
    <row r="673" spans="1:24" ht="15.75" customHeight="1">
      <c r="A673" s="54"/>
      <c r="B673" s="54"/>
      <c r="C673" s="54"/>
      <c r="D673" s="53"/>
      <c r="E673" s="53"/>
      <c r="F673" s="53"/>
      <c r="G673" s="337"/>
      <c r="H673" s="53"/>
      <c r="I673" s="54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</row>
    <row r="674" spans="1:24" ht="15.75" customHeight="1">
      <c r="A674" s="54"/>
      <c r="B674" s="54"/>
      <c r="C674" s="54"/>
      <c r="D674" s="53"/>
      <c r="E674" s="53"/>
      <c r="F674" s="53"/>
      <c r="G674" s="337"/>
      <c r="H674" s="53"/>
      <c r="I674" s="54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</row>
    <row r="675" spans="1:24" ht="15.75" customHeight="1">
      <c r="A675" s="54"/>
      <c r="B675" s="54"/>
      <c r="C675" s="54"/>
      <c r="D675" s="53"/>
      <c r="E675" s="53"/>
      <c r="F675" s="53"/>
      <c r="G675" s="337"/>
      <c r="H675" s="53"/>
      <c r="I675" s="54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</row>
    <row r="676" spans="1:24" ht="15.75" customHeight="1">
      <c r="A676" s="54"/>
      <c r="B676" s="54"/>
      <c r="C676" s="54"/>
      <c r="D676" s="53"/>
      <c r="E676" s="53"/>
      <c r="F676" s="53"/>
      <c r="G676" s="337"/>
      <c r="H676" s="53"/>
      <c r="I676" s="54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</row>
    <row r="677" spans="1:24" ht="15.75" customHeight="1">
      <c r="A677" s="54"/>
      <c r="B677" s="54"/>
      <c r="C677" s="54"/>
      <c r="D677" s="53"/>
      <c r="E677" s="53"/>
      <c r="F677" s="53"/>
      <c r="G677" s="337"/>
      <c r="H677" s="53"/>
      <c r="I677" s="54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</row>
    <row r="678" spans="1:24" ht="15.75" customHeight="1">
      <c r="A678" s="54"/>
      <c r="B678" s="54"/>
      <c r="C678" s="54"/>
      <c r="D678" s="53"/>
      <c r="E678" s="53"/>
      <c r="F678" s="53"/>
      <c r="G678" s="337"/>
      <c r="H678" s="53"/>
      <c r="I678" s="54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</row>
    <row r="679" spans="1:24" ht="15.75" customHeight="1">
      <c r="A679" s="54"/>
      <c r="B679" s="54"/>
      <c r="C679" s="54"/>
      <c r="D679" s="53"/>
      <c r="E679" s="53"/>
      <c r="F679" s="53"/>
      <c r="G679" s="337"/>
      <c r="H679" s="53"/>
      <c r="I679" s="54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</row>
    <row r="680" spans="1:24" ht="15.75" customHeight="1">
      <c r="A680" s="54"/>
      <c r="B680" s="54"/>
      <c r="C680" s="54"/>
      <c r="D680" s="53"/>
      <c r="E680" s="53"/>
      <c r="F680" s="53"/>
      <c r="G680" s="337"/>
      <c r="H680" s="53"/>
      <c r="I680" s="54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</row>
    <row r="681" spans="1:24" ht="15.75" customHeight="1">
      <c r="A681" s="54"/>
      <c r="B681" s="54"/>
      <c r="C681" s="54"/>
      <c r="D681" s="53"/>
      <c r="E681" s="53"/>
      <c r="F681" s="53"/>
      <c r="G681" s="337"/>
      <c r="H681" s="53"/>
      <c r="I681" s="54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</row>
    <row r="682" spans="1:24" ht="15.75" customHeight="1">
      <c r="A682" s="54"/>
      <c r="B682" s="54"/>
      <c r="C682" s="54"/>
      <c r="D682" s="53"/>
      <c r="E682" s="53"/>
      <c r="F682" s="53"/>
      <c r="G682" s="337"/>
      <c r="H682" s="53"/>
      <c r="I682" s="54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</row>
    <row r="683" spans="1:24" ht="15.75" customHeight="1">
      <c r="A683" s="54"/>
      <c r="B683" s="54"/>
      <c r="C683" s="54"/>
      <c r="D683" s="53"/>
      <c r="E683" s="53"/>
      <c r="F683" s="53"/>
      <c r="G683" s="337"/>
      <c r="H683" s="53"/>
      <c r="I683" s="54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</row>
    <row r="684" spans="1:24" ht="15.75" customHeight="1">
      <c r="A684" s="54"/>
      <c r="B684" s="54"/>
      <c r="C684" s="54"/>
      <c r="D684" s="53"/>
      <c r="E684" s="53"/>
      <c r="F684" s="53"/>
      <c r="G684" s="337"/>
      <c r="H684" s="53"/>
      <c r="I684" s="54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</row>
    <row r="685" spans="1:24" ht="15.75" customHeight="1">
      <c r="A685" s="54"/>
      <c r="B685" s="54"/>
      <c r="C685" s="54"/>
      <c r="D685" s="53"/>
      <c r="E685" s="53"/>
      <c r="F685" s="53"/>
      <c r="G685" s="337"/>
      <c r="H685" s="53"/>
      <c r="I685" s="54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</row>
    <row r="686" spans="1:24" ht="15.75" customHeight="1">
      <c r="A686" s="54"/>
      <c r="B686" s="54"/>
      <c r="C686" s="54"/>
      <c r="D686" s="53"/>
      <c r="E686" s="53"/>
      <c r="F686" s="53"/>
      <c r="G686" s="337"/>
      <c r="H686" s="53"/>
      <c r="I686" s="54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</row>
    <row r="687" spans="1:24" ht="15.75" customHeight="1">
      <c r="A687" s="54"/>
      <c r="B687" s="54"/>
      <c r="C687" s="54"/>
      <c r="D687" s="53"/>
      <c r="E687" s="53"/>
      <c r="F687" s="53"/>
      <c r="G687" s="337"/>
      <c r="H687" s="53"/>
      <c r="I687" s="54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</row>
    <row r="688" spans="1:24" ht="15.75" customHeight="1">
      <c r="A688" s="54"/>
      <c r="B688" s="54"/>
      <c r="C688" s="54"/>
      <c r="D688" s="53"/>
      <c r="E688" s="53"/>
      <c r="F688" s="53"/>
      <c r="G688" s="337"/>
      <c r="H688" s="53"/>
      <c r="I688" s="54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</row>
    <row r="689" spans="1:24" ht="15.75" customHeight="1">
      <c r="A689" s="54"/>
      <c r="B689" s="54"/>
      <c r="C689" s="54"/>
      <c r="D689" s="53"/>
      <c r="E689" s="53"/>
      <c r="F689" s="53"/>
      <c r="G689" s="337"/>
      <c r="H689" s="53"/>
      <c r="I689" s="54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</row>
    <row r="690" spans="1:24" ht="15.75" customHeight="1">
      <c r="A690" s="54"/>
      <c r="B690" s="54"/>
      <c r="C690" s="54"/>
      <c r="D690" s="53"/>
      <c r="E690" s="53"/>
      <c r="F690" s="53"/>
      <c r="G690" s="337"/>
      <c r="H690" s="53"/>
      <c r="I690" s="54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</row>
    <row r="691" spans="1:24" ht="15.75" customHeight="1">
      <c r="A691" s="54"/>
      <c r="B691" s="54"/>
      <c r="C691" s="54"/>
      <c r="D691" s="53"/>
      <c r="E691" s="53"/>
      <c r="F691" s="53"/>
      <c r="G691" s="337"/>
      <c r="H691" s="53"/>
      <c r="I691" s="54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</row>
    <row r="692" spans="1:24" ht="15.75" customHeight="1">
      <c r="A692" s="54"/>
      <c r="B692" s="54"/>
      <c r="C692" s="54"/>
      <c r="D692" s="53"/>
      <c r="E692" s="53"/>
      <c r="F692" s="53"/>
      <c r="G692" s="337"/>
      <c r="H692" s="53"/>
      <c r="I692" s="54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</row>
    <row r="693" spans="1:24" ht="15.75" customHeight="1">
      <c r="A693" s="54"/>
      <c r="B693" s="54"/>
      <c r="C693" s="54"/>
      <c r="D693" s="53"/>
      <c r="E693" s="53"/>
      <c r="F693" s="53"/>
      <c r="G693" s="337"/>
      <c r="H693" s="53"/>
      <c r="I693" s="54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</row>
    <row r="694" spans="1:24" ht="15.75" customHeight="1">
      <c r="A694" s="54"/>
      <c r="B694" s="54"/>
      <c r="C694" s="54"/>
      <c r="D694" s="53"/>
      <c r="E694" s="53"/>
      <c r="F694" s="53"/>
      <c r="G694" s="337"/>
      <c r="H694" s="53"/>
      <c r="I694" s="54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</row>
    <row r="695" spans="1:24" ht="15.75" customHeight="1">
      <c r="A695" s="54"/>
      <c r="B695" s="54"/>
      <c r="C695" s="54"/>
      <c r="D695" s="53"/>
      <c r="E695" s="53"/>
      <c r="F695" s="53"/>
      <c r="G695" s="337"/>
      <c r="H695" s="53"/>
      <c r="I695" s="54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</row>
    <row r="696" spans="1:24" ht="15.75" customHeight="1">
      <c r="A696" s="54"/>
      <c r="B696" s="54"/>
      <c r="C696" s="54"/>
      <c r="D696" s="53"/>
      <c r="E696" s="53"/>
      <c r="F696" s="53"/>
      <c r="G696" s="337"/>
      <c r="H696" s="53"/>
      <c r="I696" s="54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</row>
    <row r="697" spans="1:24" ht="15.75" customHeight="1">
      <c r="A697" s="54"/>
      <c r="B697" s="54"/>
      <c r="C697" s="54"/>
      <c r="D697" s="53"/>
      <c r="E697" s="53"/>
      <c r="F697" s="53"/>
      <c r="G697" s="337"/>
      <c r="H697" s="53"/>
      <c r="I697" s="54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</row>
    <row r="698" spans="1:24" ht="15.75" customHeight="1">
      <c r="A698" s="54"/>
      <c r="B698" s="54"/>
      <c r="C698" s="54"/>
      <c r="D698" s="53"/>
      <c r="E698" s="53"/>
      <c r="F698" s="53"/>
      <c r="G698" s="337"/>
      <c r="H698" s="53"/>
      <c r="I698" s="54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</row>
    <row r="699" spans="1:24" ht="15.75" customHeight="1">
      <c r="A699" s="54"/>
      <c r="B699" s="54"/>
      <c r="C699" s="54"/>
      <c r="D699" s="53"/>
      <c r="E699" s="53"/>
      <c r="F699" s="53"/>
      <c r="G699" s="337"/>
      <c r="H699" s="53"/>
      <c r="I699" s="54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</row>
    <row r="700" spans="1:24" ht="15.75" customHeight="1">
      <c r="A700" s="54"/>
      <c r="B700" s="54"/>
      <c r="C700" s="54"/>
      <c r="D700" s="53"/>
      <c r="E700" s="53"/>
      <c r="F700" s="53"/>
      <c r="G700" s="337"/>
      <c r="H700" s="53"/>
      <c r="I700" s="54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</row>
    <row r="701" spans="1:24" ht="15.75" customHeight="1">
      <c r="A701" s="54"/>
      <c r="B701" s="54"/>
      <c r="C701" s="54"/>
      <c r="D701" s="53"/>
      <c r="E701" s="53"/>
      <c r="F701" s="53"/>
      <c r="G701" s="337"/>
      <c r="H701" s="53"/>
      <c r="I701" s="54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</row>
    <row r="702" spans="1:24" ht="15.75" customHeight="1">
      <c r="A702" s="54"/>
      <c r="B702" s="54"/>
      <c r="C702" s="54"/>
      <c r="D702" s="53"/>
      <c r="E702" s="53"/>
      <c r="F702" s="53"/>
      <c r="G702" s="337"/>
      <c r="H702" s="53"/>
      <c r="I702" s="54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</row>
    <row r="703" spans="1:24" ht="15.75" customHeight="1">
      <c r="A703" s="54"/>
      <c r="B703" s="54"/>
      <c r="C703" s="54"/>
      <c r="D703" s="53"/>
      <c r="E703" s="53"/>
      <c r="F703" s="53"/>
      <c r="G703" s="337"/>
      <c r="H703" s="53"/>
      <c r="I703" s="54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</row>
    <row r="704" spans="1:24" ht="15.75" customHeight="1">
      <c r="A704" s="54"/>
      <c r="B704" s="54"/>
      <c r="C704" s="54"/>
      <c r="D704" s="53"/>
      <c r="E704" s="53"/>
      <c r="F704" s="53"/>
      <c r="G704" s="337"/>
      <c r="H704" s="53"/>
      <c r="I704" s="54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</row>
    <row r="705" spans="1:24" ht="15.75" customHeight="1">
      <c r="A705" s="54"/>
      <c r="B705" s="54"/>
      <c r="C705" s="54"/>
      <c r="D705" s="53"/>
      <c r="E705" s="53"/>
      <c r="F705" s="53"/>
      <c r="G705" s="337"/>
      <c r="H705" s="53"/>
      <c r="I705" s="54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</row>
    <row r="706" spans="1:24" ht="15.75" customHeight="1">
      <c r="A706" s="54"/>
      <c r="B706" s="54"/>
      <c r="C706" s="54"/>
      <c r="D706" s="53"/>
      <c r="E706" s="53"/>
      <c r="F706" s="53"/>
      <c r="G706" s="337"/>
      <c r="H706" s="53"/>
      <c r="I706" s="54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</row>
    <row r="707" spans="1:24" ht="15.75" customHeight="1">
      <c r="A707" s="54"/>
      <c r="B707" s="54"/>
      <c r="C707" s="54"/>
      <c r="D707" s="53"/>
      <c r="E707" s="53"/>
      <c r="F707" s="53"/>
      <c r="G707" s="337"/>
      <c r="H707" s="53"/>
      <c r="I707" s="54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</row>
    <row r="708" spans="1:24" ht="15.75" customHeight="1">
      <c r="A708" s="54"/>
      <c r="B708" s="54"/>
      <c r="C708" s="54"/>
      <c r="D708" s="53"/>
      <c r="E708" s="53"/>
      <c r="F708" s="53"/>
      <c r="G708" s="337"/>
      <c r="H708" s="53"/>
      <c r="I708" s="54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</row>
    <row r="709" spans="1:24" ht="15.75" customHeight="1">
      <c r="A709" s="54"/>
      <c r="B709" s="54"/>
      <c r="C709" s="54"/>
      <c r="D709" s="53"/>
      <c r="E709" s="53"/>
      <c r="F709" s="53"/>
      <c r="G709" s="337"/>
      <c r="H709" s="53"/>
      <c r="I709" s="54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</row>
    <row r="710" spans="1:24" ht="15.75" customHeight="1">
      <c r="A710" s="54"/>
      <c r="B710" s="54"/>
      <c r="C710" s="54"/>
      <c r="D710" s="53"/>
      <c r="E710" s="53"/>
      <c r="F710" s="53"/>
      <c r="G710" s="337"/>
      <c r="H710" s="53"/>
      <c r="I710" s="54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</row>
    <row r="711" spans="1:24" ht="15.75" customHeight="1">
      <c r="A711" s="54"/>
      <c r="B711" s="54"/>
      <c r="C711" s="54"/>
      <c r="D711" s="53"/>
      <c r="E711" s="53"/>
      <c r="F711" s="53"/>
      <c r="G711" s="337"/>
      <c r="H711" s="53"/>
      <c r="I711" s="54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</row>
    <row r="712" spans="1:24" ht="15.75" customHeight="1">
      <c r="A712" s="54"/>
      <c r="B712" s="54"/>
      <c r="C712" s="54"/>
      <c r="D712" s="53"/>
      <c r="E712" s="53"/>
      <c r="F712" s="53"/>
      <c r="G712" s="337"/>
      <c r="H712" s="53"/>
      <c r="I712" s="54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</row>
    <row r="713" spans="1:24" ht="15.75" customHeight="1">
      <c r="A713" s="54"/>
      <c r="B713" s="54"/>
      <c r="C713" s="54"/>
      <c r="D713" s="53"/>
      <c r="E713" s="53"/>
      <c r="F713" s="53"/>
      <c r="G713" s="337"/>
      <c r="H713" s="53"/>
      <c r="I713" s="54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</row>
    <row r="714" spans="1:24" ht="15.75" customHeight="1">
      <c r="A714" s="54"/>
      <c r="B714" s="54"/>
      <c r="C714" s="54"/>
      <c r="D714" s="53"/>
      <c r="E714" s="53"/>
      <c r="F714" s="53"/>
      <c r="G714" s="337"/>
      <c r="H714" s="53"/>
      <c r="I714" s="54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</row>
    <row r="715" spans="1:24" ht="15.75" customHeight="1">
      <c r="A715" s="54"/>
      <c r="B715" s="54"/>
      <c r="C715" s="54"/>
      <c r="D715" s="53"/>
      <c r="E715" s="53"/>
      <c r="F715" s="53"/>
      <c r="G715" s="337"/>
      <c r="H715" s="53"/>
      <c r="I715" s="54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</row>
    <row r="716" spans="1:24" ht="15.75" customHeight="1">
      <c r="A716" s="54"/>
      <c r="B716" s="54"/>
      <c r="C716" s="54"/>
      <c r="D716" s="53"/>
      <c r="E716" s="53"/>
      <c r="F716" s="53"/>
      <c r="G716" s="337"/>
      <c r="H716" s="53"/>
      <c r="I716" s="54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</row>
    <row r="717" spans="1:24" ht="15.75" customHeight="1">
      <c r="A717" s="54"/>
      <c r="B717" s="54"/>
      <c r="C717" s="54"/>
      <c r="D717" s="53"/>
      <c r="E717" s="53"/>
      <c r="F717" s="53"/>
      <c r="G717" s="337"/>
      <c r="H717" s="53"/>
      <c r="I717" s="54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</row>
    <row r="718" spans="1:24" ht="15.75" customHeight="1">
      <c r="A718" s="54"/>
      <c r="B718" s="54"/>
      <c r="C718" s="54"/>
      <c r="D718" s="53"/>
      <c r="E718" s="53"/>
      <c r="F718" s="53"/>
      <c r="G718" s="337"/>
      <c r="H718" s="53"/>
      <c r="I718" s="54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</row>
    <row r="719" spans="1:24" ht="15.75" customHeight="1">
      <c r="A719" s="54"/>
      <c r="B719" s="54"/>
      <c r="C719" s="54"/>
      <c r="D719" s="53"/>
      <c r="E719" s="53"/>
      <c r="F719" s="53"/>
      <c r="G719" s="337"/>
      <c r="H719" s="53"/>
      <c r="I719" s="54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</row>
    <row r="720" spans="1:24" ht="15.75" customHeight="1">
      <c r="A720" s="54"/>
      <c r="B720" s="54"/>
      <c r="C720" s="54"/>
      <c r="D720" s="53"/>
      <c r="E720" s="53"/>
      <c r="F720" s="53"/>
      <c r="G720" s="337"/>
      <c r="H720" s="53"/>
      <c r="I720" s="54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</row>
    <row r="721" spans="1:24" ht="15.75" customHeight="1">
      <c r="A721" s="54"/>
      <c r="B721" s="54"/>
      <c r="C721" s="54"/>
      <c r="D721" s="53"/>
      <c r="E721" s="53"/>
      <c r="F721" s="53"/>
      <c r="G721" s="337"/>
      <c r="H721" s="53"/>
      <c r="I721" s="54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</row>
    <row r="722" spans="1:24" ht="15.75" customHeight="1">
      <c r="A722" s="54"/>
      <c r="B722" s="54"/>
      <c r="C722" s="54"/>
      <c r="D722" s="53"/>
      <c r="E722" s="53"/>
      <c r="F722" s="53"/>
      <c r="G722" s="337"/>
      <c r="H722" s="53"/>
      <c r="I722" s="54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</row>
    <row r="723" spans="1:24" ht="15.75" customHeight="1">
      <c r="A723" s="54"/>
      <c r="B723" s="54"/>
      <c r="C723" s="54"/>
      <c r="D723" s="53"/>
      <c r="E723" s="53"/>
      <c r="F723" s="53"/>
      <c r="G723" s="337"/>
      <c r="H723" s="53"/>
      <c r="I723" s="54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</row>
    <row r="724" spans="1:24" ht="15.75" customHeight="1">
      <c r="A724" s="54"/>
      <c r="B724" s="54"/>
      <c r="C724" s="54"/>
      <c r="D724" s="53"/>
      <c r="E724" s="53"/>
      <c r="F724" s="53"/>
      <c r="G724" s="337"/>
      <c r="H724" s="53"/>
      <c r="I724" s="54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</row>
    <row r="725" spans="1:24" ht="15.75" customHeight="1">
      <c r="A725" s="54"/>
      <c r="B725" s="54"/>
      <c r="C725" s="54"/>
      <c r="D725" s="53"/>
      <c r="E725" s="53"/>
      <c r="F725" s="53"/>
      <c r="G725" s="337"/>
      <c r="H725" s="53"/>
      <c r="I725" s="54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</row>
    <row r="726" spans="1:24" ht="15.75" customHeight="1">
      <c r="A726" s="54"/>
      <c r="B726" s="54"/>
      <c r="C726" s="54"/>
      <c r="D726" s="53"/>
      <c r="E726" s="53"/>
      <c r="F726" s="53"/>
      <c r="G726" s="337"/>
      <c r="H726" s="53"/>
      <c r="I726" s="54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</row>
    <row r="727" spans="1:24" ht="15.75" customHeight="1">
      <c r="A727" s="54"/>
      <c r="B727" s="54"/>
      <c r="C727" s="54"/>
      <c r="D727" s="53"/>
      <c r="E727" s="53"/>
      <c r="F727" s="53"/>
      <c r="G727" s="337"/>
      <c r="H727" s="53"/>
      <c r="I727" s="54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</row>
    <row r="728" spans="1:24" ht="15.75" customHeight="1">
      <c r="A728" s="54"/>
      <c r="B728" s="54"/>
      <c r="C728" s="54"/>
      <c r="D728" s="53"/>
      <c r="E728" s="53"/>
      <c r="F728" s="53"/>
      <c r="G728" s="337"/>
      <c r="H728" s="53"/>
      <c r="I728" s="54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</row>
    <row r="729" spans="1:24" ht="15.75" customHeight="1">
      <c r="A729" s="54"/>
      <c r="B729" s="54"/>
      <c r="C729" s="54"/>
      <c r="D729" s="53"/>
      <c r="E729" s="53"/>
      <c r="F729" s="53"/>
      <c r="G729" s="337"/>
      <c r="H729" s="53"/>
      <c r="I729" s="54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</row>
    <row r="730" spans="1:24" ht="15.75" customHeight="1">
      <c r="A730" s="54"/>
      <c r="B730" s="54"/>
      <c r="C730" s="54"/>
      <c r="D730" s="53"/>
      <c r="E730" s="53"/>
      <c r="F730" s="53"/>
      <c r="G730" s="337"/>
      <c r="H730" s="53"/>
      <c r="I730" s="54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</row>
    <row r="731" spans="1:24" ht="15.75" customHeight="1">
      <c r="A731" s="54"/>
      <c r="B731" s="54"/>
      <c r="C731" s="54"/>
      <c r="D731" s="53"/>
      <c r="E731" s="53"/>
      <c r="F731" s="53"/>
      <c r="G731" s="337"/>
      <c r="H731" s="53"/>
      <c r="I731" s="54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</row>
    <row r="732" spans="1:24" ht="15.75" customHeight="1">
      <c r="A732" s="54"/>
      <c r="B732" s="54"/>
      <c r="C732" s="54"/>
      <c r="D732" s="53"/>
      <c r="E732" s="53"/>
      <c r="F732" s="53"/>
      <c r="G732" s="337"/>
      <c r="H732" s="53"/>
      <c r="I732" s="54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</row>
    <row r="733" spans="1:24" ht="15.75" customHeight="1">
      <c r="A733" s="54"/>
      <c r="B733" s="54"/>
      <c r="C733" s="54"/>
      <c r="D733" s="53"/>
      <c r="E733" s="53"/>
      <c r="F733" s="53"/>
      <c r="G733" s="337"/>
      <c r="H733" s="53"/>
      <c r="I733" s="54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</row>
    <row r="734" spans="1:24" ht="15.75" customHeight="1">
      <c r="A734" s="54"/>
      <c r="B734" s="54"/>
      <c r="C734" s="54"/>
      <c r="D734" s="53"/>
      <c r="E734" s="53"/>
      <c r="F734" s="53"/>
      <c r="G734" s="337"/>
      <c r="H734" s="53"/>
      <c r="I734" s="54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</row>
    <row r="735" spans="1:24" ht="15.75" customHeight="1">
      <c r="A735" s="54"/>
      <c r="B735" s="54"/>
      <c r="C735" s="54"/>
      <c r="D735" s="53"/>
      <c r="E735" s="53"/>
      <c r="F735" s="53"/>
      <c r="G735" s="337"/>
      <c r="H735" s="53"/>
      <c r="I735" s="54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</row>
    <row r="736" spans="1:24" ht="15.75" customHeight="1">
      <c r="A736" s="54"/>
      <c r="B736" s="54"/>
      <c r="C736" s="54"/>
      <c r="D736" s="53"/>
      <c r="E736" s="53"/>
      <c r="F736" s="53"/>
      <c r="G736" s="337"/>
      <c r="H736" s="53"/>
      <c r="I736" s="54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</row>
    <row r="737" spans="1:24" ht="15.75" customHeight="1">
      <c r="A737" s="54"/>
      <c r="B737" s="54"/>
      <c r="C737" s="54"/>
      <c r="D737" s="53"/>
      <c r="E737" s="53"/>
      <c r="F737" s="53"/>
      <c r="G737" s="337"/>
      <c r="H737" s="53"/>
      <c r="I737" s="54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</row>
    <row r="738" spans="1:24" ht="15.75" customHeight="1">
      <c r="A738" s="54"/>
      <c r="B738" s="54"/>
      <c r="C738" s="54"/>
      <c r="D738" s="53"/>
      <c r="E738" s="53"/>
      <c r="F738" s="53"/>
      <c r="G738" s="337"/>
      <c r="H738" s="53"/>
      <c r="I738" s="54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</row>
    <row r="739" spans="1:24" ht="15.75" customHeight="1">
      <c r="A739" s="54"/>
      <c r="B739" s="54"/>
      <c r="C739" s="54"/>
      <c r="D739" s="53"/>
      <c r="E739" s="53"/>
      <c r="F739" s="53"/>
      <c r="G739" s="337"/>
      <c r="H739" s="53"/>
      <c r="I739" s="54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</row>
    <row r="740" spans="1:24" ht="15.75" customHeight="1">
      <c r="A740" s="54"/>
      <c r="B740" s="54"/>
      <c r="C740" s="54"/>
      <c r="D740" s="53"/>
      <c r="E740" s="53"/>
      <c r="F740" s="53"/>
      <c r="G740" s="337"/>
      <c r="H740" s="53"/>
      <c r="I740" s="54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</row>
    <row r="741" spans="1:24" ht="15.75" customHeight="1">
      <c r="A741" s="54"/>
      <c r="B741" s="54"/>
      <c r="C741" s="54"/>
      <c r="D741" s="53"/>
      <c r="E741" s="53"/>
      <c r="F741" s="53"/>
      <c r="G741" s="337"/>
      <c r="H741" s="53"/>
      <c r="I741" s="54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</row>
    <row r="742" spans="1:24" ht="15.75" customHeight="1">
      <c r="A742" s="54"/>
      <c r="B742" s="54"/>
      <c r="C742" s="54"/>
      <c r="D742" s="53"/>
      <c r="E742" s="53"/>
      <c r="F742" s="53"/>
      <c r="G742" s="337"/>
      <c r="H742" s="53"/>
      <c r="I742" s="54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</row>
    <row r="743" spans="1:24" ht="15.75" customHeight="1">
      <c r="A743" s="54"/>
      <c r="B743" s="54"/>
      <c r="C743" s="54"/>
      <c r="D743" s="53"/>
      <c r="E743" s="53"/>
      <c r="F743" s="53"/>
      <c r="G743" s="337"/>
      <c r="H743" s="53"/>
      <c r="I743" s="54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</row>
    <row r="744" spans="1:24" ht="15.75" customHeight="1">
      <c r="A744" s="54"/>
      <c r="B744" s="54"/>
      <c r="C744" s="54"/>
      <c r="D744" s="53"/>
      <c r="E744" s="53"/>
      <c r="F744" s="53"/>
      <c r="G744" s="337"/>
      <c r="H744" s="53"/>
      <c r="I744" s="54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</row>
    <row r="745" spans="1:24" ht="15.75" customHeight="1">
      <c r="A745" s="54"/>
      <c r="B745" s="54"/>
      <c r="C745" s="54"/>
      <c r="D745" s="53"/>
      <c r="E745" s="53"/>
      <c r="F745" s="53"/>
      <c r="G745" s="337"/>
      <c r="H745" s="53"/>
      <c r="I745" s="54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</row>
    <row r="746" spans="1:24" ht="15.75" customHeight="1">
      <c r="A746" s="54"/>
      <c r="B746" s="54"/>
      <c r="C746" s="54"/>
      <c r="D746" s="53"/>
      <c r="E746" s="53"/>
      <c r="F746" s="53"/>
      <c r="G746" s="337"/>
      <c r="H746" s="53"/>
      <c r="I746" s="54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</row>
    <row r="747" spans="1:24" ht="15.75" customHeight="1">
      <c r="A747" s="54"/>
      <c r="B747" s="54"/>
      <c r="C747" s="54"/>
      <c r="D747" s="53"/>
      <c r="E747" s="53"/>
      <c r="F747" s="53"/>
      <c r="G747" s="337"/>
      <c r="H747" s="53"/>
      <c r="I747" s="54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</row>
    <row r="748" spans="1:24" ht="15.75" customHeight="1">
      <c r="A748" s="54"/>
      <c r="B748" s="54"/>
      <c r="C748" s="54"/>
      <c r="D748" s="53"/>
      <c r="E748" s="53"/>
      <c r="F748" s="53"/>
      <c r="G748" s="337"/>
      <c r="H748" s="53"/>
      <c r="I748" s="54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</row>
    <row r="749" spans="1:24" ht="15.75" customHeight="1">
      <c r="A749" s="54"/>
      <c r="B749" s="54"/>
      <c r="C749" s="54"/>
      <c r="D749" s="53"/>
      <c r="E749" s="53"/>
      <c r="F749" s="53"/>
      <c r="G749" s="337"/>
      <c r="H749" s="53"/>
      <c r="I749" s="54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</row>
    <row r="750" spans="1:24" ht="15.75" customHeight="1">
      <c r="A750" s="54"/>
      <c r="B750" s="54"/>
      <c r="C750" s="54"/>
      <c r="D750" s="53"/>
      <c r="E750" s="53"/>
      <c r="F750" s="53"/>
      <c r="G750" s="337"/>
      <c r="H750" s="53"/>
      <c r="I750" s="54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</row>
    <row r="751" spans="1:24" ht="15.75" customHeight="1">
      <c r="A751" s="54"/>
      <c r="B751" s="54"/>
      <c r="C751" s="54"/>
      <c r="D751" s="53"/>
      <c r="E751" s="53"/>
      <c r="F751" s="53"/>
      <c r="G751" s="337"/>
      <c r="H751" s="53"/>
      <c r="I751" s="54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</row>
    <row r="752" spans="1:24" ht="15.75" customHeight="1">
      <c r="A752" s="54"/>
      <c r="B752" s="54"/>
      <c r="C752" s="54"/>
      <c r="D752" s="53"/>
      <c r="E752" s="53"/>
      <c r="F752" s="53"/>
      <c r="G752" s="337"/>
      <c r="H752" s="53"/>
      <c r="I752" s="54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</row>
    <row r="753" spans="1:24" ht="15.75" customHeight="1">
      <c r="A753" s="54"/>
      <c r="B753" s="54"/>
      <c r="C753" s="54"/>
      <c r="D753" s="53"/>
      <c r="E753" s="53"/>
      <c r="F753" s="53"/>
      <c r="G753" s="337"/>
      <c r="H753" s="53"/>
      <c r="I753" s="54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</row>
    <row r="754" spans="1:24" ht="15.75" customHeight="1">
      <c r="A754" s="54"/>
      <c r="B754" s="54"/>
      <c r="C754" s="54"/>
      <c r="D754" s="53"/>
      <c r="E754" s="53"/>
      <c r="F754" s="53"/>
      <c r="G754" s="337"/>
      <c r="H754" s="53"/>
      <c r="I754" s="54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</row>
    <row r="755" spans="1:24" ht="15.75" customHeight="1">
      <c r="A755" s="54"/>
      <c r="B755" s="54"/>
      <c r="C755" s="54"/>
      <c r="D755" s="53"/>
      <c r="E755" s="53"/>
      <c r="F755" s="53"/>
      <c r="G755" s="337"/>
      <c r="H755" s="53"/>
      <c r="I755" s="54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</row>
    <row r="756" spans="1:24" ht="15.75" customHeight="1">
      <c r="A756" s="54"/>
      <c r="B756" s="54"/>
      <c r="C756" s="54"/>
      <c r="D756" s="53"/>
      <c r="E756" s="53"/>
      <c r="F756" s="53"/>
      <c r="G756" s="337"/>
      <c r="H756" s="53"/>
      <c r="I756" s="54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</row>
    <row r="757" spans="1:24" ht="15.75" customHeight="1">
      <c r="A757" s="54"/>
      <c r="B757" s="54"/>
      <c r="C757" s="54"/>
      <c r="D757" s="53"/>
      <c r="E757" s="53"/>
      <c r="F757" s="53"/>
      <c r="G757" s="337"/>
      <c r="H757" s="53"/>
      <c r="I757" s="54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</row>
    <row r="758" spans="1:24" ht="15.75" customHeight="1">
      <c r="A758" s="54"/>
      <c r="B758" s="54"/>
      <c r="C758" s="54"/>
      <c r="D758" s="53"/>
      <c r="E758" s="53"/>
      <c r="F758" s="53"/>
      <c r="G758" s="337"/>
      <c r="H758" s="53"/>
      <c r="I758" s="54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</row>
    <row r="759" spans="1:24" ht="15.75" customHeight="1">
      <c r="A759" s="54"/>
      <c r="B759" s="54"/>
      <c r="C759" s="54"/>
      <c r="D759" s="53"/>
      <c r="E759" s="53"/>
      <c r="F759" s="53"/>
      <c r="G759" s="337"/>
      <c r="H759" s="53"/>
      <c r="I759" s="54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</row>
    <row r="760" spans="1:24" ht="15.75" customHeight="1">
      <c r="A760" s="54"/>
      <c r="B760" s="54"/>
      <c r="C760" s="54"/>
      <c r="D760" s="53"/>
      <c r="E760" s="53"/>
      <c r="F760" s="53"/>
      <c r="G760" s="337"/>
      <c r="H760" s="53"/>
      <c r="I760" s="54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</row>
    <row r="761" spans="1:24" ht="15.75" customHeight="1">
      <c r="A761" s="54"/>
      <c r="B761" s="54"/>
      <c r="C761" s="54"/>
      <c r="D761" s="53"/>
      <c r="E761" s="53"/>
      <c r="F761" s="53"/>
      <c r="G761" s="337"/>
      <c r="H761" s="53"/>
      <c r="I761" s="54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</row>
    <row r="762" spans="1:24" ht="15.75" customHeight="1">
      <c r="A762" s="54"/>
      <c r="B762" s="54"/>
      <c r="C762" s="54"/>
      <c r="D762" s="53"/>
      <c r="E762" s="53"/>
      <c r="F762" s="53"/>
      <c r="G762" s="337"/>
      <c r="H762" s="53"/>
      <c r="I762" s="54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</row>
    <row r="763" spans="1:24" ht="15.75" customHeight="1">
      <c r="A763" s="54"/>
      <c r="B763" s="54"/>
      <c r="C763" s="54"/>
      <c r="D763" s="53"/>
      <c r="E763" s="53"/>
      <c r="F763" s="53"/>
      <c r="G763" s="337"/>
      <c r="H763" s="53"/>
      <c r="I763" s="54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</row>
    <row r="764" spans="1:24" ht="15.75" customHeight="1">
      <c r="A764" s="54"/>
      <c r="B764" s="54"/>
      <c r="C764" s="54"/>
      <c r="D764" s="53"/>
      <c r="E764" s="53"/>
      <c r="F764" s="53"/>
      <c r="G764" s="337"/>
      <c r="H764" s="53"/>
      <c r="I764" s="54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</row>
    <row r="765" spans="1:24" ht="15.75" customHeight="1">
      <c r="A765" s="54"/>
      <c r="B765" s="54"/>
      <c r="C765" s="54"/>
      <c r="D765" s="53"/>
      <c r="E765" s="53"/>
      <c r="F765" s="53"/>
      <c r="G765" s="337"/>
      <c r="H765" s="53"/>
      <c r="I765" s="54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</row>
    <row r="766" spans="1:24" ht="15.75" customHeight="1">
      <c r="A766" s="54"/>
      <c r="B766" s="54"/>
      <c r="C766" s="54"/>
      <c r="D766" s="53"/>
      <c r="E766" s="53"/>
      <c r="F766" s="53"/>
      <c r="G766" s="337"/>
      <c r="H766" s="53"/>
      <c r="I766" s="54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</row>
    <row r="767" spans="1:24" ht="15.75" customHeight="1">
      <c r="A767" s="54"/>
      <c r="B767" s="54"/>
      <c r="C767" s="54"/>
      <c r="D767" s="53"/>
      <c r="E767" s="53"/>
      <c r="F767" s="53"/>
      <c r="G767" s="337"/>
      <c r="H767" s="53"/>
      <c r="I767" s="54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</row>
    <row r="768" spans="1:24" ht="15.75" customHeight="1">
      <c r="A768" s="54"/>
      <c r="B768" s="54"/>
      <c r="C768" s="54"/>
      <c r="D768" s="53"/>
      <c r="E768" s="53"/>
      <c r="F768" s="53"/>
      <c r="G768" s="337"/>
      <c r="H768" s="53"/>
      <c r="I768" s="54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</row>
    <row r="769" spans="1:24" ht="15.75" customHeight="1">
      <c r="A769" s="54"/>
      <c r="B769" s="54"/>
      <c r="C769" s="54"/>
      <c r="D769" s="53"/>
      <c r="E769" s="53"/>
      <c r="F769" s="53"/>
      <c r="G769" s="337"/>
      <c r="H769" s="53"/>
      <c r="I769" s="54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</row>
    <row r="770" spans="1:24" ht="15.75" customHeight="1">
      <c r="A770" s="54"/>
      <c r="B770" s="54"/>
      <c r="C770" s="54"/>
      <c r="D770" s="53"/>
      <c r="E770" s="53"/>
      <c r="F770" s="53"/>
      <c r="G770" s="337"/>
      <c r="H770" s="53"/>
      <c r="I770" s="54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</row>
    <row r="771" spans="1:24" ht="15.75" customHeight="1">
      <c r="A771" s="54"/>
      <c r="B771" s="54"/>
      <c r="C771" s="54"/>
      <c r="D771" s="53"/>
      <c r="E771" s="53"/>
      <c r="F771" s="53"/>
      <c r="G771" s="337"/>
      <c r="H771" s="53"/>
      <c r="I771" s="54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</row>
    <row r="772" spans="1:24" ht="15.75" customHeight="1">
      <c r="A772" s="54"/>
      <c r="B772" s="54"/>
      <c r="C772" s="54"/>
      <c r="D772" s="53"/>
      <c r="E772" s="53"/>
      <c r="F772" s="53"/>
      <c r="G772" s="337"/>
      <c r="H772" s="53"/>
      <c r="I772" s="54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</row>
    <row r="773" spans="1:24" ht="15.75" customHeight="1">
      <c r="A773" s="54"/>
      <c r="B773" s="54"/>
      <c r="C773" s="54"/>
      <c r="D773" s="53"/>
      <c r="E773" s="53"/>
      <c r="F773" s="53"/>
      <c r="G773" s="337"/>
      <c r="H773" s="53"/>
      <c r="I773" s="54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</row>
    <row r="774" spans="1:24" ht="15.75" customHeight="1">
      <c r="A774" s="54"/>
      <c r="B774" s="54"/>
      <c r="C774" s="54"/>
      <c r="D774" s="53"/>
      <c r="E774" s="53"/>
      <c r="F774" s="53"/>
      <c r="G774" s="337"/>
      <c r="H774" s="53"/>
      <c r="I774" s="54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</row>
    <row r="775" spans="1:24" ht="15.75" customHeight="1">
      <c r="A775" s="54"/>
      <c r="B775" s="54"/>
      <c r="C775" s="54"/>
      <c r="D775" s="53"/>
      <c r="E775" s="53"/>
      <c r="F775" s="53"/>
      <c r="G775" s="337"/>
      <c r="H775" s="53"/>
      <c r="I775" s="54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</row>
    <row r="776" spans="1:24" ht="15.75" customHeight="1">
      <c r="A776" s="54"/>
      <c r="B776" s="54"/>
      <c r="C776" s="54"/>
      <c r="D776" s="53"/>
      <c r="E776" s="53"/>
      <c r="F776" s="53"/>
      <c r="G776" s="337"/>
      <c r="H776" s="53"/>
      <c r="I776" s="54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</row>
    <row r="777" spans="1:24" ht="15.75" customHeight="1">
      <c r="A777" s="54"/>
      <c r="B777" s="54"/>
      <c r="C777" s="54"/>
      <c r="D777" s="53"/>
      <c r="E777" s="53"/>
      <c r="F777" s="53"/>
      <c r="G777" s="337"/>
      <c r="H777" s="53"/>
      <c r="I777" s="54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</row>
    <row r="778" spans="1:24" ht="15.75" customHeight="1">
      <c r="A778" s="54"/>
      <c r="B778" s="54"/>
      <c r="C778" s="54"/>
      <c r="D778" s="53"/>
      <c r="E778" s="53"/>
      <c r="F778" s="53"/>
      <c r="G778" s="337"/>
      <c r="H778" s="53"/>
      <c r="I778" s="54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</row>
    <row r="779" spans="1:24" ht="15.75" customHeight="1">
      <c r="A779" s="54"/>
      <c r="B779" s="54"/>
      <c r="C779" s="54"/>
      <c r="D779" s="53"/>
      <c r="E779" s="53"/>
      <c r="F779" s="53"/>
      <c r="G779" s="337"/>
      <c r="H779" s="53"/>
      <c r="I779" s="54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</row>
    <row r="780" spans="1:24" ht="15.75" customHeight="1">
      <c r="A780" s="54"/>
      <c r="B780" s="54"/>
      <c r="C780" s="54"/>
      <c r="D780" s="53"/>
      <c r="E780" s="53"/>
      <c r="F780" s="53"/>
      <c r="G780" s="337"/>
      <c r="H780" s="53"/>
      <c r="I780" s="54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</row>
    <row r="781" spans="1:24" ht="15.75" customHeight="1">
      <c r="A781" s="54"/>
      <c r="B781" s="54"/>
      <c r="C781" s="54"/>
      <c r="D781" s="53"/>
      <c r="E781" s="53"/>
      <c r="F781" s="53"/>
      <c r="G781" s="337"/>
      <c r="H781" s="53"/>
      <c r="I781" s="54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</row>
    <row r="782" spans="1:24" ht="15.75" customHeight="1">
      <c r="A782" s="54"/>
      <c r="B782" s="54"/>
      <c r="C782" s="54"/>
      <c r="D782" s="53"/>
      <c r="E782" s="53"/>
      <c r="F782" s="53"/>
      <c r="G782" s="337"/>
      <c r="H782" s="53"/>
      <c r="I782" s="54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</row>
    <row r="783" spans="1:24" ht="15.75" customHeight="1">
      <c r="A783" s="54"/>
      <c r="B783" s="54"/>
      <c r="C783" s="54"/>
      <c r="D783" s="53"/>
      <c r="E783" s="53"/>
      <c r="F783" s="53"/>
      <c r="G783" s="337"/>
      <c r="H783" s="53"/>
      <c r="I783" s="54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</row>
    <row r="784" spans="1:24" ht="15.75" customHeight="1">
      <c r="A784" s="54"/>
      <c r="B784" s="54"/>
      <c r="C784" s="54"/>
      <c r="D784" s="53"/>
      <c r="E784" s="53"/>
      <c r="F784" s="53"/>
      <c r="G784" s="337"/>
      <c r="H784" s="53"/>
      <c r="I784" s="54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</row>
    <row r="785" spans="1:24" ht="15.75" customHeight="1">
      <c r="A785" s="54"/>
      <c r="B785" s="54"/>
      <c r="C785" s="54"/>
      <c r="D785" s="53"/>
      <c r="E785" s="53"/>
      <c r="F785" s="53"/>
      <c r="G785" s="337"/>
      <c r="H785" s="53"/>
      <c r="I785" s="54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</row>
    <row r="786" spans="1:24" ht="15.75" customHeight="1">
      <c r="A786" s="54"/>
      <c r="B786" s="54"/>
      <c r="C786" s="54"/>
      <c r="D786" s="53"/>
      <c r="E786" s="53"/>
      <c r="F786" s="53"/>
      <c r="G786" s="337"/>
      <c r="H786" s="53"/>
      <c r="I786" s="54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</row>
    <row r="787" spans="1:24" ht="15.75" customHeight="1">
      <c r="A787" s="54"/>
      <c r="B787" s="54"/>
      <c r="C787" s="54"/>
      <c r="D787" s="53"/>
      <c r="E787" s="53"/>
      <c r="F787" s="53"/>
      <c r="G787" s="337"/>
      <c r="H787" s="53"/>
      <c r="I787" s="54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</row>
    <row r="788" spans="1:24" ht="15.75" customHeight="1">
      <c r="A788" s="54"/>
      <c r="B788" s="54"/>
      <c r="C788" s="54"/>
      <c r="D788" s="53"/>
      <c r="E788" s="53"/>
      <c r="F788" s="53"/>
      <c r="G788" s="337"/>
      <c r="H788" s="53"/>
      <c r="I788" s="54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</row>
    <row r="789" spans="1:24" ht="15.75" customHeight="1">
      <c r="A789" s="54"/>
      <c r="B789" s="54"/>
      <c r="C789" s="54"/>
      <c r="D789" s="53"/>
      <c r="E789" s="53"/>
      <c r="F789" s="53"/>
      <c r="G789" s="337"/>
      <c r="H789" s="53"/>
      <c r="I789" s="54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</row>
    <row r="790" spans="1:24" ht="15.75" customHeight="1">
      <c r="A790" s="54"/>
      <c r="B790" s="54"/>
      <c r="C790" s="54"/>
      <c r="D790" s="53"/>
      <c r="E790" s="53"/>
      <c r="F790" s="53"/>
      <c r="G790" s="337"/>
      <c r="H790" s="53"/>
      <c r="I790" s="54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</row>
    <row r="791" spans="1:24" ht="15.75" customHeight="1">
      <c r="A791" s="54"/>
      <c r="B791" s="54"/>
      <c r="C791" s="54"/>
      <c r="D791" s="53"/>
      <c r="E791" s="53"/>
      <c r="F791" s="53"/>
      <c r="G791" s="337"/>
      <c r="H791" s="53"/>
      <c r="I791" s="54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</row>
    <row r="792" spans="1:24" ht="15.75" customHeight="1">
      <c r="A792" s="54"/>
      <c r="B792" s="54"/>
      <c r="C792" s="54"/>
      <c r="D792" s="53"/>
      <c r="E792" s="53"/>
      <c r="F792" s="53"/>
      <c r="G792" s="337"/>
      <c r="H792" s="53"/>
      <c r="I792" s="54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</row>
    <row r="793" spans="1:24" ht="15.75" customHeight="1">
      <c r="A793" s="54"/>
      <c r="B793" s="54"/>
      <c r="C793" s="54"/>
      <c r="D793" s="53"/>
      <c r="E793" s="53"/>
      <c r="F793" s="53"/>
      <c r="G793" s="337"/>
      <c r="H793" s="53"/>
      <c r="I793" s="54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</row>
    <row r="794" spans="1:24" ht="15.75" customHeight="1">
      <c r="A794" s="54"/>
      <c r="B794" s="54"/>
      <c r="C794" s="54"/>
      <c r="D794" s="53"/>
      <c r="E794" s="53"/>
      <c r="F794" s="53"/>
      <c r="G794" s="337"/>
      <c r="H794" s="53"/>
      <c r="I794" s="54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</row>
    <row r="795" spans="1:24" ht="15.75" customHeight="1">
      <c r="A795" s="54"/>
      <c r="B795" s="54"/>
      <c r="C795" s="54"/>
      <c r="D795" s="53"/>
      <c r="E795" s="53"/>
      <c r="F795" s="53"/>
      <c r="G795" s="337"/>
      <c r="H795" s="53"/>
      <c r="I795" s="54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</row>
    <row r="796" spans="1:24" ht="15.75" customHeight="1">
      <c r="A796" s="54"/>
      <c r="B796" s="54"/>
      <c r="C796" s="54"/>
      <c r="D796" s="53"/>
      <c r="E796" s="53"/>
      <c r="F796" s="53"/>
      <c r="G796" s="337"/>
      <c r="H796" s="53"/>
      <c r="I796" s="54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</row>
    <row r="797" spans="1:24" ht="15.75" customHeight="1">
      <c r="A797" s="54"/>
      <c r="B797" s="54"/>
      <c r="C797" s="54"/>
      <c r="D797" s="53"/>
      <c r="E797" s="53"/>
      <c r="F797" s="53"/>
      <c r="G797" s="337"/>
      <c r="H797" s="53"/>
      <c r="I797" s="54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</row>
    <row r="798" spans="1:24" ht="15.75" customHeight="1">
      <c r="A798" s="54"/>
      <c r="B798" s="54"/>
      <c r="C798" s="54"/>
      <c r="D798" s="53"/>
      <c r="E798" s="53"/>
      <c r="F798" s="53"/>
      <c r="G798" s="337"/>
      <c r="H798" s="53"/>
      <c r="I798" s="54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</row>
    <row r="799" spans="1:24" ht="15.75" customHeight="1">
      <c r="A799" s="54"/>
      <c r="B799" s="54"/>
      <c r="C799" s="54"/>
      <c r="D799" s="53"/>
      <c r="E799" s="53"/>
      <c r="F799" s="53"/>
      <c r="G799" s="337"/>
      <c r="H799" s="53"/>
      <c r="I799" s="54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</row>
    <row r="800" spans="1:24" ht="15.75" customHeight="1">
      <c r="A800" s="54"/>
      <c r="B800" s="54"/>
      <c r="C800" s="54"/>
      <c r="D800" s="53"/>
      <c r="E800" s="53"/>
      <c r="F800" s="53"/>
      <c r="G800" s="337"/>
      <c r="H800" s="53"/>
      <c r="I800" s="54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</row>
    <row r="801" spans="1:24" ht="15.75" customHeight="1">
      <c r="A801" s="54"/>
      <c r="B801" s="54"/>
      <c r="C801" s="54"/>
      <c r="D801" s="53"/>
      <c r="E801" s="53"/>
      <c r="F801" s="53"/>
      <c r="G801" s="337"/>
      <c r="H801" s="53"/>
      <c r="I801" s="54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</row>
    <row r="802" spans="1:24" ht="15.75" customHeight="1">
      <c r="A802" s="54"/>
      <c r="B802" s="54"/>
      <c r="C802" s="54"/>
      <c r="D802" s="53"/>
      <c r="E802" s="53"/>
      <c r="F802" s="53"/>
      <c r="G802" s="337"/>
      <c r="H802" s="53"/>
      <c r="I802" s="54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</row>
    <row r="803" spans="1:24" ht="15.75" customHeight="1">
      <c r="A803" s="54"/>
      <c r="B803" s="54"/>
      <c r="C803" s="54"/>
      <c r="D803" s="53"/>
      <c r="E803" s="53"/>
      <c r="F803" s="53"/>
      <c r="G803" s="337"/>
      <c r="H803" s="53"/>
      <c r="I803" s="54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</row>
    <row r="804" spans="1:24" ht="15.75" customHeight="1">
      <c r="A804" s="54"/>
      <c r="B804" s="54"/>
      <c r="C804" s="54"/>
      <c r="D804" s="53"/>
      <c r="E804" s="53"/>
      <c r="F804" s="53"/>
      <c r="G804" s="337"/>
      <c r="H804" s="53"/>
      <c r="I804" s="54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</row>
    <row r="805" spans="1:24" ht="15.75" customHeight="1">
      <c r="A805" s="54"/>
      <c r="B805" s="54"/>
      <c r="C805" s="54"/>
      <c r="D805" s="53"/>
      <c r="E805" s="53"/>
      <c r="F805" s="53"/>
      <c r="G805" s="337"/>
      <c r="H805" s="53"/>
      <c r="I805" s="54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</row>
    <row r="806" spans="1:24" ht="15.75" customHeight="1">
      <c r="A806" s="54"/>
      <c r="B806" s="54"/>
      <c r="C806" s="54"/>
      <c r="D806" s="53"/>
      <c r="E806" s="53"/>
      <c r="F806" s="53"/>
      <c r="G806" s="337"/>
      <c r="H806" s="53"/>
      <c r="I806" s="54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</row>
    <row r="807" spans="1:24" ht="15.75" customHeight="1">
      <c r="A807" s="54"/>
      <c r="B807" s="54"/>
      <c r="C807" s="54"/>
      <c r="D807" s="53"/>
      <c r="E807" s="53"/>
      <c r="F807" s="53"/>
      <c r="G807" s="337"/>
      <c r="H807" s="53"/>
      <c r="I807" s="54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</row>
    <row r="808" spans="1:24" ht="15.75" customHeight="1">
      <c r="A808" s="54"/>
      <c r="B808" s="54"/>
      <c r="C808" s="54"/>
      <c r="D808" s="53"/>
      <c r="E808" s="53"/>
      <c r="F808" s="53"/>
      <c r="G808" s="337"/>
      <c r="H808" s="53"/>
      <c r="I808" s="54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</row>
    <row r="809" spans="1:24" ht="15.75" customHeight="1">
      <c r="A809" s="54"/>
      <c r="B809" s="54"/>
      <c r="C809" s="54"/>
      <c r="D809" s="53"/>
      <c r="E809" s="53"/>
      <c r="F809" s="53"/>
      <c r="G809" s="337"/>
      <c r="H809" s="53"/>
      <c r="I809" s="54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</row>
    <row r="810" spans="1:24" ht="15.75" customHeight="1">
      <c r="A810" s="54"/>
      <c r="B810" s="54"/>
      <c r="C810" s="54"/>
      <c r="D810" s="53"/>
      <c r="E810" s="53"/>
      <c r="F810" s="53"/>
      <c r="G810" s="337"/>
      <c r="H810" s="53"/>
      <c r="I810" s="54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</row>
    <row r="811" spans="1:24" ht="15.75" customHeight="1">
      <c r="A811" s="54"/>
      <c r="B811" s="54"/>
      <c r="C811" s="54"/>
      <c r="D811" s="53"/>
      <c r="E811" s="53"/>
      <c r="F811" s="53"/>
      <c r="G811" s="337"/>
      <c r="H811" s="53"/>
      <c r="I811" s="54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</row>
    <row r="812" spans="1:24" ht="15.75" customHeight="1">
      <c r="A812" s="54"/>
      <c r="B812" s="54"/>
      <c r="C812" s="54"/>
      <c r="D812" s="53"/>
      <c r="E812" s="53"/>
      <c r="F812" s="53"/>
      <c r="G812" s="337"/>
      <c r="H812" s="53"/>
      <c r="I812" s="54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</row>
    <row r="813" spans="1:24" ht="15.75" customHeight="1">
      <c r="A813" s="54"/>
      <c r="B813" s="54"/>
      <c r="C813" s="54"/>
      <c r="D813" s="53"/>
      <c r="E813" s="53"/>
      <c r="F813" s="53"/>
      <c r="G813" s="337"/>
      <c r="H813" s="53"/>
      <c r="I813" s="54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</row>
    <row r="814" spans="1:24" ht="15.75" customHeight="1">
      <c r="A814" s="54"/>
      <c r="B814" s="54"/>
      <c r="C814" s="54"/>
      <c r="D814" s="53"/>
      <c r="E814" s="53"/>
      <c r="F814" s="53"/>
      <c r="G814" s="337"/>
      <c r="H814" s="53"/>
      <c r="I814" s="54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</row>
    <row r="815" spans="1:24" ht="15.75" customHeight="1">
      <c r="A815" s="54"/>
      <c r="B815" s="54"/>
      <c r="C815" s="54"/>
      <c r="D815" s="53"/>
      <c r="E815" s="53"/>
      <c r="F815" s="53"/>
      <c r="G815" s="337"/>
      <c r="H815" s="53"/>
      <c r="I815" s="54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</row>
    <row r="816" spans="1:24" ht="15.75" customHeight="1">
      <c r="A816" s="54"/>
      <c r="B816" s="54"/>
      <c r="C816" s="54"/>
      <c r="D816" s="53"/>
      <c r="E816" s="53"/>
      <c r="F816" s="53"/>
      <c r="G816" s="337"/>
      <c r="H816" s="53"/>
      <c r="I816" s="54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</row>
    <row r="817" spans="1:24" ht="15.75" customHeight="1">
      <c r="A817" s="54"/>
      <c r="B817" s="54"/>
      <c r="C817" s="54"/>
      <c r="D817" s="53"/>
      <c r="E817" s="53"/>
      <c r="F817" s="53"/>
      <c r="G817" s="337"/>
      <c r="H817" s="53"/>
      <c r="I817" s="54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</row>
    <row r="818" spans="1:24" ht="15.75" customHeight="1">
      <c r="A818" s="54"/>
      <c r="B818" s="54"/>
      <c r="C818" s="54"/>
      <c r="D818" s="53"/>
      <c r="E818" s="53"/>
      <c r="F818" s="53"/>
      <c r="G818" s="337"/>
      <c r="H818" s="53"/>
      <c r="I818" s="54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</row>
    <row r="819" spans="1:24" ht="15.75" customHeight="1">
      <c r="A819" s="54"/>
      <c r="B819" s="54"/>
      <c r="C819" s="54"/>
      <c r="D819" s="53"/>
      <c r="E819" s="53"/>
      <c r="F819" s="53"/>
      <c r="G819" s="337"/>
      <c r="H819" s="53"/>
      <c r="I819" s="54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</row>
    <row r="820" spans="1:24" ht="15.75" customHeight="1">
      <c r="A820" s="54"/>
      <c r="B820" s="54"/>
      <c r="C820" s="54"/>
      <c r="D820" s="53"/>
      <c r="E820" s="53"/>
      <c r="F820" s="53"/>
      <c r="G820" s="337"/>
      <c r="H820" s="53"/>
      <c r="I820" s="54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</row>
    <row r="821" spans="1:24" ht="15.75" customHeight="1">
      <c r="A821" s="54"/>
      <c r="B821" s="54"/>
      <c r="C821" s="54"/>
      <c r="D821" s="53"/>
      <c r="E821" s="53"/>
      <c r="F821" s="53"/>
      <c r="G821" s="337"/>
      <c r="H821" s="53"/>
      <c r="I821" s="54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</row>
    <row r="822" spans="1:24" ht="15.75" customHeight="1">
      <c r="A822" s="54"/>
      <c r="B822" s="54"/>
      <c r="C822" s="54"/>
      <c r="D822" s="53"/>
      <c r="E822" s="53"/>
      <c r="F822" s="53"/>
      <c r="G822" s="337"/>
      <c r="H822" s="53"/>
      <c r="I822" s="54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</row>
    <row r="823" spans="1:24" ht="15.75" customHeight="1">
      <c r="A823" s="54"/>
      <c r="B823" s="54"/>
      <c r="C823" s="54"/>
      <c r="D823" s="53"/>
      <c r="E823" s="53"/>
      <c r="F823" s="53"/>
      <c r="G823" s="337"/>
      <c r="H823" s="53"/>
      <c r="I823" s="54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</row>
    <row r="824" spans="1:24" ht="15.75" customHeight="1">
      <c r="A824" s="54"/>
      <c r="B824" s="54"/>
      <c r="C824" s="54"/>
      <c r="D824" s="53"/>
      <c r="E824" s="53"/>
      <c r="F824" s="53"/>
      <c r="G824" s="337"/>
      <c r="H824" s="53"/>
      <c r="I824" s="54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</row>
    <row r="825" spans="1:24" ht="15.75" customHeight="1">
      <c r="A825" s="54"/>
      <c r="B825" s="54"/>
      <c r="C825" s="54"/>
      <c r="D825" s="53"/>
      <c r="E825" s="53"/>
      <c r="F825" s="53"/>
      <c r="G825" s="337"/>
      <c r="H825" s="53"/>
      <c r="I825" s="54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</row>
    <row r="826" spans="1:24" ht="15.75" customHeight="1">
      <c r="A826" s="54"/>
      <c r="B826" s="54"/>
      <c r="C826" s="54"/>
      <c r="D826" s="53"/>
      <c r="E826" s="53"/>
      <c r="F826" s="53"/>
      <c r="G826" s="337"/>
      <c r="H826" s="53"/>
      <c r="I826" s="54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</row>
    <row r="827" spans="1:24" ht="15.75" customHeight="1">
      <c r="A827" s="54"/>
      <c r="B827" s="54"/>
      <c r="C827" s="54"/>
      <c r="D827" s="53"/>
      <c r="E827" s="53"/>
      <c r="F827" s="53"/>
      <c r="G827" s="337"/>
      <c r="H827" s="53"/>
      <c r="I827" s="54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</row>
    <row r="828" spans="1:24" ht="15.75" customHeight="1">
      <c r="A828" s="54"/>
      <c r="B828" s="54"/>
      <c r="C828" s="54"/>
      <c r="D828" s="53"/>
      <c r="E828" s="53"/>
      <c r="F828" s="53"/>
      <c r="G828" s="337"/>
      <c r="H828" s="53"/>
      <c r="I828" s="54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</row>
    <row r="829" spans="1:24" ht="15.75" customHeight="1">
      <c r="A829" s="54"/>
      <c r="B829" s="54"/>
      <c r="C829" s="54"/>
      <c r="D829" s="53"/>
      <c r="E829" s="53"/>
      <c r="F829" s="53"/>
      <c r="G829" s="337"/>
      <c r="H829" s="53"/>
      <c r="I829" s="54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</row>
    <row r="830" spans="1:24" ht="15.75" customHeight="1">
      <c r="A830" s="54"/>
      <c r="B830" s="54"/>
      <c r="C830" s="54"/>
      <c r="D830" s="53"/>
      <c r="E830" s="53"/>
      <c r="F830" s="53"/>
      <c r="G830" s="337"/>
      <c r="H830" s="53"/>
      <c r="I830" s="54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</row>
    <row r="831" spans="1:24" ht="15.75" customHeight="1">
      <c r="A831" s="54"/>
      <c r="B831" s="54"/>
      <c r="C831" s="54"/>
      <c r="D831" s="53"/>
      <c r="E831" s="53"/>
      <c r="F831" s="53"/>
      <c r="G831" s="337"/>
      <c r="H831" s="53"/>
      <c r="I831" s="54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</row>
    <row r="832" spans="1:24" ht="15.75" customHeight="1">
      <c r="A832" s="54"/>
      <c r="B832" s="54"/>
      <c r="C832" s="54"/>
      <c r="D832" s="53"/>
      <c r="E832" s="53"/>
      <c r="F832" s="53"/>
      <c r="G832" s="337"/>
      <c r="H832" s="53"/>
      <c r="I832" s="54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</row>
    <row r="833" spans="1:24" ht="15.75" customHeight="1">
      <c r="A833" s="54"/>
      <c r="B833" s="54"/>
      <c r="C833" s="54"/>
      <c r="D833" s="53"/>
      <c r="E833" s="53"/>
      <c r="F833" s="53"/>
      <c r="G833" s="337"/>
      <c r="H833" s="53"/>
      <c r="I833" s="54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</row>
    <row r="834" spans="1:24" ht="15.75" customHeight="1">
      <c r="A834" s="54"/>
      <c r="B834" s="54"/>
      <c r="C834" s="54"/>
      <c r="D834" s="53"/>
      <c r="E834" s="53"/>
      <c r="F834" s="53"/>
      <c r="G834" s="337"/>
      <c r="H834" s="53"/>
      <c r="I834" s="54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</row>
    <row r="835" spans="1:24" ht="15.75" customHeight="1">
      <c r="A835" s="54"/>
      <c r="B835" s="54"/>
      <c r="C835" s="54"/>
      <c r="D835" s="53"/>
      <c r="E835" s="53"/>
      <c r="F835" s="53"/>
      <c r="G835" s="337"/>
      <c r="H835" s="53"/>
      <c r="I835" s="54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</row>
    <row r="836" spans="1:24" ht="15.75" customHeight="1">
      <c r="A836" s="54"/>
      <c r="B836" s="54"/>
      <c r="C836" s="54"/>
      <c r="D836" s="53"/>
      <c r="E836" s="53"/>
      <c r="F836" s="53"/>
      <c r="G836" s="337"/>
      <c r="H836" s="53"/>
      <c r="I836" s="54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</row>
    <row r="837" spans="1:24" ht="15.75" customHeight="1">
      <c r="A837" s="54"/>
      <c r="B837" s="54"/>
      <c r="C837" s="54"/>
      <c r="D837" s="53"/>
      <c r="E837" s="53"/>
      <c r="F837" s="53"/>
      <c r="G837" s="337"/>
      <c r="H837" s="53"/>
      <c r="I837" s="54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</row>
    <row r="838" spans="1:24" ht="15.75" customHeight="1">
      <c r="A838" s="54"/>
      <c r="B838" s="54"/>
      <c r="C838" s="54"/>
      <c r="D838" s="53"/>
      <c r="E838" s="53"/>
      <c r="F838" s="53"/>
      <c r="G838" s="337"/>
      <c r="H838" s="53"/>
      <c r="I838" s="54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</row>
    <row r="839" spans="1:24" ht="15.75" customHeight="1">
      <c r="A839" s="54"/>
      <c r="B839" s="54"/>
      <c r="C839" s="54"/>
      <c r="D839" s="53"/>
      <c r="E839" s="53"/>
      <c r="F839" s="53"/>
      <c r="G839" s="337"/>
      <c r="H839" s="53"/>
      <c r="I839" s="54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</row>
    <row r="840" spans="1:24" ht="15.75" customHeight="1">
      <c r="A840" s="54"/>
      <c r="B840" s="54"/>
      <c r="C840" s="54"/>
      <c r="D840" s="53"/>
      <c r="E840" s="53"/>
      <c r="F840" s="53"/>
      <c r="G840" s="337"/>
      <c r="H840" s="53"/>
      <c r="I840" s="54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</row>
    <row r="841" spans="1:24" ht="15.75" customHeight="1">
      <c r="A841" s="54"/>
      <c r="B841" s="54"/>
      <c r="C841" s="54"/>
      <c r="D841" s="53"/>
      <c r="E841" s="53"/>
      <c r="F841" s="53"/>
      <c r="G841" s="337"/>
      <c r="H841" s="53"/>
      <c r="I841" s="54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</row>
    <row r="842" spans="1:24" ht="15.75" customHeight="1">
      <c r="A842" s="54"/>
      <c r="B842" s="54"/>
      <c r="C842" s="54"/>
      <c r="D842" s="53"/>
      <c r="E842" s="53"/>
      <c r="F842" s="53"/>
      <c r="G842" s="337"/>
      <c r="H842" s="53"/>
      <c r="I842" s="54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</row>
    <row r="843" spans="1:24" ht="15.75" customHeight="1">
      <c r="A843" s="54"/>
      <c r="B843" s="54"/>
      <c r="C843" s="54"/>
      <c r="D843" s="53"/>
      <c r="E843" s="53"/>
      <c r="F843" s="53"/>
      <c r="G843" s="337"/>
      <c r="H843" s="53"/>
      <c r="I843" s="54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</row>
    <row r="844" spans="1:24" ht="15.75" customHeight="1">
      <c r="A844" s="54"/>
      <c r="B844" s="54"/>
      <c r="C844" s="54"/>
      <c r="D844" s="53"/>
      <c r="E844" s="53"/>
      <c r="F844" s="53"/>
      <c r="G844" s="337"/>
      <c r="H844" s="53"/>
      <c r="I844" s="54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</row>
    <row r="845" spans="1:24" ht="15.75" customHeight="1">
      <c r="A845" s="54"/>
      <c r="B845" s="54"/>
      <c r="C845" s="54"/>
      <c r="D845" s="53"/>
      <c r="E845" s="53"/>
      <c r="F845" s="53"/>
      <c r="G845" s="337"/>
      <c r="H845" s="53"/>
      <c r="I845" s="54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</row>
    <row r="846" spans="1:24" ht="15.75" customHeight="1">
      <c r="A846" s="54"/>
      <c r="B846" s="54"/>
      <c r="C846" s="54"/>
      <c r="D846" s="53"/>
      <c r="E846" s="53"/>
      <c r="F846" s="53"/>
      <c r="G846" s="337"/>
      <c r="H846" s="53"/>
      <c r="I846" s="54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</row>
    <row r="847" spans="1:24" ht="15.75" customHeight="1">
      <c r="A847" s="54"/>
      <c r="B847" s="54"/>
      <c r="C847" s="54"/>
      <c r="D847" s="53"/>
      <c r="E847" s="53"/>
      <c r="F847" s="53"/>
      <c r="G847" s="337"/>
      <c r="H847" s="53"/>
      <c r="I847" s="54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</row>
    <row r="848" spans="1:24" ht="15.75" customHeight="1">
      <c r="A848" s="54"/>
      <c r="B848" s="54"/>
      <c r="C848" s="54"/>
      <c r="D848" s="53"/>
      <c r="E848" s="53"/>
      <c r="F848" s="53"/>
      <c r="G848" s="337"/>
      <c r="H848" s="53"/>
      <c r="I848" s="54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</row>
    <row r="849" spans="1:24" ht="15.75" customHeight="1">
      <c r="A849" s="54"/>
      <c r="B849" s="54"/>
      <c r="C849" s="54"/>
      <c r="D849" s="53"/>
      <c r="E849" s="53"/>
      <c r="F849" s="53"/>
      <c r="G849" s="337"/>
      <c r="H849" s="53"/>
      <c r="I849" s="54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</row>
    <row r="850" spans="1:24" ht="15.75" customHeight="1">
      <c r="A850" s="54"/>
      <c r="B850" s="54"/>
      <c r="C850" s="54"/>
      <c r="D850" s="53"/>
      <c r="E850" s="53"/>
      <c r="F850" s="53"/>
      <c r="G850" s="337"/>
      <c r="H850" s="53"/>
      <c r="I850" s="54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</row>
    <row r="851" spans="1:24" ht="15.75" customHeight="1">
      <c r="A851" s="54"/>
      <c r="B851" s="54"/>
      <c r="C851" s="54"/>
      <c r="D851" s="53"/>
      <c r="E851" s="53"/>
      <c r="F851" s="53"/>
      <c r="G851" s="337"/>
      <c r="H851" s="53"/>
      <c r="I851" s="54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</row>
    <row r="852" spans="1:24" ht="15.75" customHeight="1">
      <c r="A852" s="54"/>
      <c r="B852" s="54"/>
      <c r="C852" s="54"/>
      <c r="D852" s="53"/>
      <c r="E852" s="53"/>
      <c r="F852" s="53"/>
      <c r="G852" s="337"/>
      <c r="H852" s="53"/>
      <c r="I852" s="54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</row>
    <row r="853" spans="1:24" ht="15.75" customHeight="1">
      <c r="A853" s="54"/>
      <c r="B853" s="54"/>
      <c r="C853" s="54"/>
      <c r="D853" s="53"/>
      <c r="E853" s="53"/>
      <c r="F853" s="53"/>
      <c r="G853" s="337"/>
      <c r="H853" s="53"/>
      <c r="I853" s="54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</row>
    <row r="854" spans="1:24" ht="15.75" customHeight="1">
      <c r="A854" s="54"/>
      <c r="B854" s="54"/>
      <c r="C854" s="54"/>
      <c r="D854" s="53"/>
      <c r="E854" s="53"/>
      <c r="F854" s="53"/>
      <c r="G854" s="337"/>
      <c r="H854" s="53"/>
      <c r="I854" s="54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</row>
    <row r="855" spans="1:24" ht="15.75" customHeight="1">
      <c r="A855" s="54"/>
      <c r="B855" s="54"/>
      <c r="C855" s="54"/>
      <c r="D855" s="53"/>
      <c r="E855" s="53"/>
      <c r="F855" s="53"/>
      <c r="G855" s="337"/>
      <c r="H855" s="53"/>
      <c r="I855" s="54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</row>
    <row r="856" spans="1:24" ht="15.75" customHeight="1">
      <c r="A856" s="54"/>
      <c r="B856" s="54"/>
      <c r="C856" s="54"/>
      <c r="D856" s="53"/>
      <c r="E856" s="53"/>
      <c r="F856" s="53"/>
      <c r="G856" s="337"/>
      <c r="H856" s="53"/>
      <c r="I856" s="54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</row>
    <row r="857" spans="1:24" ht="15.75" customHeight="1">
      <c r="A857" s="54"/>
      <c r="B857" s="54"/>
      <c r="C857" s="54"/>
      <c r="D857" s="53"/>
      <c r="E857" s="53"/>
      <c r="F857" s="53"/>
      <c r="G857" s="337"/>
      <c r="H857" s="53"/>
      <c r="I857" s="54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</row>
    <row r="858" spans="1:24" ht="15.75" customHeight="1">
      <c r="A858" s="54"/>
      <c r="B858" s="54"/>
      <c r="C858" s="54"/>
      <c r="D858" s="53"/>
      <c r="E858" s="53"/>
      <c r="F858" s="53"/>
      <c r="G858" s="337"/>
      <c r="H858" s="53"/>
      <c r="I858" s="54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</row>
    <row r="859" spans="1:24" ht="15.75" customHeight="1">
      <c r="A859" s="54"/>
      <c r="B859" s="54"/>
      <c r="C859" s="54"/>
      <c r="D859" s="53"/>
      <c r="E859" s="53"/>
      <c r="F859" s="53"/>
      <c r="G859" s="337"/>
      <c r="H859" s="53"/>
      <c r="I859" s="54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</row>
    <row r="860" spans="1:24" ht="15.75" customHeight="1">
      <c r="A860" s="54"/>
      <c r="B860" s="54"/>
      <c r="C860" s="54"/>
      <c r="D860" s="53"/>
      <c r="E860" s="53"/>
      <c r="F860" s="53"/>
      <c r="G860" s="337"/>
      <c r="H860" s="53"/>
      <c r="I860" s="54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</row>
    <row r="861" spans="1:24" ht="15.75" customHeight="1">
      <c r="A861" s="54"/>
      <c r="B861" s="54"/>
      <c r="C861" s="54"/>
      <c r="D861" s="53"/>
      <c r="E861" s="53"/>
      <c r="F861" s="53"/>
      <c r="G861" s="337"/>
      <c r="H861" s="53"/>
      <c r="I861" s="54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</row>
    <row r="862" spans="1:24" ht="15.75" customHeight="1">
      <c r="A862" s="54"/>
      <c r="B862" s="54"/>
      <c r="C862" s="54"/>
      <c r="D862" s="53"/>
      <c r="E862" s="53"/>
      <c r="F862" s="53"/>
      <c r="G862" s="337"/>
      <c r="H862" s="53"/>
      <c r="I862" s="54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</row>
    <row r="863" spans="1:24" ht="15.75" customHeight="1">
      <c r="A863" s="54"/>
      <c r="B863" s="54"/>
      <c r="C863" s="54"/>
      <c r="D863" s="53"/>
      <c r="E863" s="53"/>
      <c r="F863" s="53"/>
      <c r="G863" s="337"/>
      <c r="H863" s="53"/>
      <c r="I863" s="54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</row>
    <row r="864" spans="1:24" ht="15.75" customHeight="1">
      <c r="A864" s="54"/>
      <c r="B864" s="54"/>
      <c r="C864" s="54"/>
      <c r="D864" s="53"/>
      <c r="E864" s="53"/>
      <c r="F864" s="53"/>
      <c r="G864" s="337"/>
      <c r="H864" s="53"/>
      <c r="I864" s="54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</row>
    <row r="865" spans="1:24" ht="15.75" customHeight="1">
      <c r="A865" s="54"/>
      <c r="B865" s="54"/>
      <c r="C865" s="54"/>
      <c r="D865" s="53"/>
      <c r="E865" s="53"/>
      <c r="F865" s="53"/>
      <c r="G865" s="337"/>
      <c r="H865" s="53"/>
      <c r="I865" s="54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</row>
    <row r="866" spans="1:24" ht="15.75" customHeight="1">
      <c r="A866" s="54"/>
      <c r="B866" s="54"/>
      <c r="C866" s="54"/>
      <c r="D866" s="53"/>
      <c r="E866" s="53"/>
      <c r="F866" s="53"/>
      <c r="G866" s="337"/>
      <c r="H866" s="53"/>
      <c r="I866" s="54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</row>
    <row r="867" spans="1:24" ht="15.75" customHeight="1">
      <c r="A867" s="54"/>
      <c r="B867" s="54"/>
      <c r="C867" s="54"/>
      <c r="D867" s="53"/>
      <c r="E867" s="53"/>
      <c r="F867" s="53"/>
      <c r="G867" s="337"/>
      <c r="H867" s="53"/>
      <c r="I867" s="54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</row>
    <row r="868" spans="1:24" ht="15.75" customHeight="1">
      <c r="A868" s="54"/>
      <c r="B868" s="54"/>
      <c r="C868" s="54"/>
      <c r="D868" s="53"/>
      <c r="E868" s="53"/>
      <c r="F868" s="53"/>
      <c r="G868" s="337"/>
      <c r="H868" s="53"/>
      <c r="I868" s="54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</row>
    <row r="869" spans="1:24" ht="15.75" customHeight="1">
      <c r="A869" s="54"/>
      <c r="B869" s="54"/>
      <c r="C869" s="54"/>
      <c r="D869" s="53"/>
      <c r="E869" s="53"/>
      <c r="F869" s="53"/>
      <c r="G869" s="337"/>
      <c r="H869" s="53"/>
      <c r="I869" s="54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</row>
    <row r="870" spans="1:24" ht="15.75" customHeight="1">
      <c r="A870" s="54"/>
      <c r="B870" s="54"/>
      <c r="C870" s="54"/>
      <c r="D870" s="53"/>
      <c r="E870" s="53"/>
      <c r="F870" s="53"/>
      <c r="G870" s="337"/>
      <c r="H870" s="53"/>
      <c r="I870" s="54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</row>
    <row r="871" spans="1:24" ht="15.75" customHeight="1">
      <c r="A871" s="54"/>
      <c r="B871" s="54"/>
      <c r="C871" s="54"/>
      <c r="D871" s="53"/>
      <c r="E871" s="53"/>
      <c r="F871" s="53"/>
      <c r="G871" s="337"/>
      <c r="H871" s="53"/>
      <c r="I871" s="54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</row>
    <row r="872" spans="1:24" ht="15.75" customHeight="1">
      <c r="A872" s="54"/>
      <c r="B872" s="54"/>
      <c r="C872" s="54"/>
      <c r="D872" s="53"/>
      <c r="E872" s="53"/>
      <c r="F872" s="53"/>
      <c r="G872" s="337"/>
      <c r="H872" s="53"/>
      <c r="I872" s="54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</row>
    <row r="873" spans="1:24" ht="15.75" customHeight="1">
      <c r="A873" s="54"/>
      <c r="B873" s="54"/>
      <c r="C873" s="54"/>
      <c r="D873" s="53"/>
      <c r="E873" s="53"/>
      <c r="F873" s="53"/>
      <c r="G873" s="337"/>
      <c r="H873" s="53"/>
      <c r="I873" s="54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</row>
    <row r="874" spans="1:24" ht="15.75" customHeight="1">
      <c r="A874" s="54"/>
      <c r="B874" s="54"/>
      <c r="C874" s="54"/>
      <c r="D874" s="53"/>
      <c r="E874" s="53"/>
      <c r="F874" s="53"/>
      <c r="G874" s="337"/>
      <c r="H874" s="53"/>
      <c r="I874" s="54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</row>
    <row r="875" spans="1:24" ht="15.75" customHeight="1">
      <c r="A875" s="54"/>
      <c r="B875" s="54"/>
      <c r="C875" s="54"/>
      <c r="D875" s="53"/>
      <c r="E875" s="53"/>
      <c r="F875" s="53"/>
      <c r="G875" s="337"/>
      <c r="H875" s="53"/>
      <c r="I875" s="54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</row>
    <row r="876" spans="1:24" ht="15.75" customHeight="1">
      <c r="A876" s="54"/>
      <c r="B876" s="54"/>
      <c r="C876" s="54"/>
      <c r="D876" s="53"/>
      <c r="E876" s="53"/>
      <c r="F876" s="53"/>
      <c r="G876" s="337"/>
      <c r="H876" s="53"/>
      <c r="I876" s="54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</row>
    <row r="877" spans="1:24" ht="15.75" customHeight="1">
      <c r="A877" s="54"/>
      <c r="B877" s="54"/>
      <c r="C877" s="54"/>
      <c r="D877" s="53"/>
      <c r="E877" s="53"/>
      <c r="F877" s="53"/>
      <c r="G877" s="337"/>
      <c r="H877" s="53"/>
      <c r="I877" s="54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</row>
    <row r="878" spans="1:24" ht="15.75" customHeight="1">
      <c r="A878" s="54"/>
      <c r="B878" s="54"/>
      <c r="C878" s="54"/>
      <c r="D878" s="53"/>
      <c r="E878" s="53"/>
      <c r="F878" s="53"/>
      <c r="G878" s="337"/>
      <c r="H878" s="53"/>
      <c r="I878" s="54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</row>
    <row r="879" spans="1:24" ht="15.75" customHeight="1">
      <c r="A879" s="54"/>
      <c r="B879" s="54"/>
      <c r="C879" s="54"/>
      <c r="D879" s="53"/>
      <c r="E879" s="53"/>
      <c r="F879" s="53"/>
      <c r="G879" s="337"/>
      <c r="H879" s="53"/>
      <c r="I879" s="54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</row>
    <row r="880" spans="1:24" ht="15.75" customHeight="1">
      <c r="A880" s="54"/>
      <c r="B880" s="54"/>
      <c r="C880" s="54"/>
      <c r="D880" s="53"/>
      <c r="E880" s="53"/>
      <c r="F880" s="53"/>
      <c r="G880" s="337"/>
      <c r="H880" s="53"/>
      <c r="I880" s="54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</row>
    <row r="881" spans="1:24" ht="15.75" customHeight="1">
      <c r="A881" s="54"/>
      <c r="B881" s="54"/>
      <c r="C881" s="54"/>
      <c r="D881" s="53"/>
      <c r="E881" s="53"/>
      <c r="F881" s="53"/>
      <c r="G881" s="337"/>
      <c r="H881" s="53"/>
      <c r="I881" s="54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</row>
    <row r="882" spans="1:24" ht="15.75" customHeight="1">
      <c r="A882" s="54"/>
      <c r="B882" s="54"/>
      <c r="C882" s="54"/>
      <c r="D882" s="53"/>
      <c r="E882" s="53"/>
      <c r="F882" s="53"/>
      <c r="G882" s="337"/>
      <c r="H882" s="53"/>
      <c r="I882" s="54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</row>
    <row r="883" spans="1:24" ht="15.75" customHeight="1">
      <c r="A883" s="54"/>
      <c r="B883" s="54"/>
      <c r="C883" s="54"/>
      <c r="D883" s="53"/>
      <c r="E883" s="53"/>
      <c r="F883" s="53"/>
      <c r="G883" s="337"/>
      <c r="H883" s="53"/>
      <c r="I883" s="54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</row>
    <row r="884" spans="1:24" ht="15.75" customHeight="1">
      <c r="A884" s="54"/>
      <c r="B884" s="54"/>
      <c r="C884" s="54"/>
      <c r="D884" s="53"/>
      <c r="E884" s="53"/>
      <c r="F884" s="53"/>
      <c r="G884" s="337"/>
      <c r="H884" s="53"/>
      <c r="I884" s="54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</row>
    <row r="885" spans="1:24" ht="15.75" customHeight="1">
      <c r="A885" s="54"/>
      <c r="B885" s="54"/>
      <c r="C885" s="54"/>
      <c r="D885" s="53"/>
      <c r="E885" s="53"/>
      <c r="F885" s="53"/>
      <c r="G885" s="337"/>
      <c r="H885" s="53"/>
      <c r="I885" s="54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</row>
    <row r="886" spans="1:24" ht="15.75" customHeight="1">
      <c r="A886" s="54"/>
      <c r="B886" s="54"/>
      <c r="C886" s="54"/>
      <c r="D886" s="53"/>
      <c r="E886" s="53"/>
      <c r="F886" s="53"/>
      <c r="G886" s="337"/>
      <c r="H886" s="53"/>
      <c r="I886" s="54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</row>
    <row r="887" spans="1:24" ht="15.75" customHeight="1">
      <c r="A887" s="54"/>
      <c r="B887" s="54"/>
      <c r="C887" s="54"/>
      <c r="D887" s="53"/>
      <c r="E887" s="53"/>
      <c r="F887" s="53"/>
      <c r="G887" s="337"/>
      <c r="H887" s="53"/>
      <c r="I887" s="54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</row>
    <row r="888" spans="1:24" ht="15.75" customHeight="1">
      <c r="A888" s="54"/>
      <c r="B888" s="54"/>
      <c r="C888" s="54"/>
      <c r="D888" s="53"/>
      <c r="E888" s="53"/>
      <c r="F888" s="53"/>
      <c r="G888" s="337"/>
      <c r="H888" s="53"/>
      <c r="I888" s="54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</row>
    <row r="889" spans="1:24" ht="15.75" customHeight="1">
      <c r="A889" s="54"/>
      <c r="B889" s="54"/>
      <c r="C889" s="54"/>
      <c r="D889" s="53"/>
      <c r="E889" s="53"/>
      <c r="F889" s="53"/>
      <c r="G889" s="337"/>
      <c r="H889" s="53"/>
      <c r="I889" s="54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</row>
    <row r="890" spans="1:24" ht="15.75" customHeight="1">
      <c r="A890" s="54"/>
      <c r="B890" s="54"/>
      <c r="C890" s="54"/>
      <c r="D890" s="53"/>
      <c r="E890" s="53"/>
      <c r="F890" s="53"/>
      <c r="G890" s="337"/>
      <c r="H890" s="53"/>
      <c r="I890" s="54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</row>
    <row r="891" spans="1:24" ht="15.75" customHeight="1">
      <c r="A891" s="54"/>
      <c r="B891" s="54"/>
      <c r="C891" s="54"/>
      <c r="D891" s="53"/>
      <c r="E891" s="53"/>
      <c r="F891" s="53"/>
      <c r="G891" s="337"/>
      <c r="H891" s="53"/>
      <c r="I891" s="54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</row>
    <row r="892" spans="1:24" ht="15.75" customHeight="1">
      <c r="A892" s="54"/>
      <c r="B892" s="54"/>
      <c r="C892" s="54"/>
      <c r="D892" s="53"/>
      <c r="E892" s="53"/>
      <c r="F892" s="53"/>
      <c r="G892" s="337"/>
      <c r="H892" s="53"/>
      <c r="I892" s="54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</row>
    <row r="893" spans="1:24" ht="15.75" customHeight="1">
      <c r="A893" s="54"/>
      <c r="B893" s="54"/>
      <c r="C893" s="54"/>
      <c r="D893" s="53"/>
      <c r="E893" s="53"/>
      <c r="F893" s="53"/>
      <c r="G893" s="337"/>
      <c r="H893" s="53"/>
      <c r="I893" s="54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</row>
    <row r="894" spans="1:24" ht="15.75" customHeight="1">
      <c r="A894" s="54"/>
      <c r="B894" s="54"/>
      <c r="C894" s="54"/>
      <c r="D894" s="53"/>
      <c r="E894" s="53"/>
      <c r="F894" s="53"/>
      <c r="G894" s="337"/>
      <c r="H894" s="53"/>
      <c r="I894" s="54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</row>
    <row r="895" spans="1:24" ht="15.75" customHeight="1">
      <c r="A895" s="54"/>
      <c r="B895" s="54"/>
      <c r="C895" s="54"/>
      <c r="D895" s="53"/>
      <c r="E895" s="53"/>
      <c r="F895" s="53"/>
      <c r="G895" s="337"/>
      <c r="H895" s="53"/>
      <c r="I895" s="54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</row>
    <row r="896" spans="1:24" ht="15.75" customHeight="1">
      <c r="A896" s="54"/>
      <c r="B896" s="54"/>
      <c r="C896" s="54"/>
      <c r="D896" s="53"/>
      <c r="E896" s="53"/>
      <c r="F896" s="53"/>
      <c r="G896" s="337"/>
      <c r="H896" s="53"/>
      <c r="I896" s="54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</row>
    <row r="897" spans="1:24" ht="15.75" customHeight="1">
      <c r="A897" s="54"/>
      <c r="B897" s="54"/>
      <c r="C897" s="54"/>
      <c r="D897" s="53"/>
      <c r="E897" s="53"/>
      <c r="F897" s="53"/>
      <c r="G897" s="337"/>
      <c r="H897" s="53"/>
      <c r="I897" s="54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</row>
    <row r="898" spans="1:24" ht="15.75" customHeight="1">
      <c r="A898" s="54"/>
      <c r="B898" s="54"/>
      <c r="C898" s="54"/>
      <c r="D898" s="53"/>
      <c r="E898" s="53"/>
      <c r="F898" s="53"/>
      <c r="G898" s="337"/>
      <c r="H898" s="53"/>
      <c r="I898" s="54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</row>
    <row r="899" spans="1:24" ht="15.75" customHeight="1">
      <c r="A899" s="54"/>
      <c r="B899" s="54"/>
      <c r="C899" s="54"/>
      <c r="D899" s="53"/>
      <c r="E899" s="53"/>
      <c r="F899" s="53"/>
      <c r="G899" s="337"/>
      <c r="H899" s="53"/>
      <c r="I899" s="54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</row>
    <row r="900" spans="1:24" ht="15.75" customHeight="1">
      <c r="A900" s="54"/>
      <c r="B900" s="54"/>
      <c r="C900" s="54"/>
      <c r="D900" s="53"/>
      <c r="E900" s="53"/>
      <c r="F900" s="53"/>
      <c r="G900" s="337"/>
      <c r="H900" s="53"/>
      <c r="I900" s="54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</row>
    <row r="901" spans="1:24" ht="15.75" customHeight="1">
      <c r="A901" s="54"/>
      <c r="B901" s="54"/>
      <c r="C901" s="54"/>
      <c r="D901" s="53"/>
      <c r="E901" s="53"/>
      <c r="F901" s="53"/>
      <c r="G901" s="337"/>
      <c r="H901" s="53"/>
      <c r="I901" s="54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</row>
    <row r="902" spans="1:24" ht="15.75" customHeight="1">
      <c r="A902" s="54"/>
      <c r="B902" s="54"/>
      <c r="C902" s="54"/>
      <c r="D902" s="53"/>
      <c r="E902" s="53"/>
      <c r="F902" s="53"/>
      <c r="G902" s="337"/>
      <c r="H902" s="53"/>
      <c r="I902" s="54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</row>
    <row r="903" spans="1:24" ht="15.75" customHeight="1">
      <c r="A903" s="54"/>
      <c r="B903" s="54"/>
      <c r="C903" s="54"/>
      <c r="D903" s="53"/>
      <c r="E903" s="53"/>
      <c r="F903" s="53"/>
      <c r="G903" s="337"/>
      <c r="H903" s="53"/>
      <c r="I903" s="54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</row>
    <row r="904" spans="1:24" ht="15.75" customHeight="1">
      <c r="A904" s="54"/>
      <c r="B904" s="54"/>
      <c r="C904" s="54"/>
      <c r="D904" s="53"/>
      <c r="E904" s="53"/>
      <c r="F904" s="53"/>
      <c r="G904" s="337"/>
      <c r="H904" s="53"/>
      <c r="I904" s="54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</row>
    <row r="905" spans="1:24" ht="15.75" customHeight="1">
      <c r="A905" s="54"/>
      <c r="B905" s="54"/>
      <c r="C905" s="54"/>
      <c r="D905" s="53"/>
      <c r="E905" s="53"/>
      <c r="F905" s="53"/>
      <c r="G905" s="337"/>
      <c r="H905" s="53"/>
      <c r="I905" s="54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</row>
    <row r="906" spans="1:24" ht="15.75" customHeight="1">
      <c r="A906" s="54"/>
      <c r="B906" s="54"/>
      <c r="C906" s="54"/>
      <c r="D906" s="53"/>
      <c r="E906" s="53"/>
      <c r="F906" s="53"/>
      <c r="G906" s="337"/>
      <c r="H906" s="53"/>
      <c r="I906" s="54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</row>
    <row r="907" spans="1:24" ht="15.75" customHeight="1">
      <c r="A907" s="54"/>
      <c r="B907" s="54"/>
      <c r="C907" s="54"/>
      <c r="D907" s="53"/>
      <c r="E907" s="53"/>
      <c r="F907" s="53"/>
      <c r="G907" s="337"/>
      <c r="H907" s="53"/>
      <c r="I907" s="54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</row>
    <row r="908" spans="1:24" ht="15.75" customHeight="1">
      <c r="A908" s="54"/>
      <c r="B908" s="54"/>
      <c r="C908" s="54"/>
      <c r="D908" s="53"/>
      <c r="E908" s="53"/>
      <c r="F908" s="53"/>
      <c r="G908" s="337"/>
      <c r="H908" s="53"/>
      <c r="I908" s="54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</row>
    <row r="909" spans="1:24" ht="15.75" customHeight="1">
      <c r="A909" s="54"/>
      <c r="B909" s="54"/>
      <c r="C909" s="54"/>
      <c r="D909" s="53"/>
      <c r="E909" s="53"/>
      <c r="F909" s="53"/>
      <c r="G909" s="337"/>
      <c r="H909" s="53"/>
      <c r="I909" s="54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</row>
    <row r="910" spans="1:24" ht="15.75" customHeight="1">
      <c r="A910" s="54"/>
      <c r="B910" s="54"/>
      <c r="C910" s="54"/>
      <c r="D910" s="53"/>
      <c r="E910" s="53"/>
      <c r="F910" s="53"/>
      <c r="G910" s="337"/>
      <c r="H910" s="53"/>
      <c r="I910" s="54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</row>
    <row r="911" spans="1:24" ht="15.75" customHeight="1">
      <c r="A911" s="54"/>
      <c r="B911" s="54"/>
      <c r="C911" s="54"/>
      <c r="D911" s="53"/>
      <c r="E911" s="53"/>
      <c r="F911" s="53"/>
      <c r="G911" s="337"/>
      <c r="H911" s="53"/>
      <c r="I911" s="54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</row>
    <row r="912" spans="1:24" ht="15.75" customHeight="1">
      <c r="A912" s="54"/>
      <c r="B912" s="54"/>
      <c r="C912" s="54"/>
      <c r="D912" s="53"/>
      <c r="E912" s="53"/>
      <c r="F912" s="53"/>
      <c r="G912" s="337"/>
      <c r="H912" s="53"/>
      <c r="I912" s="54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</row>
    <row r="913" spans="1:24" ht="15.75" customHeight="1">
      <c r="A913" s="54"/>
      <c r="B913" s="54"/>
      <c r="C913" s="54"/>
      <c r="D913" s="53"/>
      <c r="E913" s="53"/>
      <c r="F913" s="53"/>
      <c r="G913" s="337"/>
      <c r="H913" s="53"/>
      <c r="I913" s="54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</row>
    <row r="914" spans="1:24" ht="15.75" customHeight="1">
      <c r="A914" s="54"/>
      <c r="B914" s="54"/>
      <c r="C914" s="54"/>
      <c r="D914" s="53"/>
      <c r="E914" s="53"/>
      <c r="F914" s="53"/>
      <c r="G914" s="337"/>
      <c r="H914" s="53"/>
      <c r="I914" s="54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</row>
    <row r="915" spans="1:24" ht="15.75" customHeight="1">
      <c r="A915" s="54"/>
      <c r="B915" s="54"/>
      <c r="C915" s="54"/>
      <c r="D915" s="53"/>
      <c r="E915" s="53"/>
      <c r="F915" s="53"/>
      <c r="G915" s="337"/>
      <c r="H915" s="53"/>
      <c r="I915" s="54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</row>
    <row r="916" spans="1:24" ht="15.75" customHeight="1">
      <c r="A916" s="54"/>
      <c r="B916" s="54"/>
      <c r="C916" s="54"/>
      <c r="D916" s="53"/>
      <c r="E916" s="53"/>
      <c r="F916" s="53"/>
      <c r="G916" s="337"/>
      <c r="H916" s="53"/>
      <c r="I916" s="54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</row>
    <row r="917" spans="1:24" ht="15.75" customHeight="1">
      <c r="A917" s="54"/>
      <c r="B917" s="54"/>
      <c r="C917" s="54"/>
      <c r="D917" s="53"/>
      <c r="E917" s="53"/>
      <c r="F917" s="53"/>
      <c r="G917" s="337"/>
      <c r="H917" s="53"/>
      <c r="I917" s="54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</row>
    <row r="918" spans="1:24" ht="15.75" customHeight="1">
      <c r="A918" s="54"/>
      <c r="B918" s="54"/>
      <c r="C918" s="54"/>
      <c r="D918" s="53"/>
      <c r="E918" s="53"/>
      <c r="F918" s="53"/>
      <c r="G918" s="337"/>
      <c r="H918" s="53"/>
      <c r="I918" s="54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</row>
    <row r="919" spans="1:24" ht="15.75" customHeight="1">
      <c r="A919" s="54"/>
      <c r="B919" s="54"/>
      <c r="C919" s="54"/>
      <c r="D919" s="53"/>
      <c r="E919" s="53"/>
      <c r="F919" s="53"/>
      <c r="G919" s="337"/>
      <c r="H919" s="53"/>
      <c r="I919" s="54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</row>
    <row r="920" spans="1:24" ht="15.75" customHeight="1">
      <c r="A920" s="54"/>
      <c r="B920" s="54"/>
      <c r="C920" s="54"/>
      <c r="D920" s="53"/>
      <c r="E920" s="53"/>
      <c r="F920" s="53"/>
      <c r="G920" s="337"/>
      <c r="H920" s="53"/>
      <c r="I920" s="54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</row>
    <row r="921" spans="1:24" ht="15.75" customHeight="1">
      <c r="A921" s="54"/>
      <c r="B921" s="54"/>
      <c r="C921" s="54"/>
      <c r="D921" s="53"/>
      <c r="E921" s="53"/>
      <c r="F921" s="53"/>
      <c r="G921" s="337"/>
      <c r="H921" s="53"/>
      <c r="I921" s="54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</row>
    <row r="922" spans="1:24" ht="15.75" customHeight="1">
      <c r="A922" s="54"/>
      <c r="B922" s="54"/>
      <c r="C922" s="54"/>
      <c r="D922" s="53"/>
      <c r="E922" s="53"/>
      <c r="F922" s="53"/>
      <c r="G922" s="337"/>
      <c r="H922" s="53"/>
      <c r="I922" s="54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</row>
    <row r="923" spans="1:24" ht="15.75" customHeight="1">
      <c r="A923" s="54"/>
      <c r="B923" s="54"/>
      <c r="C923" s="54"/>
      <c r="D923" s="53"/>
      <c r="E923" s="53"/>
      <c r="F923" s="53"/>
      <c r="G923" s="337"/>
      <c r="H923" s="53"/>
      <c r="I923" s="54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</row>
    <row r="924" spans="1:24" ht="15.75" customHeight="1">
      <c r="A924" s="54"/>
      <c r="B924" s="54"/>
      <c r="C924" s="54"/>
      <c r="D924" s="53"/>
      <c r="E924" s="53"/>
      <c r="F924" s="53"/>
      <c r="G924" s="337"/>
      <c r="H924" s="53"/>
      <c r="I924" s="54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</row>
    <row r="925" spans="1:24" ht="15.75" customHeight="1">
      <c r="A925" s="54"/>
      <c r="B925" s="54"/>
      <c r="C925" s="54"/>
      <c r="D925" s="53"/>
      <c r="E925" s="53"/>
      <c r="F925" s="53"/>
      <c r="G925" s="337"/>
      <c r="H925" s="53"/>
      <c r="I925" s="54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</row>
    <row r="926" spans="1:24" ht="15.75" customHeight="1">
      <c r="A926" s="54"/>
      <c r="B926" s="54"/>
      <c r="C926" s="54"/>
      <c r="D926" s="53"/>
      <c r="E926" s="53"/>
      <c r="F926" s="53"/>
      <c r="G926" s="337"/>
      <c r="H926" s="53"/>
      <c r="I926" s="54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</row>
    <row r="927" spans="1:24" ht="15.75" customHeight="1">
      <c r="A927" s="54"/>
      <c r="B927" s="54"/>
      <c r="C927" s="54"/>
      <c r="D927" s="53"/>
      <c r="E927" s="53"/>
      <c r="F927" s="53"/>
      <c r="G927" s="337"/>
      <c r="H927" s="53"/>
      <c r="I927" s="54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</row>
    <row r="928" spans="1:24" ht="15.75" customHeight="1">
      <c r="A928" s="54"/>
      <c r="B928" s="54"/>
      <c r="C928" s="54"/>
      <c r="D928" s="53"/>
      <c r="E928" s="53"/>
      <c r="F928" s="53"/>
      <c r="G928" s="337"/>
      <c r="H928" s="53"/>
      <c r="I928" s="54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</row>
    <row r="929" spans="1:24" ht="15.75" customHeight="1">
      <c r="A929" s="54"/>
      <c r="B929" s="54"/>
      <c r="C929" s="54"/>
      <c r="D929" s="53"/>
      <c r="E929" s="53"/>
      <c r="F929" s="53"/>
      <c r="G929" s="337"/>
      <c r="H929" s="53"/>
      <c r="I929" s="54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</row>
    <row r="930" spans="1:24" ht="15.75" customHeight="1">
      <c r="A930" s="54"/>
      <c r="B930" s="54"/>
      <c r="C930" s="54"/>
      <c r="D930" s="53"/>
      <c r="E930" s="53"/>
      <c r="F930" s="53"/>
      <c r="G930" s="337"/>
      <c r="H930" s="53"/>
      <c r="I930" s="54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</row>
    <row r="931" spans="1:24" ht="15.75" customHeight="1">
      <c r="A931" s="54"/>
      <c r="B931" s="54"/>
      <c r="C931" s="54"/>
      <c r="D931" s="53"/>
      <c r="E931" s="53"/>
      <c r="F931" s="53"/>
      <c r="G931" s="337"/>
      <c r="H931" s="53"/>
      <c r="I931" s="54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</row>
    <row r="932" spans="1:24" ht="15.75" customHeight="1">
      <c r="A932" s="54"/>
      <c r="B932" s="54"/>
      <c r="C932" s="54"/>
      <c r="D932" s="53"/>
      <c r="E932" s="53"/>
      <c r="F932" s="53"/>
      <c r="G932" s="337"/>
      <c r="H932" s="53"/>
      <c r="I932" s="54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</row>
    <row r="933" spans="1:24" ht="15.75" customHeight="1">
      <c r="A933" s="54"/>
      <c r="B933" s="54"/>
      <c r="C933" s="54"/>
      <c r="D933" s="53"/>
      <c r="E933" s="53"/>
      <c r="F933" s="53"/>
      <c r="G933" s="337"/>
      <c r="H933" s="53"/>
      <c r="I933" s="54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</row>
    <row r="934" spans="1:24" ht="15.75" customHeight="1">
      <c r="A934" s="54"/>
      <c r="B934" s="54"/>
      <c r="C934" s="54"/>
      <c r="D934" s="53"/>
      <c r="E934" s="53"/>
      <c r="F934" s="53"/>
      <c r="G934" s="337"/>
      <c r="H934" s="53"/>
      <c r="I934" s="54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</row>
    <row r="935" spans="1:24" ht="15.75" customHeight="1">
      <c r="A935" s="54"/>
      <c r="B935" s="54"/>
      <c r="C935" s="54"/>
      <c r="D935" s="53"/>
      <c r="E935" s="53"/>
      <c r="F935" s="53"/>
      <c r="G935" s="337"/>
      <c r="H935" s="53"/>
      <c r="I935" s="54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</row>
    <row r="936" spans="1:24" ht="15.75" customHeight="1">
      <c r="A936" s="54"/>
      <c r="B936" s="54"/>
      <c r="C936" s="54"/>
      <c r="D936" s="53"/>
      <c r="E936" s="53"/>
      <c r="F936" s="53"/>
      <c r="G936" s="337"/>
      <c r="H936" s="53"/>
      <c r="I936" s="54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</row>
    <row r="937" spans="1:24" ht="15.75" customHeight="1">
      <c r="A937" s="54"/>
      <c r="B937" s="54"/>
      <c r="C937" s="54"/>
      <c r="D937" s="53"/>
      <c r="E937" s="53"/>
      <c r="F937" s="53"/>
      <c r="G937" s="337"/>
      <c r="H937" s="53"/>
      <c r="I937" s="54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</row>
    <row r="938" spans="1:24" ht="15.75" customHeight="1">
      <c r="A938" s="54"/>
      <c r="B938" s="54"/>
      <c r="C938" s="54"/>
      <c r="D938" s="53"/>
      <c r="E938" s="53"/>
      <c r="F938" s="53"/>
      <c r="G938" s="337"/>
      <c r="H938" s="53"/>
      <c r="I938" s="54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</row>
    <row r="939" spans="1:24" ht="15.75" customHeight="1">
      <c r="A939" s="54"/>
      <c r="B939" s="54"/>
      <c r="C939" s="54"/>
      <c r="D939" s="53"/>
      <c r="E939" s="53"/>
      <c r="F939" s="53"/>
      <c r="G939" s="337"/>
      <c r="H939" s="53"/>
      <c r="I939" s="54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</row>
    <row r="940" spans="1:24" ht="15.75" customHeight="1">
      <c r="A940" s="54"/>
      <c r="B940" s="54"/>
      <c r="C940" s="54"/>
      <c r="D940" s="53"/>
      <c r="E940" s="53"/>
      <c r="F940" s="53"/>
      <c r="G940" s="337"/>
      <c r="H940" s="53"/>
      <c r="I940" s="54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</row>
    <row r="941" spans="1:24" ht="15.75" customHeight="1">
      <c r="A941" s="54"/>
      <c r="B941" s="54"/>
      <c r="C941" s="54"/>
      <c r="D941" s="53"/>
      <c r="E941" s="53"/>
      <c r="F941" s="53"/>
      <c r="G941" s="337"/>
      <c r="H941" s="53"/>
      <c r="I941" s="54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</row>
    <row r="942" spans="1:24" ht="15.75" customHeight="1">
      <c r="A942" s="54"/>
      <c r="B942" s="54"/>
      <c r="C942" s="54"/>
      <c r="D942" s="53"/>
      <c r="E942" s="53"/>
      <c r="F942" s="53"/>
      <c r="G942" s="337"/>
      <c r="H942" s="53"/>
      <c r="I942" s="54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</row>
    <row r="943" spans="1:24" ht="15.75" customHeight="1">
      <c r="A943" s="54"/>
      <c r="B943" s="54"/>
      <c r="C943" s="54"/>
      <c r="D943" s="53"/>
      <c r="E943" s="53"/>
      <c r="F943" s="53"/>
      <c r="G943" s="337"/>
      <c r="H943" s="53"/>
      <c r="I943" s="54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</row>
    <row r="944" spans="1:24" ht="15.75" customHeight="1">
      <c r="A944" s="54"/>
      <c r="B944" s="54"/>
      <c r="C944" s="54"/>
      <c r="D944" s="53"/>
      <c r="E944" s="53"/>
      <c r="F944" s="53"/>
      <c r="G944" s="337"/>
      <c r="H944" s="53"/>
      <c r="I944" s="54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</row>
    <row r="945" spans="1:24" ht="15.75" customHeight="1">
      <c r="A945" s="54"/>
      <c r="B945" s="54"/>
      <c r="C945" s="54"/>
      <c r="D945" s="53"/>
      <c r="E945" s="53"/>
      <c r="F945" s="53"/>
      <c r="G945" s="337"/>
      <c r="H945" s="53"/>
      <c r="I945" s="54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</row>
    <row r="946" spans="1:24" ht="15.75" customHeight="1">
      <c r="A946" s="54"/>
      <c r="B946" s="54"/>
      <c r="C946" s="54"/>
      <c r="D946" s="53"/>
      <c r="E946" s="53"/>
      <c r="F946" s="53"/>
      <c r="G946" s="337"/>
      <c r="H946" s="53"/>
      <c r="I946" s="54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</row>
    <row r="947" spans="1:24" ht="15.75" customHeight="1">
      <c r="A947" s="54"/>
      <c r="B947" s="54"/>
      <c r="C947" s="54"/>
      <c r="D947" s="53"/>
      <c r="E947" s="53"/>
      <c r="F947" s="53"/>
      <c r="G947" s="337"/>
      <c r="H947" s="53"/>
      <c r="I947" s="54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</row>
    <row r="948" spans="1:24" ht="15.75" customHeight="1">
      <c r="A948" s="54"/>
      <c r="B948" s="54"/>
      <c r="C948" s="54"/>
      <c r="D948" s="53"/>
      <c r="E948" s="53"/>
      <c r="F948" s="53"/>
      <c r="G948" s="337"/>
      <c r="H948" s="53"/>
      <c r="I948" s="54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</row>
    <row r="949" spans="1:24" ht="15.75" customHeight="1">
      <c r="A949" s="54"/>
      <c r="B949" s="54"/>
      <c r="C949" s="54"/>
      <c r="D949" s="53"/>
      <c r="E949" s="53"/>
      <c r="F949" s="53"/>
      <c r="G949" s="337"/>
      <c r="H949" s="53"/>
      <c r="I949" s="54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</row>
    <row r="950" spans="1:24" ht="15.75" customHeight="1">
      <c r="A950" s="54"/>
      <c r="B950" s="54"/>
      <c r="C950" s="54"/>
      <c r="D950" s="53"/>
      <c r="E950" s="53"/>
      <c r="F950" s="53"/>
      <c r="G950" s="337"/>
      <c r="H950" s="53"/>
      <c r="I950" s="54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</row>
    <row r="951" spans="1:24" ht="15.75" customHeight="1">
      <c r="A951" s="54"/>
      <c r="B951" s="54"/>
      <c r="C951" s="54"/>
      <c r="D951" s="53"/>
      <c r="E951" s="53"/>
      <c r="F951" s="53"/>
      <c r="G951" s="337"/>
      <c r="H951" s="53"/>
      <c r="I951" s="54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</row>
    <row r="952" spans="1:24" ht="15.75" customHeight="1">
      <c r="A952" s="54"/>
      <c r="B952" s="54"/>
      <c r="C952" s="54"/>
      <c r="D952" s="53"/>
      <c r="E952" s="53"/>
      <c r="F952" s="53"/>
      <c r="G952" s="337"/>
      <c r="H952" s="53"/>
      <c r="I952" s="54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</row>
    <row r="953" spans="1:24" ht="15.75" customHeight="1">
      <c r="A953" s="54"/>
      <c r="B953" s="54"/>
      <c r="C953" s="54"/>
      <c r="D953" s="53"/>
      <c r="E953" s="53"/>
      <c r="F953" s="53"/>
      <c r="G953" s="337"/>
      <c r="H953" s="53"/>
      <c r="I953" s="54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</row>
    <row r="954" spans="1:24" ht="15.75" customHeight="1">
      <c r="A954" s="54"/>
      <c r="B954" s="54"/>
      <c r="C954" s="54"/>
      <c r="D954" s="53"/>
      <c r="E954" s="53"/>
      <c r="F954" s="53"/>
      <c r="G954" s="337"/>
      <c r="H954" s="53"/>
      <c r="I954" s="54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</row>
    <row r="955" spans="1:24" ht="15.75" customHeight="1">
      <c r="A955" s="54"/>
      <c r="B955" s="54"/>
      <c r="C955" s="54"/>
      <c r="D955" s="53"/>
      <c r="E955" s="53"/>
      <c r="F955" s="53"/>
      <c r="G955" s="337"/>
      <c r="H955" s="53"/>
      <c r="I955" s="54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</row>
    <row r="956" spans="1:24" ht="15.75" customHeight="1">
      <c r="A956" s="54"/>
      <c r="B956" s="54"/>
      <c r="C956" s="54"/>
      <c r="D956" s="53"/>
      <c r="E956" s="53"/>
      <c r="F956" s="53"/>
      <c r="G956" s="337"/>
      <c r="H956" s="53"/>
      <c r="I956" s="54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</row>
    <row r="957" spans="1:24" ht="15.75" customHeight="1">
      <c r="A957" s="54"/>
      <c r="B957" s="54"/>
      <c r="C957" s="54"/>
      <c r="D957" s="53"/>
      <c r="E957" s="53"/>
      <c r="F957" s="53"/>
      <c r="G957" s="337"/>
      <c r="H957" s="53"/>
      <c r="I957" s="54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</row>
    <row r="958" spans="1:24" ht="15.75" customHeight="1">
      <c r="A958" s="54"/>
      <c r="B958" s="54"/>
      <c r="C958" s="54"/>
      <c r="D958" s="53"/>
      <c r="E958" s="53"/>
      <c r="F958" s="53"/>
      <c r="G958" s="337"/>
      <c r="H958" s="53"/>
      <c r="I958" s="54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</row>
    <row r="959" spans="1:24" ht="15.75" customHeight="1">
      <c r="A959" s="54"/>
      <c r="B959" s="54"/>
      <c r="C959" s="54"/>
      <c r="D959" s="53"/>
      <c r="E959" s="53"/>
      <c r="F959" s="53"/>
      <c r="G959" s="337"/>
      <c r="H959" s="53"/>
      <c r="I959" s="54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</row>
    <row r="960" spans="1:24" ht="15.75" customHeight="1">
      <c r="A960" s="54"/>
      <c r="B960" s="54"/>
      <c r="C960" s="54"/>
      <c r="D960" s="53"/>
      <c r="E960" s="53"/>
      <c r="F960" s="53"/>
      <c r="G960" s="337"/>
      <c r="H960" s="53"/>
      <c r="I960" s="54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</row>
    <row r="961" spans="1:24" ht="15.75" customHeight="1">
      <c r="A961" s="54"/>
      <c r="B961" s="54"/>
      <c r="C961" s="54"/>
      <c r="D961" s="53"/>
      <c r="E961" s="53"/>
      <c r="F961" s="53"/>
      <c r="G961" s="337"/>
      <c r="H961" s="53"/>
      <c r="I961" s="54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</row>
    <row r="962" spans="1:24" ht="15.75" customHeight="1">
      <c r="A962" s="54"/>
      <c r="B962" s="54"/>
      <c r="C962" s="54"/>
      <c r="D962" s="53"/>
      <c r="E962" s="53"/>
      <c r="F962" s="53"/>
      <c r="G962" s="337"/>
      <c r="H962" s="53"/>
      <c r="I962" s="54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</row>
    <row r="963" spans="1:24" ht="15.75" customHeight="1">
      <c r="A963" s="54"/>
      <c r="B963" s="54"/>
      <c r="C963" s="54"/>
      <c r="D963" s="53"/>
      <c r="E963" s="53"/>
      <c r="F963" s="53"/>
      <c r="G963" s="337"/>
      <c r="H963" s="53"/>
      <c r="I963" s="54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</row>
    <row r="964" spans="1:24" ht="15.75" customHeight="1">
      <c r="A964" s="54"/>
      <c r="B964" s="54"/>
      <c r="C964" s="54"/>
      <c r="D964" s="53"/>
      <c r="E964" s="53"/>
      <c r="F964" s="53"/>
      <c r="G964" s="337"/>
      <c r="H964" s="53"/>
      <c r="I964" s="54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</row>
    <row r="965" spans="1:24" ht="15.75" customHeight="1">
      <c r="A965" s="54"/>
      <c r="B965" s="54"/>
      <c r="C965" s="54"/>
      <c r="D965" s="53"/>
      <c r="E965" s="53"/>
      <c r="F965" s="53"/>
      <c r="G965" s="337"/>
      <c r="H965" s="53"/>
      <c r="I965" s="54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</row>
    <row r="966" spans="1:24" ht="15.75" customHeight="1">
      <c r="A966" s="54"/>
      <c r="B966" s="54"/>
      <c r="C966" s="54"/>
      <c r="D966" s="53"/>
      <c r="E966" s="53"/>
      <c r="F966" s="53"/>
      <c r="G966" s="337"/>
      <c r="H966" s="53"/>
      <c r="I966" s="54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</row>
    <row r="967" spans="1:24" ht="15.75" customHeight="1">
      <c r="A967" s="54"/>
      <c r="B967" s="54"/>
      <c r="C967" s="54"/>
      <c r="D967" s="53"/>
      <c r="E967" s="53"/>
      <c r="F967" s="53"/>
      <c r="G967" s="337"/>
      <c r="H967" s="53"/>
      <c r="I967" s="54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</row>
    <row r="968" spans="1:24" ht="15.75" customHeight="1">
      <c r="A968" s="54"/>
      <c r="B968" s="54"/>
      <c r="C968" s="54"/>
      <c r="D968" s="53"/>
      <c r="E968" s="53"/>
      <c r="F968" s="53"/>
      <c r="G968" s="337"/>
      <c r="H968" s="53"/>
      <c r="I968" s="54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</row>
    <row r="969" spans="1:24" ht="15.75" customHeight="1">
      <c r="A969" s="54"/>
      <c r="B969" s="54"/>
      <c r="C969" s="54"/>
      <c r="D969" s="53"/>
      <c r="E969" s="53"/>
      <c r="F969" s="53"/>
      <c r="G969" s="337"/>
      <c r="H969" s="53"/>
      <c r="I969" s="54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</row>
    <row r="970" spans="1:24" ht="15.75" customHeight="1">
      <c r="A970" s="54"/>
      <c r="B970" s="54"/>
      <c r="C970" s="54"/>
      <c r="D970" s="53"/>
      <c r="E970" s="53"/>
      <c r="F970" s="53"/>
      <c r="G970" s="337"/>
      <c r="H970" s="53"/>
      <c r="I970" s="54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</row>
    <row r="971" spans="1:24" ht="15.75" customHeight="1">
      <c r="A971" s="54"/>
      <c r="B971" s="54"/>
      <c r="C971" s="54"/>
      <c r="D971" s="53"/>
      <c r="E971" s="53"/>
      <c r="F971" s="53"/>
      <c r="G971" s="337"/>
      <c r="H971" s="53"/>
      <c r="I971" s="54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</row>
    <row r="972" spans="1:24" ht="15.75" customHeight="1">
      <c r="A972" s="54"/>
      <c r="B972" s="54"/>
      <c r="C972" s="54"/>
      <c r="D972" s="53"/>
      <c r="E972" s="53"/>
      <c r="F972" s="53"/>
      <c r="G972" s="337"/>
      <c r="H972" s="53"/>
      <c r="I972" s="54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</row>
    <row r="973" spans="1:24" ht="15.75" customHeight="1">
      <c r="A973" s="54"/>
      <c r="B973" s="54"/>
      <c r="C973" s="54"/>
      <c r="D973" s="53"/>
      <c r="E973" s="53"/>
      <c r="F973" s="53"/>
      <c r="G973" s="337"/>
      <c r="H973" s="53"/>
      <c r="I973" s="54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</row>
    <row r="974" spans="1:24" ht="15.75" customHeight="1">
      <c r="A974" s="54"/>
      <c r="B974" s="54"/>
      <c r="C974" s="54"/>
      <c r="D974" s="53"/>
      <c r="E974" s="53"/>
      <c r="F974" s="53"/>
      <c r="G974" s="337"/>
      <c r="H974" s="53"/>
      <c r="I974" s="54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</row>
    <row r="975" spans="1:24" ht="15.75" customHeight="1">
      <c r="A975" s="54"/>
      <c r="B975" s="54"/>
      <c r="C975" s="54"/>
      <c r="D975" s="53"/>
      <c r="E975" s="53"/>
      <c r="F975" s="53"/>
      <c r="G975" s="337"/>
      <c r="H975" s="53"/>
      <c r="I975" s="54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</row>
    <row r="976" spans="1:24" ht="15.75" customHeight="1">
      <c r="A976" s="54"/>
      <c r="B976" s="54"/>
      <c r="C976" s="54"/>
      <c r="D976" s="53"/>
      <c r="E976" s="53"/>
      <c r="F976" s="53"/>
      <c r="G976" s="337"/>
      <c r="H976" s="53"/>
      <c r="I976" s="54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</row>
    <row r="977" spans="1:24" ht="15.75" customHeight="1">
      <c r="A977" s="54"/>
      <c r="B977" s="54"/>
      <c r="C977" s="54"/>
      <c r="D977" s="53"/>
      <c r="E977" s="53"/>
      <c r="F977" s="53"/>
      <c r="G977" s="337"/>
      <c r="H977" s="53"/>
      <c r="I977" s="54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</row>
    <row r="978" spans="1:24" ht="15.75" customHeight="1">
      <c r="A978" s="54"/>
      <c r="B978" s="54"/>
      <c r="C978" s="54"/>
      <c r="D978" s="53"/>
      <c r="E978" s="53"/>
      <c r="F978" s="53"/>
      <c r="G978" s="337"/>
      <c r="H978" s="53"/>
      <c r="I978" s="54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</row>
    <row r="979" spans="1:24" ht="15.75" customHeight="1">
      <c r="A979" s="54"/>
      <c r="B979" s="54"/>
      <c r="C979" s="54"/>
      <c r="D979" s="53"/>
      <c r="E979" s="53"/>
      <c r="F979" s="53"/>
      <c r="G979" s="337"/>
      <c r="H979" s="53"/>
      <c r="I979" s="54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</row>
    <row r="980" spans="1:24" ht="15.75" customHeight="1">
      <c r="A980" s="54"/>
      <c r="B980" s="54"/>
      <c r="C980" s="54"/>
      <c r="D980" s="53"/>
      <c r="E980" s="53"/>
      <c r="F980" s="53"/>
      <c r="G980" s="337"/>
      <c r="H980" s="53"/>
      <c r="I980" s="54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</row>
    <row r="981" spans="1:24" ht="15.75" customHeight="1">
      <c r="A981" s="54"/>
      <c r="B981" s="54"/>
      <c r="C981" s="54"/>
      <c r="D981" s="53"/>
      <c r="E981" s="53"/>
      <c r="F981" s="53"/>
      <c r="G981" s="337"/>
      <c r="H981" s="53"/>
      <c r="I981" s="54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</row>
    <row r="982" spans="1:24" ht="15.75" customHeight="1">
      <c r="A982" s="54"/>
      <c r="B982" s="54"/>
      <c r="C982" s="54"/>
      <c r="D982" s="53"/>
      <c r="E982" s="53"/>
      <c r="F982" s="53"/>
      <c r="G982" s="337"/>
      <c r="H982" s="53"/>
      <c r="I982" s="54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</row>
    <row r="983" spans="1:24" ht="15.75" customHeight="1">
      <c r="A983" s="54"/>
      <c r="B983" s="54"/>
      <c r="C983" s="54"/>
      <c r="D983" s="53"/>
      <c r="E983" s="53"/>
      <c r="F983" s="53"/>
      <c r="G983" s="337"/>
      <c r="H983" s="53"/>
      <c r="I983" s="54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</row>
    <row r="984" spans="1:24" ht="15.75" customHeight="1">
      <c r="A984" s="54"/>
      <c r="B984" s="54"/>
      <c r="C984" s="54"/>
      <c r="D984" s="53"/>
      <c r="E984" s="53"/>
      <c r="F984" s="53"/>
      <c r="G984" s="337"/>
      <c r="H984" s="53"/>
      <c r="I984" s="54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</row>
    <row r="985" spans="1:24" ht="15.75" customHeight="1">
      <c r="A985" s="54"/>
      <c r="B985" s="54"/>
      <c r="C985" s="54"/>
      <c r="D985" s="53"/>
      <c r="E985" s="53"/>
      <c r="F985" s="53"/>
      <c r="G985" s="337"/>
      <c r="H985" s="53"/>
      <c r="I985" s="54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</row>
    <row r="986" spans="1:24" ht="15.75" customHeight="1">
      <c r="A986" s="54"/>
      <c r="B986" s="54"/>
      <c r="C986" s="54"/>
      <c r="D986" s="53"/>
      <c r="E986" s="53"/>
      <c r="F986" s="53"/>
      <c r="G986" s="337"/>
      <c r="H986" s="53"/>
      <c r="I986" s="54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</row>
    <row r="987" spans="1:24" ht="15.75" customHeight="1">
      <c r="A987" s="54"/>
      <c r="B987" s="54"/>
      <c r="C987" s="54"/>
      <c r="D987" s="53"/>
      <c r="E987" s="53"/>
      <c r="F987" s="53"/>
      <c r="G987" s="337"/>
      <c r="H987" s="53"/>
      <c r="I987" s="54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</row>
    <row r="988" spans="1:24" ht="15.75" customHeight="1">
      <c r="A988" s="54"/>
      <c r="B988" s="54"/>
      <c r="C988" s="54"/>
      <c r="D988" s="53"/>
      <c r="E988" s="53"/>
      <c r="F988" s="53"/>
      <c r="G988" s="337"/>
      <c r="H988" s="53"/>
      <c r="I988" s="54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</row>
    <row r="989" spans="1:24" ht="15.75" customHeight="1">
      <c r="A989" s="54"/>
      <c r="B989" s="54"/>
      <c r="C989" s="54"/>
      <c r="D989" s="53"/>
      <c r="E989" s="53"/>
      <c r="F989" s="53"/>
      <c r="G989" s="337"/>
      <c r="H989" s="53"/>
      <c r="I989" s="54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</row>
    <row r="990" spans="1:24" ht="15.75" customHeight="1">
      <c r="A990" s="54"/>
      <c r="B990" s="54"/>
      <c r="C990" s="54"/>
      <c r="D990" s="53"/>
      <c r="E990" s="53"/>
      <c r="F990" s="53"/>
      <c r="G990" s="337"/>
      <c r="H990" s="53"/>
      <c r="I990" s="54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</row>
    <row r="991" spans="1:24" ht="15.75" customHeight="1">
      <c r="A991" s="54"/>
      <c r="B991" s="54"/>
      <c r="C991" s="54"/>
      <c r="D991" s="53"/>
      <c r="E991" s="53"/>
      <c r="F991" s="53"/>
      <c r="G991" s="337"/>
      <c r="H991" s="53"/>
      <c r="I991" s="54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</row>
    <row r="992" spans="1:24" ht="15.75" customHeight="1">
      <c r="A992" s="54"/>
      <c r="B992" s="54"/>
      <c r="C992" s="54"/>
      <c r="D992" s="53"/>
      <c r="E992" s="53"/>
      <c r="F992" s="53"/>
      <c r="G992" s="337"/>
      <c r="H992" s="53"/>
      <c r="I992" s="54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</row>
    <row r="993" spans="1:24" ht="15.75" customHeight="1">
      <c r="A993" s="54"/>
      <c r="B993" s="54"/>
      <c r="C993" s="54"/>
      <c r="D993" s="53"/>
      <c r="E993" s="53"/>
      <c r="F993" s="53"/>
      <c r="G993" s="337"/>
      <c r="H993" s="53"/>
      <c r="I993" s="54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</row>
    <row r="994" spans="1:24" ht="15.75" customHeight="1">
      <c r="A994" s="54"/>
      <c r="B994" s="54"/>
      <c r="C994" s="54"/>
      <c r="D994" s="53"/>
      <c r="E994" s="53"/>
      <c r="F994" s="53"/>
      <c r="G994" s="337"/>
      <c r="H994" s="53"/>
      <c r="I994" s="54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</row>
    <row r="995" spans="1:24" ht="15.75" customHeight="1">
      <c r="A995" s="54"/>
      <c r="B995" s="54"/>
      <c r="C995" s="54"/>
      <c r="D995" s="53"/>
      <c r="E995" s="53"/>
      <c r="F995" s="53"/>
      <c r="G995" s="337"/>
      <c r="H995" s="53"/>
      <c r="I995" s="54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</row>
    <row r="996" spans="1:24" ht="15.75" customHeight="1">
      <c r="A996" s="54"/>
      <c r="B996" s="54"/>
      <c r="C996" s="54"/>
      <c r="D996" s="53"/>
      <c r="E996" s="53"/>
      <c r="F996" s="53"/>
      <c r="G996" s="337"/>
      <c r="H996" s="53"/>
      <c r="I996" s="54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</row>
    <row r="997" spans="1:24" ht="15.75" customHeight="1">
      <c r="A997" s="54"/>
      <c r="B997" s="54"/>
      <c r="C997" s="54"/>
      <c r="D997" s="53"/>
      <c r="E997" s="53"/>
      <c r="F997" s="53"/>
      <c r="G997" s="337"/>
      <c r="H997" s="53"/>
      <c r="I997" s="54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</row>
    <row r="998" spans="1:24" ht="15.75" customHeight="1">
      <c r="A998" s="54"/>
      <c r="B998" s="54"/>
      <c r="C998" s="54"/>
      <c r="D998" s="53"/>
      <c r="E998" s="53"/>
      <c r="F998" s="53"/>
      <c r="G998" s="337"/>
      <c r="H998" s="53"/>
      <c r="I998" s="54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</row>
    <row r="999" spans="1:24" ht="15.75" customHeight="1">
      <c r="A999" s="54"/>
      <c r="B999" s="54"/>
      <c r="C999" s="54"/>
      <c r="D999" s="53"/>
      <c r="E999" s="53"/>
      <c r="F999" s="53"/>
      <c r="G999" s="337"/>
      <c r="H999" s="53"/>
      <c r="I999" s="54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</row>
    <row r="1000" spans="1:24" ht="15.75" customHeight="1">
      <c r="A1000" s="54"/>
      <c r="B1000" s="54"/>
      <c r="C1000" s="54"/>
      <c r="D1000" s="53"/>
      <c r="E1000" s="53"/>
      <c r="F1000" s="53"/>
      <c r="G1000" s="337"/>
      <c r="H1000" s="53"/>
      <c r="I1000" s="54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</row>
    <row r="1001" spans="1:24" ht="15.75" customHeight="1">
      <c r="A1001" s="54"/>
      <c r="B1001" s="54"/>
      <c r="C1001" s="54"/>
      <c r="D1001" s="53"/>
      <c r="E1001" s="53"/>
      <c r="F1001" s="53"/>
      <c r="G1001" s="337"/>
      <c r="H1001" s="53"/>
      <c r="I1001" s="54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</row>
    <row r="1002" spans="1:24" ht="15.75" customHeight="1">
      <c r="A1002" s="54"/>
      <c r="B1002" s="54"/>
      <c r="C1002" s="54"/>
      <c r="D1002" s="53"/>
      <c r="E1002" s="53"/>
      <c r="F1002" s="53"/>
      <c r="G1002" s="337"/>
      <c r="H1002" s="53"/>
      <c r="I1002" s="54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33"/>
    </row>
    <row r="1003" spans="1:24" ht="15.75" customHeight="1">
      <c r="A1003" s="54"/>
      <c r="B1003" s="54"/>
      <c r="C1003" s="54"/>
      <c r="D1003" s="53"/>
      <c r="E1003" s="53"/>
      <c r="F1003" s="53"/>
      <c r="G1003" s="337"/>
      <c r="H1003" s="53"/>
      <c r="I1003" s="54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  <c r="X1003" s="33"/>
    </row>
    <row r="1004" spans="1:24" ht="15.75" customHeight="1">
      <c r="A1004" s="54"/>
      <c r="B1004" s="54"/>
      <c r="C1004" s="54"/>
      <c r="D1004" s="53"/>
      <c r="E1004" s="53"/>
      <c r="F1004" s="53"/>
      <c r="G1004" s="337"/>
      <c r="H1004" s="53"/>
      <c r="I1004" s="54"/>
      <c r="J1004" s="33"/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  <c r="U1004" s="33"/>
      <c r="V1004" s="33"/>
      <c r="W1004" s="33"/>
      <c r="X1004" s="33"/>
    </row>
    <row r="1005" spans="1:24" ht="15.75" customHeight="1">
      <c r="A1005" s="54"/>
      <c r="B1005" s="54"/>
      <c r="C1005" s="54"/>
      <c r="D1005" s="53"/>
      <c r="E1005" s="53"/>
      <c r="F1005" s="53"/>
      <c r="G1005" s="337"/>
      <c r="H1005" s="53"/>
      <c r="I1005" s="54"/>
      <c r="J1005" s="33"/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  <c r="U1005" s="33"/>
      <c r="V1005" s="33"/>
      <c r="W1005" s="33"/>
      <c r="X1005" s="33"/>
    </row>
    <row r="1006" spans="1:24" ht="15.75" customHeight="1">
      <c r="A1006" s="54"/>
      <c r="B1006" s="54"/>
      <c r="C1006" s="54"/>
      <c r="D1006" s="53"/>
      <c r="E1006" s="53"/>
      <c r="F1006" s="53"/>
      <c r="G1006" s="337"/>
      <c r="H1006" s="53"/>
      <c r="I1006" s="54"/>
      <c r="J1006" s="33"/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  <c r="U1006" s="33"/>
      <c r="V1006" s="33"/>
      <c r="W1006" s="33"/>
      <c r="X1006" s="33"/>
    </row>
    <row r="1007" spans="1:24" ht="15.75" customHeight="1">
      <c r="A1007" s="54"/>
      <c r="B1007" s="54"/>
      <c r="C1007" s="54"/>
      <c r="D1007" s="53"/>
      <c r="E1007" s="53"/>
      <c r="F1007" s="53"/>
      <c r="G1007" s="337"/>
      <c r="H1007" s="53"/>
      <c r="I1007" s="54"/>
      <c r="J1007" s="33"/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  <c r="V1007" s="33"/>
      <c r="W1007" s="33"/>
      <c r="X1007" s="33"/>
    </row>
    <row r="1008" spans="1:24" ht="15.75" customHeight="1">
      <c r="A1008" s="54"/>
      <c r="B1008" s="54"/>
      <c r="C1008" s="54"/>
      <c r="D1008" s="53"/>
      <c r="E1008" s="53"/>
      <c r="F1008" s="53"/>
      <c r="G1008" s="337"/>
      <c r="H1008" s="53"/>
      <c r="I1008" s="54"/>
      <c r="J1008" s="33"/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  <c r="X1008" s="33"/>
    </row>
    <row r="1009" spans="1:24" ht="15.75" customHeight="1">
      <c r="A1009" s="54"/>
      <c r="B1009" s="54"/>
      <c r="C1009" s="54"/>
      <c r="D1009" s="53"/>
      <c r="E1009" s="53"/>
      <c r="F1009" s="53"/>
      <c r="G1009" s="337"/>
      <c r="H1009" s="53"/>
      <c r="I1009" s="54"/>
      <c r="J1009" s="33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  <c r="V1009" s="33"/>
      <c r="W1009" s="33"/>
      <c r="X1009" s="33"/>
    </row>
    <row r="1010" spans="1:24" ht="15.75" customHeight="1">
      <c r="A1010" s="54"/>
      <c r="B1010" s="54"/>
      <c r="C1010" s="54"/>
      <c r="D1010" s="53"/>
      <c r="E1010" s="53"/>
      <c r="F1010" s="53"/>
      <c r="G1010" s="337"/>
      <c r="H1010" s="53"/>
      <c r="I1010" s="54"/>
      <c r="J1010" s="33"/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  <c r="U1010" s="33"/>
      <c r="V1010" s="33"/>
      <c r="W1010" s="33"/>
      <c r="X1010" s="33"/>
    </row>
    <row r="1011" spans="1:24" ht="15.75" customHeight="1">
      <c r="A1011" s="54"/>
      <c r="B1011" s="54"/>
      <c r="C1011" s="54"/>
      <c r="D1011" s="53"/>
      <c r="E1011" s="53"/>
      <c r="F1011" s="53"/>
      <c r="G1011" s="337"/>
      <c r="H1011" s="53"/>
      <c r="I1011" s="54"/>
      <c r="J1011" s="33"/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  <c r="U1011" s="33"/>
      <c r="V1011" s="33"/>
      <c r="W1011" s="33"/>
      <c r="X1011" s="33"/>
    </row>
    <row r="1012" spans="1:24" ht="15.75" customHeight="1">
      <c r="A1012" s="54"/>
      <c r="B1012" s="54"/>
      <c r="C1012" s="54"/>
      <c r="D1012" s="53"/>
      <c r="E1012" s="53"/>
      <c r="F1012" s="53"/>
      <c r="G1012" s="337"/>
      <c r="H1012" s="53"/>
      <c r="I1012" s="54"/>
      <c r="J1012" s="33"/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  <c r="U1012" s="33"/>
      <c r="V1012" s="33"/>
      <c r="W1012" s="33"/>
      <c r="X1012" s="33"/>
    </row>
    <row r="1013" spans="1:24" ht="15.75" customHeight="1">
      <c r="A1013" s="54"/>
      <c r="B1013" s="54"/>
      <c r="C1013" s="54"/>
      <c r="D1013" s="53"/>
      <c r="E1013" s="53"/>
      <c r="F1013" s="53"/>
      <c r="G1013" s="337"/>
      <c r="H1013" s="53"/>
      <c r="I1013" s="54"/>
      <c r="J1013" s="33"/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  <c r="U1013" s="33"/>
      <c r="V1013" s="33"/>
      <c r="W1013" s="33"/>
      <c r="X1013" s="33"/>
    </row>
    <row r="1014" spans="1:24" ht="15.75" customHeight="1">
      <c r="A1014" s="54"/>
      <c r="B1014" s="54"/>
      <c r="C1014" s="54"/>
      <c r="D1014" s="53"/>
      <c r="E1014" s="53"/>
      <c r="F1014" s="53"/>
      <c r="G1014" s="337"/>
      <c r="H1014" s="53"/>
      <c r="I1014" s="54"/>
      <c r="J1014" s="33"/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  <c r="U1014" s="33"/>
      <c r="V1014" s="33"/>
      <c r="W1014" s="33"/>
      <c r="X1014" s="33"/>
    </row>
    <row r="1015" spans="1:24" ht="15.75" customHeight="1">
      <c r="A1015" s="54"/>
      <c r="B1015" s="54"/>
      <c r="C1015" s="54"/>
      <c r="D1015" s="53"/>
      <c r="E1015" s="53"/>
      <c r="F1015" s="53"/>
      <c r="G1015" s="337"/>
      <c r="H1015" s="53"/>
      <c r="I1015" s="54"/>
      <c r="J1015" s="33"/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  <c r="U1015" s="33"/>
      <c r="V1015" s="33"/>
      <c r="W1015" s="33"/>
      <c r="X1015" s="33"/>
    </row>
    <row r="1016" spans="1:24" ht="15.75" customHeight="1">
      <c r="A1016" s="54"/>
      <c r="B1016" s="54"/>
      <c r="C1016" s="54"/>
      <c r="D1016" s="53"/>
      <c r="E1016" s="53"/>
      <c r="F1016" s="53"/>
      <c r="G1016" s="337"/>
      <c r="H1016" s="53"/>
      <c r="I1016" s="54"/>
      <c r="J1016" s="33"/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  <c r="U1016" s="33"/>
      <c r="V1016" s="33"/>
      <c r="W1016" s="33"/>
      <c r="X1016" s="33"/>
    </row>
    <row r="1017" spans="1:24" ht="15.75" customHeight="1">
      <c r="A1017" s="54"/>
      <c r="B1017" s="54"/>
      <c r="C1017" s="54"/>
      <c r="D1017" s="53"/>
      <c r="E1017" s="53"/>
      <c r="F1017" s="53"/>
      <c r="G1017" s="337"/>
      <c r="H1017" s="53"/>
      <c r="I1017" s="54"/>
      <c r="J1017" s="33"/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  <c r="U1017" s="33"/>
      <c r="V1017" s="33"/>
      <c r="W1017" s="33"/>
      <c r="X1017" s="33"/>
    </row>
    <row r="1018" spans="1:24" ht="15.75" customHeight="1">
      <c r="A1018" s="54"/>
      <c r="B1018" s="54"/>
      <c r="C1018" s="54"/>
      <c r="D1018" s="53"/>
      <c r="E1018" s="53"/>
      <c r="F1018" s="53"/>
      <c r="G1018" s="337"/>
      <c r="H1018" s="53"/>
      <c r="I1018" s="54"/>
      <c r="J1018" s="33"/>
      <c r="K1018" s="33"/>
      <c r="L1018" s="33"/>
      <c r="M1018" s="33"/>
      <c r="N1018" s="33"/>
      <c r="O1018" s="33"/>
      <c r="P1018" s="33"/>
      <c r="Q1018" s="33"/>
      <c r="R1018" s="33"/>
      <c r="S1018" s="33"/>
      <c r="T1018" s="33"/>
      <c r="U1018" s="33"/>
      <c r="V1018" s="33"/>
      <c r="W1018" s="33"/>
      <c r="X1018" s="33"/>
    </row>
    <row r="1019" spans="1:24" ht="15.75" customHeight="1">
      <c r="A1019" s="54"/>
      <c r="B1019" s="54"/>
      <c r="C1019" s="54"/>
      <c r="D1019" s="53"/>
      <c r="E1019" s="53"/>
      <c r="F1019" s="53"/>
      <c r="G1019" s="337"/>
      <c r="H1019" s="53"/>
      <c r="I1019" s="54"/>
      <c r="J1019" s="33"/>
      <c r="K1019" s="33"/>
      <c r="L1019" s="33"/>
      <c r="M1019" s="33"/>
      <c r="N1019" s="33"/>
      <c r="O1019" s="33"/>
      <c r="P1019" s="33"/>
      <c r="Q1019" s="33"/>
      <c r="R1019" s="33"/>
      <c r="S1019" s="33"/>
      <c r="T1019" s="33"/>
      <c r="U1019" s="33"/>
      <c r="V1019" s="33"/>
      <c r="W1019" s="33"/>
      <c r="X1019" s="33"/>
    </row>
    <row r="1020" spans="1:24" ht="15.75" customHeight="1">
      <c r="A1020" s="54"/>
      <c r="B1020" s="54"/>
      <c r="C1020" s="54"/>
      <c r="D1020" s="53"/>
      <c r="E1020" s="53"/>
      <c r="F1020" s="53"/>
      <c r="G1020" s="337"/>
      <c r="H1020" s="53"/>
      <c r="I1020" s="54"/>
      <c r="J1020" s="33"/>
      <c r="K1020" s="33"/>
      <c r="L1020" s="33"/>
      <c r="M1020" s="33"/>
      <c r="N1020" s="33"/>
      <c r="O1020" s="33"/>
      <c r="P1020" s="33"/>
      <c r="Q1020" s="33"/>
      <c r="R1020" s="33"/>
      <c r="S1020" s="33"/>
      <c r="T1020" s="33"/>
      <c r="U1020" s="33"/>
      <c r="V1020" s="33"/>
      <c r="W1020" s="33"/>
      <c r="X1020" s="33"/>
    </row>
    <row r="1021" spans="1:24" ht="15.75" customHeight="1">
      <c r="A1021" s="54"/>
      <c r="B1021" s="54"/>
      <c r="C1021" s="54"/>
      <c r="D1021" s="53"/>
      <c r="E1021" s="53"/>
      <c r="F1021" s="53"/>
      <c r="G1021" s="337"/>
      <c r="H1021" s="53"/>
      <c r="I1021" s="54"/>
      <c r="J1021" s="33"/>
      <c r="K1021" s="33"/>
      <c r="L1021" s="33"/>
      <c r="M1021" s="33"/>
      <c r="N1021" s="33"/>
      <c r="O1021" s="33"/>
      <c r="P1021" s="33"/>
      <c r="Q1021" s="33"/>
      <c r="R1021" s="33"/>
      <c r="S1021" s="33"/>
      <c r="T1021" s="33"/>
      <c r="U1021" s="33"/>
      <c r="V1021" s="33"/>
      <c r="W1021" s="33"/>
      <c r="X1021" s="33"/>
    </row>
    <row r="1022" spans="1:24" ht="15.75" customHeight="1">
      <c r="A1022" s="54"/>
      <c r="B1022" s="54"/>
      <c r="C1022" s="54"/>
      <c r="D1022" s="53"/>
      <c r="E1022" s="53"/>
      <c r="F1022" s="53"/>
      <c r="G1022" s="337"/>
      <c r="H1022" s="53"/>
      <c r="I1022" s="54"/>
      <c r="J1022" s="33"/>
      <c r="K1022" s="33"/>
      <c r="L1022" s="33"/>
      <c r="M1022" s="33"/>
      <c r="N1022" s="33"/>
      <c r="O1022" s="33"/>
      <c r="P1022" s="33"/>
      <c r="Q1022" s="33"/>
      <c r="R1022" s="33"/>
      <c r="S1022" s="33"/>
      <c r="T1022" s="33"/>
      <c r="U1022" s="33"/>
      <c r="V1022" s="33"/>
      <c r="W1022" s="33"/>
      <c r="X1022" s="33"/>
    </row>
    <row r="1023" spans="1:24" ht="15.75" customHeight="1">
      <c r="A1023" s="54"/>
      <c r="B1023" s="54"/>
      <c r="C1023" s="54"/>
      <c r="D1023" s="53"/>
      <c r="E1023" s="53"/>
      <c r="F1023" s="53"/>
      <c r="G1023" s="337"/>
      <c r="H1023" s="53"/>
      <c r="I1023" s="54"/>
      <c r="J1023" s="33"/>
      <c r="K1023" s="33"/>
      <c r="L1023" s="33"/>
      <c r="M1023" s="33"/>
      <c r="N1023" s="33"/>
      <c r="O1023" s="33"/>
      <c r="P1023" s="33"/>
      <c r="Q1023" s="33"/>
      <c r="R1023" s="33"/>
      <c r="S1023" s="33"/>
      <c r="T1023" s="33"/>
      <c r="U1023" s="33"/>
      <c r="V1023" s="33"/>
      <c r="W1023" s="33"/>
      <c r="X1023" s="33"/>
    </row>
    <row r="1024" spans="1:24" ht="15.75" customHeight="1">
      <c r="A1024" s="54"/>
      <c r="B1024" s="54"/>
      <c r="C1024" s="54"/>
      <c r="D1024" s="53"/>
      <c r="E1024" s="53"/>
      <c r="F1024" s="53"/>
      <c r="G1024" s="337"/>
      <c r="H1024" s="53"/>
      <c r="I1024" s="54"/>
      <c r="J1024" s="33"/>
      <c r="K1024" s="33"/>
      <c r="L1024" s="33"/>
      <c r="M1024" s="33"/>
      <c r="N1024" s="33"/>
      <c r="O1024" s="33"/>
      <c r="P1024" s="33"/>
      <c r="Q1024" s="33"/>
      <c r="R1024" s="33"/>
      <c r="S1024" s="33"/>
      <c r="T1024" s="33"/>
      <c r="U1024" s="33"/>
      <c r="V1024" s="33"/>
      <c r="W1024" s="33"/>
      <c r="X1024" s="33"/>
    </row>
    <row r="1025" spans="1:24" ht="15.75" customHeight="1">
      <c r="A1025" s="54"/>
      <c r="B1025" s="54"/>
      <c r="C1025" s="54"/>
      <c r="D1025" s="53"/>
      <c r="E1025" s="53"/>
      <c r="F1025" s="53"/>
      <c r="G1025" s="337"/>
      <c r="H1025" s="53"/>
      <c r="I1025" s="54"/>
      <c r="J1025" s="33"/>
      <c r="K1025" s="33"/>
      <c r="L1025" s="33"/>
      <c r="M1025" s="33"/>
      <c r="N1025" s="33"/>
      <c r="O1025" s="33"/>
      <c r="P1025" s="33"/>
      <c r="Q1025" s="33"/>
      <c r="R1025" s="33"/>
      <c r="S1025" s="33"/>
      <c r="T1025" s="33"/>
      <c r="U1025" s="33"/>
      <c r="V1025" s="33"/>
      <c r="W1025" s="33"/>
      <c r="X1025" s="33"/>
    </row>
    <row r="1026" spans="1:24" ht="15.75" customHeight="1">
      <c r="A1026" s="54"/>
      <c r="B1026" s="54"/>
      <c r="C1026" s="54"/>
      <c r="D1026" s="53"/>
      <c r="E1026" s="53"/>
      <c r="F1026" s="53"/>
      <c r="G1026" s="337"/>
      <c r="H1026" s="53"/>
      <c r="I1026" s="54"/>
      <c r="J1026" s="33"/>
      <c r="K1026" s="33"/>
      <c r="L1026" s="33"/>
      <c r="M1026" s="33"/>
      <c r="N1026" s="33"/>
      <c r="O1026" s="33"/>
      <c r="P1026" s="33"/>
      <c r="Q1026" s="33"/>
      <c r="R1026" s="33"/>
      <c r="S1026" s="33"/>
      <c r="T1026" s="33"/>
      <c r="U1026" s="33"/>
      <c r="V1026" s="33"/>
      <c r="W1026" s="33"/>
      <c r="X1026" s="33"/>
    </row>
    <row r="1027" spans="1:24" ht="15.75" customHeight="1">
      <c r="A1027" s="54"/>
      <c r="B1027" s="54"/>
      <c r="C1027" s="54"/>
      <c r="D1027" s="53"/>
      <c r="E1027" s="53"/>
      <c r="F1027" s="53"/>
      <c r="G1027" s="337"/>
      <c r="H1027" s="53"/>
      <c r="I1027" s="54"/>
      <c r="J1027" s="33"/>
      <c r="K1027" s="33"/>
      <c r="L1027" s="33"/>
      <c r="M1027" s="33"/>
      <c r="N1027" s="33"/>
      <c r="O1027" s="33"/>
      <c r="P1027" s="33"/>
      <c r="Q1027" s="33"/>
      <c r="R1027" s="33"/>
      <c r="S1027" s="33"/>
      <c r="T1027" s="33"/>
      <c r="U1027" s="33"/>
      <c r="V1027" s="33"/>
      <c r="W1027" s="33"/>
      <c r="X1027" s="33"/>
    </row>
    <row r="1028" spans="1:24" ht="15.75" customHeight="1">
      <c r="A1028" s="54"/>
      <c r="B1028" s="54"/>
      <c r="C1028" s="54"/>
      <c r="D1028" s="53"/>
      <c r="E1028" s="53"/>
      <c r="F1028" s="53"/>
      <c r="G1028" s="337"/>
      <c r="H1028" s="53"/>
      <c r="I1028" s="54"/>
      <c r="J1028" s="33"/>
      <c r="K1028" s="33"/>
      <c r="L1028" s="33"/>
      <c r="M1028" s="33"/>
      <c r="N1028" s="33"/>
      <c r="O1028" s="33"/>
      <c r="P1028" s="33"/>
      <c r="Q1028" s="33"/>
      <c r="R1028" s="33"/>
      <c r="S1028" s="33"/>
      <c r="T1028" s="33"/>
      <c r="U1028" s="33"/>
      <c r="V1028" s="33"/>
      <c r="W1028" s="33"/>
      <c r="X1028" s="33"/>
    </row>
    <row r="1029" spans="1:24" ht="15.75" customHeight="1">
      <c r="A1029" s="54"/>
      <c r="B1029" s="54"/>
      <c r="C1029" s="54"/>
      <c r="D1029" s="53"/>
      <c r="E1029" s="53"/>
      <c r="F1029" s="53"/>
      <c r="G1029" s="337"/>
      <c r="H1029" s="53"/>
      <c r="I1029" s="54"/>
      <c r="J1029" s="33"/>
      <c r="K1029" s="33"/>
      <c r="L1029" s="33"/>
      <c r="M1029" s="33"/>
      <c r="N1029" s="33"/>
      <c r="O1029" s="33"/>
      <c r="P1029" s="33"/>
      <c r="Q1029" s="33"/>
      <c r="R1029" s="33"/>
      <c r="S1029" s="33"/>
      <c r="T1029" s="33"/>
      <c r="U1029" s="33"/>
      <c r="V1029" s="33"/>
      <c r="W1029" s="33"/>
      <c r="X1029" s="33"/>
    </row>
    <row r="1030" spans="1:24" ht="15.75" customHeight="1">
      <c r="A1030" s="54"/>
      <c r="B1030" s="54"/>
      <c r="C1030" s="54"/>
      <c r="D1030" s="53"/>
      <c r="E1030" s="53"/>
      <c r="F1030" s="53"/>
      <c r="G1030" s="337"/>
      <c r="H1030" s="53"/>
      <c r="I1030" s="54"/>
      <c r="J1030" s="33"/>
      <c r="K1030" s="33"/>
      <c r="L1030" s="33"/>
      <c r="M1030" s="33"/>
      <c r="N1030" s="33"/>
      <c r="O1030" s="33"/>
      <c r="P1030" s="33"/>
      <c r="Q1030" s="33"/>
      <c r="R1030" s="33"/>
      <c r="S1030" s="33"/>
      <c r="T1030" s="33"/>
      <c r="U1030" s="33"/>
      <c r="V1030" s="33"/>
      <c r="W1030" s="33"/>
      <c r="X1030" s="33"/>
    </row>
    <row r="1031" spans="1:24" ht="15.75" customHeight="1">
      <c r="A1031" s="54"/>
      <c r="B1031" s="54"/>
      <c r="C1031" s="54"/>
      <c r="D1031" s="53"/>
      <c r="E1031" s="53"/>
      <c r="F1031" s="53"/>
      <c r="G1031" s="337"/>
      <c r="H1031" s="53"/>
      <c r="I1031" s="54"/>
      <c r="J1031" s="33"/>
      <c r="K1031" s="33"/>
      <c r="L1031" s="33"/>
      <c r="M1031" s="33"/>
      <c r="N1031" s="33"/>
      <c r="O1031" s="33"/>
      <c r="P1031" s="33"/>
      <c r="Q1031" s="33"/>
      <c r="R1031" s="33"/>
      <c r="S1031" s="33"/>
      <c r="T1031" s="33"/>
      <c r="U1031" s="33"/>
      <c r="V1031" s="33"/>
      <c r="W1031" s="33"/>
      <c r="X1031" s="33"/>
    </row>
    <row r="1032" spans="1:24" ht="15.75" customHeight="1">
      <c r="A1032" s="54"/>
      <c r="B1032" s="54"/>
      <c r="C1032" s="54"/>
      <c r="D1032" s="53"/>
      <c r="E1032" s="53"/>
      <c r="F1032" s="53"/>
      <c r="G1032" s="337"/>
      <c r="H1032" s="53"/>
      <c r="I1032" s="54"/>
      <c r="J1032" s="33"/>
      <c r="K1032" s="33"/>
      <c r="L1032" s="33"/>
      <c r="M1032" s="33"/>
      <c r="N1032" s="33"/>
      <c r="O1032" s="33"/>
      <c r="P1032" s="33"/>
      <c r="Q1032" s="33"/>
      <c r="R1032" s="33"/>
      <c r="S1032" s="33"/>
      <c r="T1032" s="33"/>
      <c r="U1032" s="33"/>
      <c r="V1032" s="33"/>
      <c r="W1032" s="33"/>
      <c r="X1032" s="33"/>
    </row>
    <row r="1033" spans="1:24" ht="15.75" customHeight="1">
      <c r="A1033" s="54"/>
      <c r="B1033" s="54"/>
      <c r="C1033" s="54"/>
      <c r="D1033" s="53"/>
      <c r="E1033" s="53"/>
      <c r="F1033" s="53"/>
      <c r="G1033" s="337"/>
      <c r="H1033" s="53"/>
      <c r="I1033" s="54"/>
      <c r="J1033" s="33"/>
      <c r="K1033" s="33"/>
      <c r="L1033" s="33"/>
      <c r="M1033" s="33"/>
      <c r="N1033" s="33"/>
      <c r="O1033" s="33"/>
      <c r="P1033" s="33"/>
      <c r="Q1033" s="33"/>
      <c r="R1033" s="33"/>
      <c r="S1033" s="33"/>
      <c r="T1033" s="33"/>
      <c r="U1033" s="33"/>
      <c r="V1033" s="33"/>
      <c r="W1033" s="33"/>
      <c r="X1033" s="33"/>
    </row>
    <row r="1034" spans="1:24" ht="15.75" customHeight="1">
      <c r="A1034" s="54"/>
      <c r="B1034" s="54"/>
      <c r="C1034" s="54"/>
      <c r="D1034" s="53"/>
      <c r="E1034" s="53"/>
      <c r="F1034" s="53"/>
      <c r="G1034" s="337"/>
      <c r="H1034" s="53"/>
      <c r="I1034" s="54"/>
      <c r="J1034" s="33"/>
      <c r="K1034" s="33"/>
      <c r="L1034" s="33"/>
      <c r="M1034" s="33"/>
      <c r="N1034" s="33"/>
      <c r="O1034" s="33"/>
      <c r="P1034" s="33"/>
      <c r="Q1034" s="33"/>
      <c r="R1034" s="33"/>
      <c r="S1034" s="33"/>
      <c r="T1034" s="33"/>
      <c r="U1034" s="33"/>
      <c r="V1034" s="33"/>
      <c r="W1034" s="33"/>
      <c r="X1034" s="33"/>
    </row>
    <row r="1035" spans="1:24" ht="15.75" customHeight="1">
      <c r="A1035" s="54"/>
      <c r="B1035" s="54"/>
      <c r="C1035" s="54"/>
      <c r="D1035" s="53"/>
      <c r="E1035" s="53"/>
      <c r="F1035" s="53"/>
      <c r="G1035" s="337"/>
      <c r="H1035" s="53"/>
      <c r="I1035" s="54"/>
      <c r="J1035" s="33"/>
      <c r="K1035" s="33"/>
      <c r="L1035" s="33"/>
      <c r="M1035" s="33"/>
      <c r="N1035" s="33"/>
      <c r="O1035" s="33"/>
      <c r="P1035" s="33"/>
      <c r="Q1035" s="33"/>
      <c r="R1035" s="33"/>
      <c r="S1035" s="33"/>
      <c r="T1035" s="33"/>
      <c r="U1035" s="33"/>
      <c r="V1035" s="33"/>
      <c r="W1035" s="33"/>
      <c r="X1035" s="33"/>
    </row>
    <row r="1036" spans="1:24" ht="15.75" customHeight="1">
      <c r="A1036" s="54"/>
      <c r="B1036" s="54"/>
      <c r="C1036" s="54"/>
      <c r="D1036" s="53"/>
      <c r="E1036" s="53"/>
      <c r="F1036" s="53"/>
      <c r="G1036" s="337"/>
      <c r="H1036" s="53"/>
      <c r="I1036" s="54"/>
      <c r="J1036" s="33"/>
      <c r="K1036" s="33"/>
      <c r="L1036" s="33"/>
      <c r="M1036" s="33"/>
      <c r="N1036" s="33"/>
      <c r="O1036" s="33"/>
      <c r="P1036" s="33"/>
      <c r="Q1036" s="33"/>
      <c r="R1036" s="33"/>
      <c r="S1036" s="33"/>
      <c r="T1036" s="33"/>
      <c r="U1036" s="33"/>
      <c r="V1036" s="33"/>
      <c r="W1036" s="33"/>
      <c r="X1036" s="33"/>
    </row>
    <row r="1037" spans="1:24" ht="15.75" customHeight="1">
      <c r="A1037" s="54"/>
      <c r="B1037" s="54"/>
      <c r="C1037" s="54"/>
      <c r="D1037" s="53"/>
      <c r="E1037" s="53"/>
      <c r="F1037" s="53"/>
      <c r="G1037" s="337"/>
      <c r="H1037" s="53"/>
      <c r="I1037" s="54"/>
      <c r="J1037" s="33"/>
      <c r="K1037" s="33"/>
      <c r="L1037" s="33"/>
      <c r="M1037" s="33"/>
      <c r="N1037" s="33"/>
      <c r="O1037" s="33"/>
      <c r="P1037" s="33"/>
      <c r="Q1037" s="33"/>
      <c r="R1037" s="33"/>
      <c r="S1037" s="33"/>
      <c r="T1037" s="33"/>
      <c r="U1037" s="33"/>
      <c r="V1037" s="33"/>
      <c r="W1037" s="33"/>
      <c r="X1037" s="33"/>
    </row>
    <row r="1038" spans="1:24" ht="15.75" customHeight="1">
      <c r="A1038" s="54"/>
      <c r="B1038" s="54"/>
      <c r="C1038" s="54"/>
      <c r="D1038" s="53"/>
      <c r="E1038" s="53"/>
      <c r="F1038" s="53"/>
      <c r="G1038" s="337"/>
      <c r="H1038" s="53"/>
      <c r="I1038" s="54"/>
      <c r="J1038" s="33"/>
      <c r="K1038" s="33"/>
      <c r="L1038" s="33"/>
      <c r="M1038" s="33"/>
      <c r="N1038" s="33"/>
      <c r="O1038" s="33"/>
      <c r="P1038" s="33"/>
      <c r="Q1038" s="33"/>
      <c r="R1038" s="33"/>
      <c r="S1038" s="33"/>
      <c r="T1038" s="33"/>
      <c r="U1038" s="33"/>
      <c r="V1038" s="33"/>
      <c r="W1038" s="33"/>
      <c r="X1038" s="33"/>
    </row>
    <row r="1039" spans="1:24" ht="15.75" customHeight="1">
      <c r="A1039" s="54"/>
      <c r="B1039" s="54"/>
      <c r="C1039" s="54"/>
      <c r="D1039" s="53"/>
      <c r="E1039" s="53"/>
      <c r="F1039" s="53"/>
      <c r="G1039" s="337"/>
      <c r="H1039" s="53"/>
      <c r="I1039" s="54"/>
      <c r="J1039" s="33"/>
      <c r="K1039" s="33"/>
      <c r="L1039" s="33"/>
      <c r="M1039" s="33"/>
      <c r="N1039" s="33"/>
      <c r="O1039" s="33"/>
      <c r="P1039" s="33"/>
      <c r="Q1039" s="33"/>
      <c r="R1039" s="33"/>
      <c r="S1039" s="33"/>
      <c r="T1039" s="33"/>
      <c r="U1039" s="33"/>
      <c r="V1039" s="33"/>
      <c r="W1039" s="33"/>
      <c r="X1039" s="33"/>
    </row>
    <row r="1040" spans="1:24" ht="15.75" customHeight="1">
      <c r="A1040" s="54"/>
      <c r="B1040" s="54"/>
      <c r="C1040" s="54"/>
      <c r="D1040" s="53"/>
      <c r="E1040" s="53"/>
      <c r="F1040" s="53"/>
      <c r="G1040" s="337"/>
      <c r="H1040" s="53"/>
      <c r="I1040" s="54"/>
      <c r="J1040" s="33"/>
      <c r="K1040" s="33"/>
      <c r="L1040" s="33"/>
      <c r="M1040" s="33"/>
      <c r="N1040" s="33"/>
      <c r="O1040" s="33"/>
      <c r="P1040" s="33"/>
      <c r="Q1040" s="33"/>
      <c r="R1040" s="33"/>
      <c r="S1040" s="33"/>
      <c r="T1040" s="33"/>
      <c r="U1040" s="33"/>
      <c r="V1040" s="33"/>
      <c r="W1040" s="33"/>
      <c r="X1040" s="33"/>
    </row>
    <row r="1041" spans="1:24" ht="15.75" customHeight="1">
      <c r="A1041" s="54"/>
      <c r="B1041" s="54"/>
      <c r="C1041" s="54"/>
      <c r="D1041" s="53"/>
      <c r="E1041" s="53"/>
      <c r="F1041" s="53"/>
      <c r="G1041" s="337"/>
      <c r="H1041" s="53"/>
      <c r="I1041" s="54"/>
      <c r="J1041" s="33"/>
      <c r="K1041" s="33"/>
      <c r="L1041" s="33"/>
      <c r="M1041" s="33"/>
      <c r="N1041" s="33"/>
      <c r="O1041" s="33"/>
      <c r="P1041" s="33"/>
      <c r="Q1041" s="33"/>
      <c r="R1041" s="33"/>
      <c r="S1041" s="33"/>
      <c r="T1041" s="33"/>
      <c r="U1041" s="33"/>
      <c r="V1041" s="33"/>
      <c r="W1041" s="33"/>
      <c r="X1041" s="33"/>
    </row>
    <row r="1042" spans="1:24" ht="15.75" customHeight="1">
      <c r="A1042" s="54"/>
      <c r="B1042" s="54"/>
      <c r="C1042" s="54"/>
      <c r="D1042" s="53"/>
      <c r="E1042" s="53"/>
      <c r="F1042" s="53"/>
      <c r="G1042" s="337"/>
      <c r="H1042" s="53"/>
      <c r="I1042" s="54"/>
      <c r="J1042" s="33"/>
      <c r="K1042" s="33"/>
      <c r="L1042" s="33"/>
      <c r="M1042" s="33"/>
      <c r="N1042" s="33"/>
      <c r="O1042" s="33"/>
      <c r="P1042" s="33"/>
      <c r="Q1042" s="33"/>
      <c r="R1042" s="33"/>
      <c r="S1042" s="33"/>
      <c r="T1042" s="33"/>
      <c r="U1042" s="33"/>
      <c r="V1042" s="33"/>
      <c r="W1042" s="33"/>
      <c r="X1042" s="33"/>
    </row>
    <row r="1043" spans="1:24" ht="15.75" customHeight="1">
      <c r="A1043" s="54"/>
      <c r="B1043" s="54"/>
      <c r="C1043" s="54"/>
      <c r="D1043" s="53"/>
      <c r="E1043" s="53"/>
      <c r="F1043" s="53"/>
      <c r="G1043" s="337"/>
      <c r="H1043" s="53"/>
      <c r="I1043" s="54"/>
      <c r="J1043" s="33"/>
      <c r="K1043" s="33"/>
      <c r="L1043" s="33"/>
      <c r="M1043" s="33"/>
      <c r="N1043" s="33"/>
      <c r="O1043" s="33"/>
      <c r="P1043" s="33"/>
      <c r="Q1043" s="33"/>
      <c r="R1043" s="33"/>
      <c r="S1043" s="33"/>
      <c r="T1043" s="33"/>
      <c r="U1043" s="33"/>
      <c r="V1043" s="33"/>
      <c r="W1043" s="33"/>
      <c r="X1043" s="33"/>
    </row>
    <row r="1044" spans="1:24" ht="15.75" customHeight="1">
      <c r="A1044" s="54"/>
      <c r="B1044" s="54"/>
      <c r="C1044" s="54"/>
      <c r="D1044" s="53"/>
      <c r="E1044" s="53"/>
      <c r="F1044" s="53"/>
      <c r="G1044" s="337"/>
      <c r="H1044" s="53"/>
      <c r="I1044" s="54"/>
      <c r="J1044" s="33"/>
      <c r="K1044" s="33"/>
      <c r="L1044" s="33"/>
      <c r="M1044" s="33"/>
      <c r="N1044" s="33"/>
      <c r="O1044" s="33"/>
      <c r="P1044" s="33"/>
      <c r="Q1044" s="33"/>
      <c r="R1044" s="33"/>
      <c r="S1044" s="33"/>
      <c r="T1044" s="33"/>
      <c r="U1044" s="33"/>
      <c r="V1044" s="33"/>
      <c r="W1044" s="33"/>
      <c r="X1044" s="33"/>
    </row>
    <row r="1045" spans="1:24" ht="15.75" customHeight="1">
      <c r="A1045" s="54"/>
      <c r="B1045" s="54"/>
      <c r="C1045" s="54"/>
      <c r="D1045" s="53"/>
      <c r="E1045" s="53"/>
      <c r="F1045" s="53"/>
      <c r="G1045" s="337"/>
      <c r="H1045" s="53"/>
      <c r="I1045" s="54"/>
      <c r="J1045" s="33"/>
      <c r="K1045" s="33"/>
      <c r="L1045" s="33"/>
      <c r="M1045" s="33"/>
      <c r="N1045" s="33"/>
      <c r="O1045" s="33"/>
      <c r="P1045" s="33"/>
      <c r="Q1045" s="33"/>
      <c r="R1045" s="33"/>
      <c r="S1045" s="33"/>
      <c r="T1045" s="33"/>
      <c r="U1045" s="33"/>
      <c r="V1045" s="33"/>
      <c r="W1045" s="33"/>
      <c r="X1045" s="33"/>
    </row>
    <row r="1046" spans="1:24" ht="15.75" customHeight="1">
      <c r="A1046" s="54"/>
      <c r="B1046" s="54"/>
      <c r="C1046" s="54"/>
      <c r="D1046" s="53"/>
      <c r="E1046" s="53"/>
      <c r="F1046" s="53"/>
      <c r="G1046" s="337"/>
      <c r="H1046" s="53"/>
      <c r="I1046" s="54"/>
      <c r="J1046" s="33"/>
      <c r="K1046" s="33"/>
      <c r="L1046" s="33"/>
      <c r="M1046" s="33"/>
      <c r="N1046" s="33"/>
      <c r="O1046" s="33"/>
      <c r="P1046" s="33"/>
      <c r="Q1046" s="33"/>
      <c r="R1046" s="33"/>
      <c r="S1046" s="33"/>
      <c r="T1046" s="33"/>
      <c r="U1046" s="33"/>
      <c r="V1046" s="33"/>
      <c r="W1046" s="33"/>
      <c r="X1046" s="33"/>
    </row>
    <row r="1047" spans="1:24" ht="15.75" customHeight="1">
      <c r="A1047" s="54"/>
      <c r="B1047" s="54"/>
      <c r="C1047" s="54"/>
      <c r="D1047" s="53"/>
      <c r="E1047" s="53"/>
      <c r="F1047" s="53"/>
      <c r="G1047" s="337"/>
      <c r="H1047" s="53"/>
      <c r="I1047" s="54"/>
      <c r="J1047" s="33"/>
      <c r="K1047" s="33"/>
      <c r="L1047" s="33"/>
      <c r="M1047" s="33"/>
      <c r="N1047" s="33"/>
      <c r="O1047" s="33"/>
      <c r="P1047" s="33"/>
      <c r="Q1047" s="33"/>
      <c r="R1047" s="33"/>
      <c r="S1047" s="33"/>
      <c r="T1047" s="33"/>
      <c r="U1047" s="33"/>
      <c r="V1047" s="33"/>
      <c r="W1047" s="33"/>
      <c r="X1047" s="33"/>
    </row>
    <row r="1048" spans="1:24" ht="15.75" customHeight="1">
      <c r="A1048" s="54"/>
      <c r="B1048" s="54"/>
      <c r="C1048" s="54"/>
      <c r="D1048" s="53"/>
      <c r="E1048" s="53"/>
      <c r="F1048" s="53"/>
      <c r="G1048" s="337"/>
      <c r="H1048" s="53"/>
      <c r="I1048" s="54"/>
      <c r="J1048" s="33"/>
      <c r="K1048" s="33"/>
      <c r="L1048" s="33"/>
      <c r="M1048" s="33"/>
      <c r="N1048" s="33"/>
      <c r="O1048" s="33"/>
      <c r="P1048" s="33"/>
      <c r="Q1048" s="33"/>
      <c r="R1048" s="33"/>
      <c r="S1048" s="33"/>
      <c r="T1048" s="33"/>
      <c r="U1048" s="33"/>
      <c r="V1048" s="33"/>
      <c r="W1048" s="33"/>
      <c r="X1048" s="33"/>
    </row>
    <row r="1049" spans="1:24" ht="15.75" customHeight="1">
      <c r="A1049" s="54"/>
      <c r="B1049" s="54"/>
      <c r="C1049" s="54"/>
      <c r="D1049" s="53"/>
      <c r="E1049" s="53"/>
      <c r="F1049" s="53"/>
      <c r="G1049" s="337"/>
      <c r="H1049" s="53"/>
      <c r="I1049" s="54"/>
      <c r="J1049" s="33"/>
      <c r="K1049" s="33"/>
      <c r="L1049" s="33"/>
      <c r="M1049" s="33"/>
      <c r="N1049" s="33"/>
      <c r="O1049" s="33"/>
      <c r="P1049" s="33"/>
      <c r="Q1049" s="33"/>
      <c r="R1049" s="33"/>
      <c r="S1049" s="33"/>
      <c r="T1049" s="33"/>
      <c r="U1049" s="33"/>
      <c r="V1049" s="33"/>
      <c r="W1049" s="33"/>
      <c r="X1049" s="33"/>
    </row>
    <row r="1050" spans="1:24" ht="15.75" customHeight="1">
      <c r="A1050" s="54"/>
      <c r="B1050" s="54"/>
      <c r="C1050" s="54"/>
      <c r="D1050" s="53"/>
      <c r="E1050" s="53"/>
      <c r="F1050" s="53"/>
      <c r="G1050" s="337"/>
      <c r="H1050" s="53"/>
      <c r="I1050" s="54"/>
      <c r="J1050" s="33"/>
      <c r="K1050" s="33"/>
      <c r="L1050" s="33"/>
      <c r="M1050" s="33"/>
      <c r="N1050" s="33"/>
      <c r="O1050" s="33"/>
      <c r="P1050" s="33"/>
      <c r="Q1050" s="33"/>
      <c r="R1050" s="33"/>
      <c r="S1050" s="33"/>
      <c r="T1050" s="33"/>
      <c r="U1050" s="33"/>
      <c r="V1050" s="33"/>
      <c r="W1050" s="33"/>
      <c r="X1050" s="33"/>
    </row>
    <row r="1051" spans="1:24" ht="15.75" customHeight="1">
      <c r="A1051" s="54"/>
      <c r="B1051" s="54"/>
      <c r="C1051" s="54"/>
      <c r="D1051" s="53"/>
      <c r="E1051" s="53"/>
      <c r="F1051" s="53"/>
      <c r="G1051" s="337"/>
      <c r="H1051" s="53"/>
      <c r="I1051" s="54"/>
      <c r="J1051" s="33"/>
      <c r="K1051" s="33"/>
      <c r="L1051" s="33"/>
      <c r="M1051" s="33"/>
      <c r="N1051" s="33"/>
      <c r="O1051" s="33"/>
      <c r="P1051" s="33"/>
      <c r="Q1051" s="33"/>
      <c r="R1051" s="33"/>
      <c r="S1051" s="33"/>
      <c r="T1051" s="33"/>
      <c r="U1051" s="33"/>
      <c r="V1051" s="33"/>
      <c r="W1051" s="33"/>
      <c r="X1051" s="33"/>
    </row>
    <row r="1052" spans="1:24" ht="15.75" customHeight="1">
      <c r="A1052" s="54"/>
      <c r="B1052" s="54"/>
      <c r="C1052" s="54"/>
      <c r="D1052" s="53"/>
      <c r="E1052" s="53"/>
      <c r="F1052" s="53"/>
      <c r="G1052" s="337"/>
      <c r="H1052" s="53"/>
      <c r="I1052" s="54"/>
      <c r="J1052" s="33"/>
      <c r="K1052" s="33"/>
      <c r="L1052" s="33"/>
      <c r="M1052" s="33"/>
      <c r="N1052" s="33"/>
      <c r="O1052" s="33"/>
      <c r="P1052" s="33"/>
      <c r="Q1052" s="33"/>
      <c r="R1052" s="33"/>
      <c r="S1052" s="33"/>
      <c r="T1052" s="33"/>
      <c r="U1052" s="33"/>
      <c r="V1052" s="33"/>
      <c r="W1052" s="33"/>
      <c r="X1052" s="33"/>
    </row>
    <row r="1053" spans="1:24" ht="15.75" customHeight="1">
      <c r="A1053" s="54"/>
      <c r="B1053" s="54"/>
      <c r="C1053" s="54"/>
      <c r="D1053" s="53"/>
      <c r="E1053" s="53"/>
      <c r="F1053" s="53"/>
      <c r="G1053" s="337"/>
      <c r="H1053" s="53"/>
      <c r="I1053" s="54"/>
      <c r="J1053" s="33"/>
      <c r="K1053" s="33"/>
      <c r="L1053" s="33"/>
      <c r="M1053" s="33"/>
      <c r="N1053" s="33"/>
      <c r="O1053" s="33"/>
      <c r="P1053" s="33"/>
      <c r="Q1053" s="33"/>
      <c r="R1053" s="33"/>
      <c r="S1053" s="33"/>
      <c r="T1053" s="33"/>
      <c r="U1053" s="33"/>
      <c r="V1053" s="33"/>
      <c r="W1053" s="33"/>
      <c r="X1053" s="33"/>
    </row>
    <row r="1054" spans="1:24" ht="15" customHeight="1">
      <c r="A1054" s="46"/>
      <c r="B1054" s="46"/>
      <c r="C1054" s="46"/>
      <c r="D1054" s="46"/>
      <c r="E1054" s="46"/>
      <c r="F1054" s="46"/>
      <c r="G1054" s="46"/>
      <c r="H1054" s="46"/>
      <c r="I1054" s="46"/>
      <c r="J1054" s="46"/>
      <c r="K1054" s="46"/>
      <c r="L1054" s="46"/>
      <c r="M1054" s="46"/>
      <c r="N1054" s="46"/>
      <c r="O1054" s="46"/>
      <c r="P1054" s="46"/>
      <c r="Q1054" s="46"/>
      <c r="R1054" s="46"/>
      <c r="S1054" s="46"/>
      <c r="T1054" s="46"/>
      <c r="U1054" s="46"/>
      <c r="V1054" s="46"/>
      <c r="W1054" s="46"/>
      <c r="X1054" s="46"/>
    </row>
    <row r="1055" spans="1:24" ht="15" customHeight="1">
      <c r="A1055" s="46"/>
      <c r="B1055" s="46"/>
      <c r="C1055" s="46"/>
      <c r="D1055" s="46"/>
      <c r="E1055" s="46"/>
      <c r="F1055" s="46"/>
      <c r="G1055" s="46"/>
      <c r="H1055" s="46"/>
      <c r="I1055" s="46"/>
      <c r="J1055" s="46"/>
      <c r="K1055" s="46"/>
      <c r="L1055" s="46"/>
      <c r="M1055" s="46"/>
      <c r="N1055" s="46"/>
      <c r="O1055" s="46"/>
      <c r="P1055" s="46"/>
      <c r="Q1055" s="46"/>
      <c r="R1055" s="46"/>
      <c r="S1055" s="46"/>
      <c r="T1055" s="46"/>
      <c r="U1055" s="46"/>
      <c r="V1055" s="46"/>
      <c r="W1055" s="46"/>
      <c r="X1055" s="46"/>
    </row>
    <row r="1056" spans="1:24" ht="15" customHeight="1">
      <c r="A1056" s="702"/>
      <c r="B1056" s="702"/>
      <c r="C1056" s="702"/>
      <c r="D1056" s="702"/>
      <c r="E1056" s="702"/>
      <c r="F1056" s="702"/>
      <c r="G1056" s="702"/>
      <c r="H1056" s="702"/>
      <c r="I1056" s="702"/>
      <c r="J1056" s="702"/>
      <c r="K1056" s="702"/>
      <c r="L1056" s="702"/>
      <c r="M1056" s="702"/>
      <c r="N1056" s="702"/>
      <c r="O1056" s="702"/>
      <c r="P1056" s="702"/>
      <c r="Q1056" s="702"/>
      <c r="R1056" s="702"/>
      <c r="S1056" s="702"/>
      <c r="T1056" s="702"/>
      <c r="U1056" s="702"/>
      <c r="V1056" s="702"/>
      <c r="W1056" s="702"/>
      <c r="X1056" s="702"/>
    </row>
    <row r="1057" spans="1:24" ht="15" customHeight="1">
      <c r="A1057" s="702"/>
      <c r="B1057" s="702"/>
      <c r="C1057" s="702"/>
      <c r="D1057" s="702"/>
      <c r="E1057" s="702"/>
      <c r="F1057" s="702"/>
      <c r="G1057" s="702"/>
      <c r="H1057" s="702"/>
      <c r="I1057" s="702"/>
      <c r="J1057" s="702"/>
      <c r="K1057" s="702"/>
      <c r="L1057" s="702"/>
      <c r="M1057" s="702"/>
      <c r="N1057" s="702"/>
      <c r="O1057" s="702"/>
      <c r="P1057" s="702"/>
      <c r="Q1057" s="702"/>
      <c r="R1057" s="702"/>
      <c r="S1057" s="702"/>
      <c r="T1057" s="702"/>
      <c r="U1057" s="702"/>
      <c r="V1057" s="702"/>
      <c r="W1057" s="702"/>
      <c r="X1057" s="702"/>
    </row>
    <row r="1058" spans="1:24" ht="15" customHeight="1">
      <c r="A1058" s="702"/>
      <c r="B1058" s="702"/>
      <c r="C1058" s="702"/>
      <c r="D1058" s="702"/>
      <c r="E1058" s="702"/>
      <c r="F1058" s="702"/>
      <c r="G1058" s="702"/>
      <c r="H1058" s="702"/>
      <c r="I1058" s="702"/>
      <c r="J1058" s="702"/>
      <c r="K1058" s="702"/>
      <c r="L1058" s="702"/>
      <c r="M1058" s="702"/>
      <c r="N1058" s="702"/>
      <c r="O1058" s="702"/>
      <c r="P1058" s="702"/>
      <c r="Q1058" s="702"/>
      <c r="R1058" s="702"/>
      <c r="S1058" s="702"/>
      <c r="T1058" s="702"/>
      <c r="U1058" s="702"/>
      <c r="V1058" s="702"/>
      <c r="W1058" s="702"/>
      <c r="X1058" s="702"/>
    </row>
    <row r="1059" spans="1:24" ht="15" customHeight="1">
      <c r="A1059" s="702"/>
      <c r="B1059" s="702"/>
      <c r="C1059" s="702"/>
      <c r="D1059" s="702"/>
      <c r="E1059" s="702"/>
      <c r="F1059" s="702"/>
      <c r="G1059" s="702"/>
      <c r="H1059" s="702"/>
      <c r="I1059" s="702"/>
      <c r="J1059" s="702"/>
      <c r="K1059" s="702"/>
      <c r="L1059" s="702"/>
      <c r="M1059" s="702"/>
      <c r="N1059" s="702"/>
      <c r="O1059" s="702"/>
      <c r="P1059" s="702"/>
      <c r="Q1059" s="702"/>
      <c r="R1059" s="702"/>
      <c r="S1059" s="702"/>
      <c r="T1059" s="702"/>
      <c r="U1059" s="702"/>
      <c r="V1059" s="702"/>
      <c r="W1059" s="702"/>
      <c r="X1059" s="702"/>
    </row>
    <row r="1060" spans="1:24" ht="15" customHeight="1">
      <c r="A1060" s="702"/>
      <c r="B1060" s="702"/>
      <c r="C1060" s="702"/>
      <c r="D1060" s="702"/>
      <c r="E1060" s="702"/>
      <c r="F1060" s="702"/>
      <c r="G1060" s="702"/>
      <c r="H1060" s="702"/>
      <c r="I1060" s="702"/>
      <c r="J1060" s="702"/>
      <c r="K1060" s="702"/>
      <c r="L1060" s="702"/>
      <c r="M1060" s="702"/>
      <c r="N1060" s="702"/>
      <c r="O1060" s="702"/>
      <c r="P1060" s="702"/>
      <c r="Q1060" s="702"/>
      <c r="R1060" s="702"/>
      <c r="S1060" s="702"/>
      <c r="T1060" s="702"/>
      <c r="U1060" s="702"/>
      <c r="V1060" s="702"/>
      <c r="W1060" s="702"/>
      <c r="X1060" s="702"/>
    </row>
    <row r="1061" spans="1:24" ht="15" customHeight="1">
      <c r="A1061" s="702"/>
      <c r="B1061" s="702"/>
      <c r="C1061" s="702"/>
      <c r="D1061" s="702"/>
      <c r="E1061" s="702"/>
      <c r="F1061" s="702"/>
      <c r="G1061" s="702"/>
      <c r="H1061" s="702"/>
      <c r="I1061" s="702"/>
      <c r="J1061" s="702"/>
      <c r="K1061" s="702"/>
      <c r="L1061" s="702"/>
      <c r="M1061" s="702"/>
      <c r="N1061" s="702"/>
      <c r="O1061" s="702"/>
      <c r="P1061" s="702"/>
      <c r="Q1061" s="702"/>
      <c r="R1061" s="702"/>
      <c r="S1061" s="702"/>
      <c r="T1061" s="702"/>
      <c r="U1061" s="702"/>
      <c r="V1061" s="702"/>
      <c r="W1061" s="702"/>
      <c r="X1061" s="702"/>
    </row>
    <row r="1062" spans="1:24" ht="15" customHeight="1">
      <c r="A1062" s="702"/>
      <c r="B1062" s="702"/>
      <c r="C1062" s="702"/>
      <c r="D1062" s="702"/>
      <c r="E1062" s="702"/>
      <c r="F1062" s="702"/>
      <c r="G1062" s="702"/>
      <c r="H1062" s="702"/>
      <c r="I1062" s="702"/>
      <c r="J1062" s="702"/>
      <c r="K1062" s="702"/>
      <c r="L1062" s="702"/>
      <c r="M1062" s="702"/>
      <c r="N1062" s="702"/>
      <c r="O1062" s="702"/>
      <c r="P1062" s="702"/>
      <c r="Q1062" s="702"/>
      <c r="R1062" s="702"/>
      <c r="S1062" s="702"/>
      <c r="T1062" s="702"/>
      <c r="U1062" s="702"/>
      <c r="V1062" s="702"/>
      <c r="W1062" s="702"/>
      <c r="X1062" s="702"/>
    </row>
    <row r="1063" spans="1:24" ht="15" customHeight="1">
      <c r="A1063" s="702"/>
      <c r="B1063" s="702"/>
      <c r="C1063" s="702"/>
      <c r="D1063" s="702"/>
      <c r="E1063" s="702"/>
      <c r="F1063" s="702"/>
      <c r="G1063" s="702"/>
      <c r="H1063" s="702"/>
      <c r="I1063" s="702"/>
      <c r="J1063" s="702"/>
      <c r="K1063" s="702"/>
      <c r="L1063" s="702"/>
      <c r="M1063" s="702"/>
      <c r="N1063" s="702"/>
      <c r="O1063" s="702"/>
      <c r="P1063" s="702"/>
      <c r="Q1063" s="702"/>
      <c r="R1063" s="702"/>
      <c r="S1063" s="702"/>
      <c r="T1063" s="702"/>
      <c r="U1063" s="702"/>
      <c r="V1063" s="702"/>
      <c r="W1063" s="702"/>
      <c r="X1063" s="702"/>
    </row>
    <row r="1064" spans="1:24" ht="15" customHeight="1">
      <c r="A1064" s="702"/>
      <c r="B1064" s="702"/>
      <c r="C1064" s="702"/>
      <c r="D1064" s="702"/>
      <c r="E1064" s="702"/>
      <c r="F1064" s="702"/>
      <c r="G1064" s="702"/>
      <c r="H1064" s="702"/>
      <c r="I1064" s="702"/>
      <c r="J1064" s="702"/>
      <c r="K1064" s="702"/>
      <c r="L1064" s="702"/>
      <c r="M1064" s="702"/>
      <c r="N1064" s="702"/>
      <c r="O1064" s="702"/>
      <c r="P1064" s="702"/>
      <c r="Q1064" s="702"/>
      <c r="R1064" s="702"/>
      <c r="S1064" s="702"/>
      <c r="T1064" s="702"/>
      <c r="U1064" s="702"/>
      <c r="V1064" s="702"/>
      <c r="W1064" s="702"/>
      <c r="X1064" s="702"/>
    </row>
  </sheetData>
  <autoFilter ref="A1:I183" xr:uid="{00000000-0009-0000-0000-000006000000}"/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1112"/>
  <sheetViews>
    <sheetView workbookViewId="0">
      <pane ySplit="1" topLeftCell="A2" activePane="bottomLeft" state="frozen"/>
      <selection pane="bottomLeft" sqref="A1:XFD1"/>
    </sheetView>
  </sheetViews>
  <sheetFormatPr defaultColWidth="12.625" defaultRowHeight="15" customHeight="1"/>
  <cols>
    <col min="1" max="1" width="20.5" customWidth="1"/>
    <col min="2" max="2" width="72.125" customWidth="1"/>
    <col min="3" max="5" width="15.875" customWidth="1"/>
    <col min="6" max="6" width="13.5" customWidth="1"/>
    <col min="7" max="7" width="14.875" customWidth="1"/>
    <col min="8" max="8" width="13.5" customWidth="1"/>
    <col min="9" max="9" width="16.75" customWidth="1"/>
  </cols>
  <sheetData>
    <row r="1" spans="1:25" ht="15.75">
      <c r="A1" s="398" t="s">
        <v>39</v>
      </c>
      <c r="B1" s="398" t="s">
        <v>40</v>
      </c>
      <c r="C1" s="398" t="s">
        <v>41</v>
      </c>
      <c r="D1" s="420" t="s">
        <v>42</v>
      </c>
      <c r="E1" s="420" t="s">
        <v>43</v>
      </c>
      <c r="F1" s="420" t="s">
        <v>44</v>
      </c>
      <c r="G1" s="398" t="s">
        <v>140</v>
      </c>
      <c r="H1" s="420" t="s">
        <v>46</v>
      </c>
      <c r="I1" s="398" t="s">
        <v>47</v>
      </c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702"/>
      <c r="Y1" s="702"/>
    </row>
    <row r="2" spans="1:25" ht="23.25">
      <c r="A2" s="661" t="s">
        <v>1407</v>
      </c>
      <c r="B2" s="583"/>
      <c r="C2" s="583"/>
      <c r="D2" s="607"/>
      <c r="E2" s="607"/>
      <c r="F2" s="607"/>
      <c r="G2" s="583"/>
      <c r="H2" s="607"/>
      <c r="I2" s="609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702"/>
      <c r="Y2" s="702"/>
    </row>
    <row r="3" spans="1:25" ht="15.75" customHeight="1">
      <c r="A3" s="662" t="s">
        <v>1408</v>
      </c>
      <c r="B3" s="421"/>
      <c r="C3" s="421"/>
      <c r="D3" s="599"/>
      <c r="E3" s="599"/>
      <c r="F3" s="599"/>
      <c r="G3" s="490"/>
      <c r="H3" s="599"/>
      <c r="I3" s="492"/>
      <c r="J3" s="66"/>
      <c r="K3" s="66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702"/>
      <c r="Y3" s="702"/>
    </row>
    <row r="4" spans="1:25" ht="15.75" customHeight="1">
      <c r="A4" s="44" t="s">
        <v>1409</v>
      </c>
      <c r="B4" s="43" t="s">
        <v>1410</v>
      </c>
      <c r="C4" s="44" t="s">
        <v>1411</v>
      </c>
      <c r="D4" s="170">
        <v>40</v>
      </c>
      <c r="E4" s="170">
        <f t="shared" ref="E4:E9" si="0">D4*0.85</f>
        <v>34</v>
      </c>
      <c r="F4" s="170">
        <v>24.5</v>
      </c>
      <c r="G4" s="444"/>
      <c r="H4" s="170">
        <f t="shared" ref="H4:H10" si="1">SUM(F4*G4)</f>
        <v>0</v>
      </c>
      <c r="I4" s="444">
        <v>9781472837509</v>
      </c>
      <c r="J4" s="66"/>
      <c r="K4" s="66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702"/>
      <c r="Y4" s="702"/>
    </row>
    <row r="5" spans="1:25" ht="15.75" customHeight="1">
      <c r="A5" s="157" t="s">
        <v>1412</v>
      </c>
      <c r="B5" s="193" t="s">
        <v>1413</v>
      </c>
      <c r="C5" s="157" t="s">
        <v>83</v>
      </c>
      <c r="D5" s="716">
        <v>35</v>
      </c>
      <c r="E5" s="771">
        <v>29.75</v>
      </c>
      <c r="F5" s="170">
        <v>18.55</v>
      </c>
      <c r="G5" s="444"/>
      <c r="H5" s="170">
        <f t="shared" si="1"/>
        <v>0</v>
      </c>
      <c r="I5" s="444"/>
      <c r="J5" s="66"/>
      <c r="K5" s="66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702"/>
      <c r="Y5" s="702"/>
    </row>
    <row r="6" spans="1:25" ht="15.75" customHeight="1">
      <c r="A6" s="44" t="s">
        <v>1414</v>
      </c>
      <c r="B6" s="43" t="s">
        <v>1415</v>
      </c>
      <c r="C6" s="44" t="s">
        <v>83</v>
      </c>
      <c r="D6" s="811">
        <v>35</v>
      </c>
      <c r="E6" s="773">
        <v>29.75</v>
      </c>
      <c r="F6" s="170">
        <v>18.55</v>
      </c>
      <c r="G6" s="444"/>
      <c r="H6" s="170">
        <f t="shared" si="1"/>
        <v>0</v>
      </c>
      <c r="I6" s="444">
        <v>9781472897596</v>
      </c>
      <c r="J6" s="66"/>
      <c r="K6" s="66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702"/>
      <c r="Y6" s="702"/>
    </row>
    <row r="7" spans="1:25" ht="15.75" customHeight="1">
      <c r="A7" s="44" t="s">
        <v>1416</v>
      </c>
      <c r="B7" s="43" t="s">
        <v>1417</v>
      </c>
      <c r="C7" s="44" t="s">
        <v>83</v>
      </c>
      <c r="D7" s="811">
        <v>35</v>
      </c>
      <c r="E7" s="771">
        <v>29.75</v>
      </c>
      <c r="F7" s="170">
        <v>18.55</v>
      </c>
      <c r="G7" s="444"/>
      <c r="H7" s="170">
        <f t="shared" si="1"/>
        <v>0</v>
      </c>
      <c r="I7" s="444">
        <v>9781472897602</v>
      </c>
      <c r="J7" s="66"/>
      <c r="K7" s="66"/>
      <c r="L7" s="422"/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422"/>
      <c r="X7" s="702"/>
      <c r="Y7" s="702"/>
    </row>
    <row r="8" spans="1:25" ht="15.75" customHeight="1">
      <c r="A8" s="44" t="s">
        <v>1418</v>
      </c>
      <c r="B8" s="43" t="s">
        <v>1419</v>
      </c>
      <c r="C8" s="44" t="s">
        <v>83</v>
      </c>
      <c r="D8" s="811">
        <v>35</v>
      </c>
      <c r="E8" s="773">
        <v>29.75</v>
      </c>
      <c r="F8" s="170">
        <v>18.55</v>
      </c>
      <c r="G8" s="444"/>
      <c r="H8" s="170">
        <f t="shared" si="1"/>
        <v>0</v>
      </c>
      <c r="I8" s="444">
        <v>9781472897619</v>
      </c>
      <c r="J8" s="66"/>
      <c r="K8" s="66"/>
      <c r="L8" s="422"/>
      <c r="M8" s="422"/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702"/>
      <c r="Y8" s="702"/>
    </row>
    <row r="9" spans="1:25" ht="15.75" customHeight="1">
      <c r="A9" s="423" t="s">
        <v>1420</v>
      </c>
      <c r="B9" s="573" t="s">
        <v>1421</v>
      </c>
      <c r="C9" s="663" t="s">
        <v>83</v>
      </c>
      <c r="D9" s="811">
        <v>35</v>
      </c>
      <c r="E9" s="771">
        <v>29.75</v>
      </c>
      <c r="F9" s="170">
        <v>18.55</v>
      </c>
      <c r="G9" s="574"/>
      <c r="H9" s="170">
        <f t="shared" si="1"/>
        <v>0</v>
      </c>
      <c r="I9" s="574">
        <v>9781472896278</v>
      </c>
      <c r="J9" s="66"/>
      <c r="K9" s="66"/>
      <c r="L9" s="422"/>
      <c r="M9" s="422"/>
      <c r="N9" s="422"/>
      <c r="O9" s="422"/>
      <c r="P9" s="422"/>
      <c r="Q9" s="422"/>
      <c r="R9" s="422"/>
      <c r="S9" s="422"/>
      <c r="T9" s="422"/>
      <c r="U9" s="422"/>
      <c r="V9" s="422"/>
      <c r="W9" s="422"/>
      <c r="X9" s="702"/>
      <c r="Y9" s="702"/>
    </row>
    <row r="10" spans="1:25" ht="15.75" customHeight="1">
      <c r="A10" s="204" t="s">
        <v>1422</v>
      </c>
      <c r="B10" s="195" t="s">
        <v>1423</v>
      </c>
      <c r="C10" s="164" t="s">
        <v>83</v>
      </c>
      <c r="D10" s="811">
        <v>35</v>
      </c>
      <c r="E10" s="773">
        <v>29.75</v>
      </c>
      <c r="F10" s="170">
        <v>18.55</v>
      </c>
      <c r="G10" s="434"/>
      <c r="H10" s="170">
        <f t="shared" si="1"/>
        <v>0</v>
      </c>
      <c r="I10" s="434"/>
      <c r="J10" s="66"/>
      <c r="K10" s="66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2"/>
      <c r="X10" s="702"/>
      <c r="Y10" s="702"/>
    </row>
    <row r="11" spans="1:25" s="702" customFormat="1" ht="15.75" customHeight="1">
      <c r="A11" s="204" t="s">
        <v>1424</v>
      </c>
      <c r="B11" s="195" t="s">
        <v>1425</v>
      </c>
      <c r="C11" s="164" t="s">
        <v>83</v>
      </c>
      <c r="D11" s="433">
        <v>35</v>
      </c>
      <c r="E11" s="771">
        <v>29.75</v>
      </c>
      <c r="F11" s="170">
        <v>18.55</v>
      </c>
      <c r="G11" s="434"/>
      <c r="H11" s="170">
        <f t="shared" ref="H11" si="2">SUM(F11*G11)</f>
        <v>0</v>
      </c>
      <c r="I11" s="434"/>
      <c r="J11" s="66"/>
      <c r="K11" s="66"/>
      <c r="L11" s="422"/>
      <c r="M11" s="422"/>
      <c r="N11" s="422"/>
      <c r="O11" s="422"/>
      <c r="P11" s="422"/>
      <c r="Q11" s="422"/>
      <c r="R11" s="422"/>
      <c r="S11" s="422"/>
      <c r="T11" s="422"/>
      <c r="U11" s="422"/>
      <c r="V11" s="422"/>
      <c r="W11" s="422"/>
    </row>
    <row r="12" spans="1:25" ht="15.75" customHeight="1">
      <c r="A12" s="490" t="s">
        <v>1426</v>
      </c>
      <c r="B12" s="490"/>
      <c r="C12" s="490"/>
      <c r="D12" s="490"/>
      <c r="E12" s="490"/>
      <c r="F12" s="490"/>
      <c r="G12" s="664"/>
      <c r="H12" s="490"/>
      <c r="I12" s="492"/>
      <c r="J12" s="66"/>
      <c r="K12" s="66"/>
      <c r="L12" s="422"/>
      <c r="M12" s="422"/>
      <c r="N12" s="422"/>
      <c r="O12" s="422"/>
      <c r="P12" s="422"/>
      <c r="Q12" s="422"/>
      <c r="R12" s="422"/>
      <c r="S12" s="422"/>
      <c r="T12" s="422"/>
      <c r="U12" s="422"/>
      <c r="V12" s="422"/>
      <c r="W12" s="422"/>
      <c r="X12" s="702"/>
      <c r="Y12" s="702"/>
    </row>
    <row r="13" spans="1:25" ht="15.75" customHeight="1">
      <c r="A13" s="157" t="s">
        <v>1427</v>
      </c>
      <c r="B13" s="22" t="s">
        <v>1428</v>
      </c>
      <c r="C13" s="157" t="s">
        <v>83</v>
      </c>
      <c r="D13" s="716">
        <v>35</v>
      </c>
      <c r="E13" s="771">
        <v>29.75</v>
      </c>
      <c r="F13" s="771">
        <v>18.55</v>
      </c>
      <c r="G13" s="444"/>
      <c r="H13" s="170">
        <f t="shared" ref="H13:H27" si="3">SUM(F13*G13)</f>
        <v>0</v>
      </c>
      <c r="I13" s="444">
        <v>9781472816245</v>
      </c>
      <c r="J13" s="66"/>
      <c r="K13" s="66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702"/>
      <c r="Y13" s="702"/>
    </row>
    <row r="14" spans="1:25" ht="15.75" customHeight="1">
      <c r="A14" s="157" t="s">
        <v>1429</v>
      </c>
      <c r="B14" s="22" t="s">
        <v>1430</v>
      </c>
      <c r="C14" s="157" t="s">
        <v>83</v>
      </c>
      <c r="D14" s="811">
        <v>35</v>
      </c>
      <c r="E14" s="773">
        <v>29.75</v>
      </c>
      <c r="F14" s="773">
        <v>18.55</v>
      </c>
      <c r="G14" s="444"/>
      <c r="H14" s="170">
        <f t="shared" si="3"/>
        <v>0</v>
      </c>
      <c r="I14" s="444">
        <v>9781472819321</v>
      </c>
      <c r="J14" s="66"/>
      <c r="K14" s="66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702"/>
      <c r="Y14" s="702"/>
    </row>
    <row r="15" spans="1:25" ht="15.75" customHeight="1">
      <c r="A15" s="157" t="s">
        <v>1431</v>
      </c>
      <c r="B15" s="22" t="s">
        <v>1432</v>
      </c>
      <c r="C15" s="157" t="s">
        <v>83</v>
      </c>
      <c r="D15" s="811">
        <v>35</v>
      </c>
      <c r="E15" s="773">
        <v>29.75</v>
      </c>
      <c r="F15" s="773">
        <v>18.55</v>
      </c>
      <c r="G15" s="444"/>
      <c r="H15" s="170">
        <f t="shared" si="3"/>
        <v>0</v>
      </c>
      <c r="I15" s="444">
        <v>9781472896155</v>
      </c>
      <c r="J15" s="66"/>
      <c r="K15" s="66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702"/>
      <c r="Y15" s="702"/>
    </row>
    <row r="16" spans="1:25" ht="15.75" customHeight="1">
      <c r="A16" s="157" t="s">
        <v>1433</v>
      </c>
      <c r="B16" s="22" t="s">
        <v>1434</v>
      </c>
      <c r="C16" s="157" t="s">
        <v>83</v>
      </c>
      <c r="D16" s="811">
        <v>35</v>
      </c>
      <c r="E16" s="773">
        <v>29.75</v>
      </c>
      <c r="F16" s="773">
        <v>18.55</v>
      </c>
      <c r="G16" s="444"/>
      <c r="H16" s="170">
        <f t="shared" si="3"/>
        <v>0</v>
      </c>
      <c r="I16" s="444">
        <v>9781472896278</v>
      </c>
      <c r="J16" s="66"/>
      <c r="K16" s="66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702"/>
      <c r="Y16" s="702"/>
    </row>
    <row r="17" spans="1:25" ht="15.75" customHeight="1">
      <c r="A17" s="157" t="s">
        <v>1435</v>
      </c>
      <c r="B17" s="22" t="s">
        <v>1436</v>
      </c>
      <c r="C17" s="157" t="s">
        <v>83</v>
      </c>
      <c r="D17" s="811">
        <v>35</v>
      </c>
      <c r="E17" s="773">
        <v>29.75</v>
      </c>
      <c r="F17" s="773">
        <v>18.55</v>
      </c>
      <c r="G17" s="444"/>
      <c r="H17" s="170">
        <f t="shared" si="3"/>
        <v>0</v>
      </c>
      <c r="I17" s="444">
        <v>9781472897411</v>
      </c>
      <c r="J17" s="66"/>
      <c r="K17" s="66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702"/>
      <c r="Y17" s="702"/>
    </row>
    <row r="18" spans="1:25" ht="15.75" customHeight="1">
      <c r="A18" s="157" t="s">
        <v>1437</v>
      </c>
      <c r="B18" s="22" t="s">
        <v>1438</v>
      </c>
      <c r="C18" s="157" t="s">
        <v>83</v>
      </c>
      <c r="D18" s="811">
        <v>28</v>
      </c>
      <c r="E18" s="773">
        <v>23.8</v>
      </c>
      <c r="F18" s="773">
        <v>14.84</v>
      </c>
      <c r="G18" s="444"/>
      <c r="H18" s="170">
        <f t="shared" si="3"/>
        <v>0</v>
      </c>
      <c r="I18" s="444"/>
      <c r="J18" s="66"/>
      <c r="K18" s="66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702"/>
      <c r="Y18" s="702"/>
    </row>
    <row r="19" spans="1:25" ht="15.75" customHeight="1">
      <c r="A19" s="157" t="s">
        <v>1439</v>
      </c>
      <c r="B19" s="22" t="s">
        <v>1440</v>
      </c>
      <c r="C19" s="157" t="s">
        <v>83</v>
      </c>
      <c r="D19" s="811">
        <v>28</v>
      </c>
      <c r="E19" s="773">
        <v>23.8</v>
      </c>
      <c r="F19" s="773">
        <v>14.84</v>
      </c>
      <c r="G19" s="444"/>
      <c r="H19" s="170">
        <f t="shared" si="3"/>
        <v>0</v>
      </c>
      <c r="I19" s="444"/>
      <c r="J19" s="66"/>
      <c r="K19" s="66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702"/>
      <c r="Y19" s="702"/>
    </row>
    <row r="20" spans="1:25" ht="15.75" customHeight="1">
      <c r="A20" s="157" t="s">
        <v>1441</v>
      </c>
      <c r="B20" s="22" t="s">
        <v>1442</v>
      </c>
      <c r="C20" s="157" t="s">
        <v>83</v>
      </c>
      <c r="D20" s="811">
        <v>28</v>
      </c>
      <c r="E20" s="773">
        <v>23.8</v>
      </c>
      <c r="F20" s="773">
        <v>14.84</v>
      </c>
      <c r="G20" s="444"/>
      <c r="H20" s="170">
        <f t="shared" si="3"/>
        <v>0</v>
      </c>
      <c r="I20" s="444"/>
      <c r="J20" s="66"/>
      <c r="K20" s="66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702"/>
      <c r="Y20" s="702"/>
    </row>
    <row r="21" spans="1:25" ht="15.75" customHeight="1">
      <c r="A21" s="157" t="s">
        <v>1443</v>
      </c>
      <c r="B21" s="22" t="s">
        <v>1444</v>
      </c>
      <c r="C21" s="157" t="s">
        <v>83</v>
      </c>
      <c r="D21" s="811">
        <v>35</v>
      </c>
      <c r="E21" s="773">
        <v>29.75</v>
      </c>
      <c r="F21" s="773">
        <v>18.55</v>
      </c>
      <c r="G21" s="444"/>
      <c r="H21" s="170">
        <f t="shared" si="3"/>
        <v>0</v>
      </c>
      <c r="I21" s="444"/>
      <c r="J21" s="66"/>
      <c r="K21" s="66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702"/>
      <c r="Y21" s="702"/>
    </row>
    <row r="22" spans="1:25" ht="15.75" customHeight="1">
      <c r="A22" s="204" t="s">
        <v>1445</v>
      </c>
      <c r="B22" s="195" t="s">
        <v>1446</v>
      </c>
      <c r="C22" s="164" t="s">
        <v>83</v>
      </c>
      <c r="D22" s="811">
        <v>35</v>
      </c>
      <c r="E22" s="773">
        <v>29.75</v>
      </c>
      <c r="F22" s="773">
        <v>18.55</v>
      </c>
      <c r="G22" s="434"/>
      <c r="H22" s="433">
        <f t="shared" si="3"/>
        <v>0</v>
      </c>
      <c r="I22" s="434">
        <v>9781472896278</v>
      </c>
      <c r="J22" s="66"/>
      <c r="K22" s="66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702"/>
      <c r="Y22" s="702"/>
    </row>
    <row r="23" spans="1:25" s="702" customFormat="1" ht="15.75" customHeight="1">
      <c r="A23" s="869" t="s">
        <v>1447</v>
      </c>
      <c r="B23" s="870" t="s">
        <v>1448</v>
      </c>
      <c r="C23" s="844" t="s">
        <v>83</v>
      </c>
      <c r="D23" s="771">
        <v>35</v>
      </c>
      <c r="E23" s="771">
        <v>29.75</v>
      </c>
      <c r="F23" s="771">
        <v>18.55</v>
      </c>
      <c r="G23" s="871"/>
      <c r="H23" s="723">
        <f t="shared" ref="H23" si="4">F23*G23</f>
        <v>0</v>
      </c>
      <c r="I23" s="844" t="s">
        <v>72</v>
      </c>
      <c r="J23" s="66"/>
      <c r="K23" s="66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</row>
    <row r="24" spans="1:25" ht="15.75" customHeight="1">
      <c r="A24" s="157" t="s">
        <v>1449</v>
      </c>
      <c r="B24" s="22" t="s">
        <v>1450</v>
      </c>
      <c r="C24" s="157" t="s">
        <v>83</v>
      </c>
      <c r="D24" s="811">
        <v>35</v>
      </c>
      <c r="E24" s="773">
        <v>29.75</v>
      </c>
      <c r="F24" s="773">
        <v>18.55</v>
      </c>
      <c r="G24" s="444"/>
      <c r="H24" s="170">
        <f t="shared" si="3"/>
        <v>0</v>
      </c>
      <c r="I24" s="444">
        <v>9781472896285</v>
      </c>
      <c r="J24" s="66"/>
      <c r="K24" s="66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702"/>
      <c r="Y24" s="702"/>
    </row>
    <row r="25" spans="1:25" ht="15.75" customHeight="1">
      <c r="A25" s="157" t="s">
        <v>1451</v>
      </c>
      <c r="B25" s="22" t="s">
        <v>1452</v>
      </c>
      <c r="C25" s="157" t="s">
        <v>83</v>
      </c>
      <c r="D25" s="811">
        <v>35</v>
      </c>
      <c r="E25" s="773">
        <v>29.75</v>
      </c>
      <c r="F25" s="773">
        <v>18.55</v>
      </c>
      <c r="G25" s="444"/>
      <c r="H25" s="170">
        <f t="shared" si="3"/>
        <v>0</v>
      </c>
      <c r="I25" s="444">
        <v>9781472896292</v>
      </c>
      <c r="J25" s="66"/>
      <c r="K25" s="66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702"/>
      <c r="Y25" s="702"/>
    </row>
    <row r="26" spans="1:25" ht="15.75" customHeight="1">
      <c r="A26" s="157" t="s">
        <v>1453</v>
      </c>
      <c r="B26" s="22" t="s">
        <v>1454</v>
      </c>
      <c r="C26" s="157" t="s">
        <v>83</v>
      </c>
      <c r="D26" s="811">
        <v>35</v>
      </c>
      <c r="E26" s="773">
        <v>29.75</v>
      </c>
      <c r="F26" s="773">
        <v>18.55</v>
      </c>
      <c r="G26" s="444"/>
      <c r="H26" s="170">
        <f t="shared" si="3"/>
        <v>0</v>
      </c>
      <c r="I26" s="444"/>
      <c r="J26" s="66"/>
      <c r="K26" s="66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702"/>
      <c r="Y26" s="702"/>
    </row>
    <row r="27" spans="1:25" ht="15.75" customHeight="1">
      <c r="A27" s="42" t="s">
        <v>1455</v>
      </c>
      <c r="B27" s="43" t="s">
        <v>1456</v>
      </c>
      <c r="C27" s="44" t="s">
        <v>1013</v>
      </c>
      <c r="D27" s="39">
        <v>40</v>
      </c>
      <c r="E27" s="138">
        <f t="shared" ref="E13:E27" si="5">D27*0.85</f>
        <v>34</v>
      </c>
      <c r="F27" s="170">
        <v>24.5</v>
      </c>
      <c r="G27" s="444"/>
      <c r="H27" s="170">
        <f t="shared" si="3"/>
        <v>0</v>
      </c>
      <c r="I27" s="278"/>
      <c r="J27" s="66"/>
      <c r="K27" s="66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702"/>
      <c r="Y27" s="702"/>
    </row>
    <row r="28" spans="1:25" ht="15.75" customHeight="1">
      <c r="A28" s="490" t="s">
        <v>1457</v>
      </c>
      <c r="B28" s="490"/>
      <c r="C28" s="597"/>
      <c r="D28" s="590"/>
      <c r="E28" s="590"/>
      <c r="F28" s="590"/>
      <c r="G28" s="665"/>
      <c r="H28" s="590"/>
      <c r="I28" s="592"/>
      <c r="J28" s="66"/>
      <c r="K28" s="66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702"/>
      <c r="Y28" s="702"/>
    </row>
    <row r="29" spans="1:25" ht="15.75" customHeight="1">
      <c r="A29" s="42" t="s">
        <v>1458</v>
      </c>
      <c r="B29" s="43" t="s">
        <v>1459</v>
      </c>
      <c r="C29" s="44" t="s">
        <v>1013</v>
      </c>
      <c r="D29" s="39">
        <v>40</v>
      </c>
      <c r="E29" s="138">
        <f t="shared" ref="E29:E45" si="6">D29*0.85</f>
        <v>34</v>
      </c>
      <c r="F29" s="170">
        <v>24.5</v>
      </c>
      <c r="G29" s="444"/>
      <c r="H29" s="170">
        <f t="shared" ref="H29:H45" si="7">SUM(F29*G29)</f>
        <v>0</v>
      </c>
      <c r="I29" s="278"/>
      <c r="J29" s="66"/>
      <c r="K29" s="66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702"/>
      <c r="Y29" s="702"/>
    </row>
    <row r="30" spans="1:25" ht="15.75" customHeight="1">
      <c r="A30" s="157" t="s">
        <v>1460</v>
      </c>
      <c r="B30" s="22" t="s">
        <v>1461</v>
      </c>
      <c r="C30" s="157" t="s">
        <v>83</v>
      </c>
      <c r="D30" s="170">
        <v>40</v>
      </c>
      <c r="E30" s="170">
        <f t="shared" si="6"/>
        <v>34</v>
      </c>
      <c r="F30" s="170">
        <v>21.2</v>
      </c>
      <c r="G30" s="444"/>
      <c r="H30" s="170">
        <f t="shared" si="7"/>
        <v>0</v>
      </c>
      <c r="I30" s="444">
        <v>9781472896322</v>
      </c>
      <c r="J30" s="66"/>
      <c r="K30" s="66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702"/>
      <c r="Y30" s="702"/>
    </row>
    <row r="31" spans="1:25" ht="15.75" customHeight="1">
      <c r="A31" s="444" t="s">
        <v>1462</v>
      </c>
      <c r="B31" s="278" t="s">
        <v>1463</v>
      </c>
      <c r="C31" s="444" t="s">
        <v>83</v>
      </c>
      <c r="D31" s="170">
        <v>40</v>
      </c>
      <c r="E31" s="170">
        <f t="shared" si="6"/>
        <v>34</v>
      </c>
      <c r="F31" s="170">
        <v>21.2</v>
      </c>
      <c r="G31" s="444"/>
      <c r="H31" s="170">
        <f t="shared" si="7"/>
        <v>0</v>
      </c>
      <c r="I31" s="444"/>
      <c r="J31" s="66"/>
      <c r="K31" s="66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702"/>
      <c r="Y31" s="702"/>
    </row>
    <row r="32" spans="1:25" ht="15.75" customHeight="1">
      <c r="A32" s="157" t="s">
        <v>1464</v>
      </c>
      <c r="B32" s="193" t="s">
        <v>1465</v>
      </c>
      <c r="C32" s="157" t="s">
        <v>83</v>
      </c>
      <c r="D32" s="39">
        <v>40</v>
      </c>
      <c r="E32" s="138">
        <f t="shared" si="6"/>
        <v>34</v>
      </c>
      <c r="F32" s="170">
        <v>21.2</v>
      </c>
      <c r="G32" s="444"/>
      <c r="H32" s="170">
        <f t="shared" si="7"/>
        <v>0</v>
      </c>
      <c r="I32" s="444"/>
      <c r="J32" s="66"/>
      <c r="K32" s="66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702"/>
      <c r="Y32" s="702"/>
    </row>
    <row r="33" spans="1:25" ht="15.75" customHeight="1">
      <c r="A33" s="444" t="s">
        <v>1466</v>
      </c>
      <c r="B33" s="278" t="s">
        <v>1467</v>
      </c>
      <c r="C33" s="444" t="s">
        <v>83</v>
      </c>
      <c r="D33" s="170">
        <v>40</v>
      </c>
      <c r="E33" s="170">
        <f t="shared" si="6"/>
        <v>34</v>
      </c>
      <c r="F33" s="170">
        <v>21.2</v>
      </c>
      <c r="G33" s="444"/>
      <c r="H33" s="170">
        <f t="shared" si="7"/>
        <v>0</v>
      </c>
      <c r="I33" s="444">
        <v>9781472896339</v>
      </c>
      <c r="J33" s="66"/>
      <c r="K33" s="66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702"/>
      <c r="Y33" s="702"/>
    </row>
    <row r="34" spans="1:25" ht="15.75" customHeight="1">
      <c r="A34" s="444" t="s">
        <v>1468</v>
      </c>
      <c r="B34" s="278" t="s">
        <v>1469</v>
      </c>
      <c r="C34" s="444" t="s">
        <v>83</v>
      </c>
      <c r="D34" s="170">
        <v>40</v>
      </c>
      <c r="E34" s="170">
        <f t="shared" si="6"/>
        <v>34</v>
      </c>
      <c r="F34" s="170">
        <v>21.2</v>
      </c>
      <c r="G34" s="444"/>
      <c r="H34" s="170">
        <f t="shared" si="7"/>
        <v>0</v>
      </c>
      <c r="I34" s="444"/>
      <c r="J34" s="66"/>
      <c r="K34" s="66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702"/>
      <c r="Y34" s="702"/>
    </row>
    <row r="35" spans="1:25" ht="15.75" customHeight="1">
      <c r="A35" s="237" t="s">
        <v>1470</v>
      </c>
      <c r="B35" s="362" t="s">
        <v>1471</v>
      </c>
      <c r="C35" s="444" t="s">
        <v>83</v>
      </c>
      <c r="D35" s="424">
        <v>40</v>
      </c>
      <c r="E35" s="170">
        <f t="shared" si="6"/>
        <v>34</v>
      </c>
      <c r="F35" s="170">
        <v>21.2</v>
      </c>
      <c r="G35" s="425"/>
      <c r="H35" s="35">
        <f t="shared" si="7"/>
        <v>0</v>
      </c>
      <c r="I35" s="54"/>
      <c r="J35" s="66"/>
      <c r="K35" s="66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702"/>
      <c r="Y35" s="702"/>
    </row>
    <row r="36" spans="1:25" ht="15.75" customHeight="1">
      <c r="A36" s="157" t="s">
        <v>1472</v>
      </c>
      <c r="B36" s="193" t="s">
        <v>1473</v>
      </c>
      <c r="C36" s="157" t="s">
        <v>83</v>
      </c>
      <c r="D36" s="39">
        <v>40</v>
      </c>
      <c r="E36" s="138">
        <f t="shared" si="6"/>
        <v>34</v>
      </c>
      <c r="F36" s="170">
        <v>21.2</v>
      </c>
      <c r="G36" s="444"/>
      <c r="H36" s="170">
        <f t="shared" si="7"/>
        <v>0</v>
      </c>
      <c r="I36" s="444"/>
      <c r="J36" s="66"/>
      <c r="K36" s="66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702"/>
      <c r="Y36" s="702"/>
    </row>
    <row r="37" spans="1:25" s="702" customFormat="1" ht="15.75" customHeight="1">
      <c r="A37" s="157" t="s">
        <v>1474</v>
      </c>
      <c r="B37" s="193" t="s">
        <v>1475</v>
      </c>
      <c r="C37" s="157" t="s">
        <v>83</v>
      </c>
      <c r="D37" s="39">
        <v>40</v>
      </c>
      <c r="E37" s="138">
        <f t="shared" ref="E37" si="8">D37*0.85</f>
        <v>34</v>
      </c>
      <c r="F37" s="170">
        <v>22.2</v>
      </c>
      <c r="G37" s="444"/>
      <c r="H37" s="170">
        <f t="shared" ref="H37" si="9">SUM(F37*G37)</f>
        <v>0</v>
      </c>
      <c r="I37" s="444"/>
      <c r="J37" s="66"/>
      <c r="K37" s="66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</row>
    <row r="38" spans="1:25" ht="15.75" customHeight="1">
      <c r="A38" s="444" t="s">
        <v>1476</v>
      </c>
      <c r="B38" s="278" t="s">
        <v>1477</v>
      </c>
      <c r="C38" s="444" t="s">
        <v>83</v>
      </c>
      <c r="D38" s="170">
        <v>40</v>
      </c>
      <c r="E38" s="170">
        <f t="shared" si="6"/>
        <v>34</v>
      </c>
      <c r="F38" s="170">
        <v>21.2</v>
      </c>
      <c r="G38" s="444"/>
      <c r="H38" s="170">
        <f t="shared" si="7"/>
        <v>0</v>
      </c>
      <c r="I38" s="444">
        <v>9781472896346</v>
      </c>
      <c r="J38" s="66"/>
      <c r="K38" s="66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702"/>
      <c r="Y38" s="702"/>
    </row>
    <row r="39" spans="1:25" ht="15.75" customHeight="1">
      <c r="A39" s="444" t="s">
        <v>1478</v>
      </c>
      <c r="B39" s="278" t="s">
        <v>1479</v>
      </c>
      <c r="C39" s="444" t="s">
        <v>83</v>
      </c>
      <c r="D39" s="170">
        <v>40</v>
      </c>
      <c r="E39" s="170">
        <f t="shared" si="6"/>
        <v>34</v>
      </c>
      <c r="F39" s="170">
        <v>21.2</v>
      </c>
      <c r="G39" s="444"/>
      <c r="H39" s="170">
        <f t="shared" si="7"/>
        <v>0</v>
      </c>
      <c r="I39" s="444"/>
      <c r="J39" s="66"/>
      <c r="K39" s="66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702"/>
      <c r="Y39" s="702"/>
    </row>
    <row r="40" spans="1:25" ht="15.75" customHeight="1">
      <c r="A40" s="426" t="s">
        <v>1480</v>
      </c>
      <c r="B40" s="214" t="s">
        <v>1481</v>
      </c>
      <c r="C40" s="164" t="s">
        <v>83</v>
      </c>
      <c r="D40" s="211">
        <v>40</v>
      </c>
      <c r="E40" s="526">
        <f t="shared" si="6"/>
        <v>34</v>
      </c>
      <c r="F40" s="170">
        <v>21.2</v>
      </c>
      <c r="G40" s="427"/>
      <c r="H40" s="433">
        <f t="shared" si="7"/>
        <v>0</v>
      </c>
      <c r="I40" s="428"/>
      <c r="J40" s="66"/>
      <c r="K40" s="66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702"/>
      <c r="Y40" s="702"/>
    </row>
    <row r="41" spans="1:25" ht="15.75" customHeight="1">
      <c r="A41" s="444" t="s">
        <v>1482</v>
      </c>
      <c r="B41" s="278" t="s">
        <v>1483</v>
      </c>
      <c r="C41" s="444" t="s">
        <v>83</v>
      </c>
      <c r="D41" s="170">
        <v>40</v>
      </c>
      <c r="E41" s="170">
        <f t="shared" si="6"/>
        <v>34</v>
      </c>
      <c r="F41" s="170">
        <v>21.2</v>
      </c>
      <c r="G41" s="444"/>
      <c r="H41" s="170">
        <f t="shared" si="7"/>
        <v>0</v>
      </c>
      <c r="I41" s="444">
        <v>9781472896353</v>
      </c>
      <c r="J41" s="66"/>
      <c r="K41" s="66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702"/>
      <c r="Y41" s="702"/>
    </row>
    <row r="42" spans="1:25" ht="15.75" customHeight="1">
      <c r="A42" s="157" t="s">
        <v>1484</v>
      </c>
      <c r="B42" s="193" t="s">
        <v>1485</v>
      </c>
      <c r="C42" s="157" t="s">
        <v>83</v>
      </c>
      <c r="D42" s="39">
        <v>40</v>
      </c>
      <c r="E42" s="138">
        <f t="shared" si="6"/>
        <v>34</v>
      </c>
      <c r="F42" s="170">
        <v>21.2</v>
      </c>
      <c r="G42" s="444"/>
      <c r="H42" s="170">
        <f t="shared" si="7"/>
        <v>0</v>
      </c>
      <c r="I42" s="444"/>
      <c r="J42" s="66"/>
      <c r="K42" s="66"/>
      <c r="L42" s="330"/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702"/>
      <c r="Y42" s="702"/>
    </row>
    <row r="43" spans="1:25" ht="15.75" customHeight="1">
      <c r="A43" s="157" t="s">
        <v>1486</v>
      </c>
      <c r="B43" s="193" t="s">
        <v>1487</v>
      </c>
      <c r="C43" s="157" t="s">
        <v>83</v>
      </c>
      <c r="D43" s="39">
        <v>40</v>
      </c>
      <c r="E43" s="138">
        <f t="shared" ref="E43" si="10">D43*0.85</f>
        <v>34</v>
      </c>
      <c r="F43" s="170">
        <v>21.2</v>
      </c>
      <c r="G43" s="444"/>
      <c r="H43" s="170">
        <f t="shared" ref="H43" si="11">SUM(F43*G43)</f>
        <v>0</v>
      </c>
      <c r="I43" s="444"/>
      <c r="J43" s="66"/>
      <c r="K43" s="66"/>
      <c r="L43" s="330"/>
      <c r="M43" s="330"/>
      <c r="N43" s="330"/>
      <c r="O43" s="330"/>
      <c r="P43" s="330"/>
      <c r="Q43" s="330"/>
      <c r="R43" s="330"/>
      <c r="S43" s="330"/>
      <c r="T43" s="330"/>
      <c r="U43" s="330"/>
      <c r="V43" s="330"/>
      <c r="W43" s="330"/>
      <c r="X43" s="702"/>
      <c r="Y43" s="702"/>
    </row>
    <row r="44" spans="1:25" ht="15.75" customHeight="1">
      <c r="A44" s="444" t="s">
        <v>1488</v>
      </c>
      <c r="B44" s="278" t="s">
        <v>1489</v>
      </c>
      <c r="C44" s="444" t="s">
        <v>83</v>
      </c>
      <c r="D44" s="170">
        <v>40</v>
      </c>
      <c r="E44" s="170">
        <f t="shared" si="6"/>
        <v>34</v>
      </c>
      <c r="F44" s="170">
        <v>21.2</v>
      </c>
      <c r="G44" s="444"/>
      <c r="H44" s="170">
        <f t="shared" si="7"/>
        <v>0</v>
      </c>
      <c r="I44" s="444"/>
      <c r="J44" s="66"/>
      <c r="K44" s="66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702"/>
      <c r="Y44" s="702"/>
    </row>
    <row r="45" spans="1:25" ht="15.75" customHeight="1">
      <c r="A45" s="157" t="s">
        <v>1490</v>
      </c>
      <c r="B45" s="193" t="s">
        <v>1491</v>
      </c>
      <c r="C45" s="157" t="s">
        <v>83</v>
      </c>
      <c r="D45" s="39">
        <v>40</v>
      </c>
      <c r="E45" s="138">
        <f t="shared" si="6"/>
        <v>34</v>
      </c>
      <c r="F45" s="170">
        <v>21.2</v>
      </c>
      <c r="G45" s="444"/>
      <c r="H45" s="170">
        <f t="shared" si="7"/>
        <v>0</v>
      </c>
      <c r="I45" s="444"/>
      <c r="J45" s="66"/>
      <c r="K45" s="66"/>
      <c r="L45" s="330"/>
      <c r="M45" s="330"/>
      <c r="N45" s="330"/>
      <c r="O45" s="330"/>
      <c r="P45" s="330"/>
      <c r="Q45" s="330"/>
      <c r="R45" s="330"/>
      <c r="S45" s="330"/>
      <c r="T45" s="330"/>
      <c r="U45" s="330"/>
      <c r="V45" s="330"/>
      <c r="W45" s="330"/>
      <c r="X45" s="702"/>
      <c r="Y45" s="702"/>
    </row>
    <row r="46" spans="1:25" ht="29.25" customHeight="1">
      <c r="A46" s="609" t="s">
        <v>1492</v>
      </c>
      <c r="B46" s="609"/>
      <c r="C46" s="587"/>
      <c r="D46" s="585"/>
      <c r="E46" s="585"/>
      <c r="F46" s="585"/>
      <c r="G46" s="587"/>
      <c r="H46" s="585"/>
      <c r="I46" s="587"/>
      <c r="J46" s="66"/>
      <c r="K46" s="66"/>
      <c r="L46" s="330"/>
      <c r="M46" s="330"/>
      <c r="N46" s="330"/>
      <c r="O46" s="330"/>
      <c r="P46" s="330"/>
      <c r="Q46" s="330"/>
      <c r="R46" s="330"/>
      <c r="S46" s="330"/>
      <c r="T46" s="330"/>
      <c r="U46" s="330"/>
      <c r="V46" s="330"/>
      <c r="W46" s="330"/>
      <c r="X46" s="702"/>
      <c r="Y46" s="702"/>
    </row>
    <row r="47" spans="1:25" ht="15.75" customHeight="1">
      <c r="A47" s="444" t="s">
        <v>1493</v>
      </c>
      <c r="B47" s="278" t="s">
        <v>1494</v>
      </c>
      <c r="C47" s="444" t="s">
        <v>1495</v>
      </c>
      <c r="D47" s="170">
        <v>80</v>
      </c>
      <c r="E47" s="170">
        <f t="shared" ref="E47:E78" si="12">D47*0.85</f>
        <v>68</v>
      </c>
      <c r="F47" s="170">
        <f t="shared" ref="F47:F71" si="13">D47*0.63</f>
        <v>50.4</v>
      </c>
      <c r="G47" s="444"/>
      <c r="H47" s="170">
        <f t="shared" ref="H47:H78" si="14">SUM(F47*G47)</f>
        <v>0</v>
      </c>
      <c r="I47" s="444" t="s">
        <v>716</v>
      </c>
      <c r="J47" s="66"/>
      <c r="K47" s="66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702"/>
      <c r="Y47" s="702"/>
    </row>
    <row r="48" spans="1:25" ht="15.75" customHeight="1">
      <c r="A48" s="444" t="s">
        <v>1496</v>
      </c>
      <c r="B48" s="278" t="s">
        <v>1497</v>
      </c>
      <c r="C48" s="444" t="s">
        <v>83</v>
      </c>
      <c r="D48" s="170">
        <v>150</v>
      </c>
      <c r="E48" s="170">
        <f t="shared" si="12"/>
        <v>127.5</v>
      </c>
      <c r="F48" s="170">
        <f t="shared" si="13"/>
        <v>94.5</v>
      </c>
      <c r="G48" s="444"/>
      <c r="H48" s="170">
        <f t="shared" si="14"/>
        <v>0</v>
      </c>
      <c r="I48" s="444" t="s">
        <v>716</v>
      </c>
      <c r="J48" s="66"/>
      <c r="K48" s="66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702"/>
      <c r="Y48" s="702"/>
    </row>
    <row r="49" spans="1:25" ht="15.75" customHeight="1">
      <c r="A49" s="444" t="s">
        <v>1498</v>
      </c>
      <c r="B49" s="278" t="s">
        <v>1499</v>
      </c>
      <c r="C49" s="444" t="s">
        <v>83</v>
      </c>
      <c r="D49" s="170">
        <v>35</v>
      </c>
      <c r="E49" s="170">
        <f t="shared" si="12"/>
        <v>29.75</v>
      </c>
      <c r="F49" s="170">
        <v>21.2</v>
      </c>
      <c r="G49" s="444"/>
      <c r="H49" s="170">
        <f t="shared" si="14"/>
        <v>0</v>
      </c>
      <c r="I49" s="444" t="s">
        <v>716</v>
      </c>
      <c r="J49" s="66"/>
      <c r="K49" s="66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702"/>
      <c r="Y49" s="702"/>
    </row>
    <row r="50" spans="1:25" ht="15.75" customHeight="1">
      <c r="A50" s="444" t="s">
        <v>1500</v>
      </c>
      <c r="B50" s="278" t="s">
        <v>1501</v>
      </c>
      <c r="C50" s="444" t="s">
        <v>155</v>
      </c>
      <c r="D50" s="170">
        <v>35</v>
      </c>
      <c r="E50" s="170">
        <f t="shared" si="12"/>
        <v>29.75</v>
      </c>
      <c r="F50" s="170">
        <v>21.2</v>
      </c>
      <c r="G50" s="444"/>
      <c r="H50" s="170">
        <f t="shared" si="14"/>
        <v>0</v>
      </c>
      <c r="I50" s="444" t="s">
        <v>716</v>
      </c>
      <c r="J50" s="66"/>
      <c r="K50" s="66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702"/>
      <c r="Y50" s="702"/>
    </row>
    <row r="51" spans="1:25" ht="15.75" customHeight="1">
      <c r="A51" s="444" t="s">
        <v>1502</v>
      </c>
      <c r="B51" s="278" t="s">
        <v>1503</v>
      </c>
      <c r="C51" s="444" t="s">
        <v>1504</v>
      </c>
      <c r="D51" s="170">
        <v>35</v>
      </c>
      <c r="E51" s="170">
        <f t="shared" si="12"/>
        <v>29.75</v>
      </c>
      <c r="F51" s="170">
        <v>21.2</v>
      </c>
      <c r="G51" s="444"/>
      <c r="H51" s="170">
        <f t="shared" si="14"/>
        <v>0</v>
      </c>
      <c r="I51" s="444" t="s">
        <v>716</v>
      </c>
      <c r="J51" s="66"/>
      <c r="K51" s="66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702"/>
      <c r="Y51" s="702"/>
    </row>
    <row r="52" spans="1:25" ht="15.75" customHeight="1">
      <c r="A52" s="444" t="s">
        <v>1505</v>
      </c>
      <c r="B52" s="278" t="s">
        <v>1506</v>
      </c>
      <c r="C52" s="444" t="s">
        <v>1504</v>
      </c>
      <c r="D52" s="170">
        <v>35</v>
      </c>
      <c r="E52" s="170">
        <f t="shared" si="12"/>
        <v>29.75</v>
      </c>
      <c r="F52" s="170">
        <v>21.2</v>
      </c>
      <c r="G52" s="444"/>
      <c r="H52" s="170">
        <f t="shared" si="14"/>
        <v>0</v>
      </c>
      <c r="I52" s="444" t="s">
        <v>716</v>
      </c>
      <c r="J52" s="66"/>
      <c r="K52" s="66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702"/>
      <c r="Y52" s="702"/>
    </row>
    <row r="53" spans="1:25" ht="15.75" customHeight="1">
      <c r="A53" s="444" t="s">
        <v>1507</v>
      </c>
      <c r="B53" s="278" t="s">
        <v>1508</v>
      </c>
      <c r="C53" s="444" t="s">
        <v>1504</v>
      </c>
      <c r="D53" s="170">
        <v>35</v>
      </c>
      <c r="E53" s="170">
        <f t="shared" si="12"/>
        <v>29.75</v>
      </c>
      <c r="F53" s="170">
        <v>21.2</v>
      </c>
      <c r="G53" s="444"/>
      <c r="H53" s="170">
        <f t="shared" si="14"/>
        <v>0</v>
      </c>
      <c r="I53" s="444" t="s">
        <v>716</v>
      </c>
      <c r="J53" s="66"/>
      <c r="K53" s="66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702"/>
      <c r="Y53" s="702"/>
    </row>
    <row r="54" spans="1:25" ht="15.75" customHeight="1">
      <c r="A54" s="444" t="s">
        <v>1509</v>
      </c>
      <c r="B54" s="278" t="s">
        <v>1510</v>
      </c>
      <c r="C54" s="444" t="s">
        <v>1504</v>
      </c>
      <c r="D54" s="170">
        <v>35</v>
      </c>
      <c r="E54" s="170">
        <f t="shared" si="12"/>
        <v>29.75</v>
      </c>
      <c r="F54" s="170">
        <v>21.2</v>
      </c>
      <c r="G54" s="444"/>
      <c r="H54" s="170">
        <f t="shared" si="14"/>
        <v>0</v>
      </c>
      <c r="I54" s="444" t="s">
        <v>716</v>
      </c>
      <c r="J54" s="66"/>
      <c r="K54" s="66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702"/>
      <c r="Y54" s="702"/>
    </row>
    <row r="55" spans="1:25" ht="15.75" customHeight="1">
      <c r="A55" s="444" t="s">
        <v>1511</v>
      </c>
      <c r="B55" s="278" t="s">
        <v>1512</v>
      </c>
      <c r="C55" s="444" t="s">
        <v>1504</v>
      </c>
      <c r="D55" s="170">
        <v>35</v>
      </c>
      <c r="E55" s="170">
        <f t="shared" si="12"/>
        <v>29.75</v>
      </c>
      <c r="F55" s="170">
        <v>21.2</v>
      </c>
      <c r="G55" s="444"/>
      <c r="H55" s="170">
        <f t="shared" si="14"/>
        <v>0</v>
      </c>
      <c r="I55" s="444" t="s">
        <v>716</v>
      </c>
      <c r="J55" s="66"/>
      <c r="K55" s="66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702"/>
      <c r="Y55" s="702"/>
    </row>
    <row r="56" spans="1:25" ht="15.75" customHeight="1">
      <c r="A56" s="444" t="s">
        <v>1513</v>
      </c>
      <c r="B56" s="278" t="s">
        <v>1514</v>
      </c>
      <c r="C56" s="444" t="s">
        <v>1504</v>
      </c>
      <c r="D56" s="170">
        <v>35</v>
      </c>
      <c r="E56" s="170">
        <f t="shared" si="12"/>
        <v>29.75</v>
      </c>
      <c r="F56" s="170">
        <v>21.2</v>
      </c>
      <c r="G56" s="444"/>
      <c r="H56" s="170">
        <f t="shared" si="14"/>
        <v>0</v>
      </c>
      <c r="I56" s="444" t="s">
        <v>716</v>
      </c>
      <c r="J56" s="66"/>
      <c r="K56" s="66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702"/>
      <c r="Y56" s="702"/>
    </row>
    <row r="57" spans="1:25" ht="15.75" customHeight="1">
      <c r="A57" s="444" t="s">
        <v>1515</v>
      </c>
      <c r="B57" s="278" t="s">
        <v>1516</v>
      </c>
      <c r="C57" s="444" t="s">
        <v>1504</v>
      </c>
      <c r="D57" s="170">
        <v>35</v>
      </c>
      <c r="E57" s="170">
        <f t="shared" si="12"/>
        <v>29.75</v>
      </c>
      <c r="F57" s="170">
        <v>21.2</v>
      </c>
      <c r="G57" s="444"/>
      <c r="H57" s="170">
        <f t="shared" si="14"/>
        <v>0</v>
      </c>
      <c r="I57" s="444" t="s">
        <v>716</v>
      </c>
      <c r="J57" s="66"/>
      <c r="K57" s="66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702"/>
      <c r="Y57" s="702"/>
    </row>
    <row r="58" spans="1:25" ht="15.75" customHeight="1">
      <c r="A58" s="444" t="s">
        <v>1517</v>
      </c>
      <c r="B58" s="278" t="s">
        <v>1518</v>
      </c>
      <c r="C58" s="444" t="s">
        <v>83</v>
      </c>
      <c r="D58" s="170">
        <v>35</v>
      </c>
      <c r="E58" s="170">
        <f t="shared" si="12"/>
        <v>29.75</v>
      </c>
      <c r="F58" s="170">
        <v>21.2</v>
      </c>
      <c r="G58" s="444"/>
      <c r="H58" s="170">
        <f t="shared" si="14"/>
        <v>0</v>
      </c>
      <c r="I58" s="444"/>
      <c r="J58" s="66"/>
      <c r="K58" s="66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702"/>
      <c r="Y58" s="702"/>
    </row>
    <row r="59" spans="1:25" ht="15.75" customHeight="1">
      <c r="A59" s="444" t="s">
        <v>1519</v>
      </c>
      <c r="B59" s="278" t="s">
        <v>1520</v>
      </c>
      <c r="C59" s="444" t="s">
        <v>1504</v>
      </c>
      <c r="D59" s="170">
        <v>35</v>
      </c>
      <c r="E59" s="170">
        <f t="shared" si="12"/>
        <v>29.75</v>
      </c>
      <c r="F59" s="170">
        <v>21.2</v>
      </c>
      <c r="G59" s="444"/>
      <c r="H59" s="170">
        <f t="shared" si="14"/>
        <v>0</v>
      </c>
      <c r="I59" s="444" t="s">
        <v>716</v>
      </c>
      <c r="J59" s="66"/>
      <c r="K59" s="66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702"/>
      <c r="Y59" s="702"/>
    </row>
    <row r="60" spans="1:25" ht="15.75" customHeight="1">
      <c r="A60" s="444" t="s">
        <v>1521</v>
      </c>
      <c r="B60" s="278" t="s">
        <v>1522</v>
      </c>
      <c r="C60" s="444" t="s">
        <v>1504</v>
      </c>
      <c r="D60" s="170">
        <v>35</v>
      </c>
      <c r="E60" s="170">
        <f t="shared" si="12"/>
        <v>29.75</v>
      </c>
      <c r="F60" s="170">
        <v>21.2</v>
      </c>
      <c r="G60" s="444"/>
      <c r="H60" s="170">
        <f t="shared" si="14"/>
        <v>0</v>
      </c>
      <c r="I60" s="444" t="s">
        <v>716</v>
      </c>
      <c r="J60" s="66"/>
      <c r="K60" s="66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702"/>
      <c r="Y60" s="702"/>
    </row>
    <row r="61" spans="1:25" ht="15.75" customHeight="1">
      <c r="A61" s="444" t="s">
        <v>1523</v>
      </c>
      <c r="B61" s="278" t="s">
        <v>1524</v>
      </c>
      <c r="C61" s="444" t="s">
        <v>1504</v>
      </c>
      <c r="D61" s="170">
        <v>35</v>
      </c>
      <c r="E61" s="170">
        <f t="shared" si="12"/>
        <v>29.75</v>
      </c>
      <c r="F61" s="170">
        <v>21.2</v>
      </c>
      <c r="G61" s="444"/>
      <c r="H61" s="170">
        <f t="shared" si="14"/>
        <v>0</v>
      </c>
      <c r="I61" s="444" t="s">
        <v>716</v>
      </c>
      <c r="J61" s="66"/>
      <c r="K61" s="66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702"/>
      <c r="Y61" s="702"/>
    </row>
    <row r="62" spans="1:25" ht="15.75" customHeight="1">
      <c r="A62" s="444" t="s">
        <v>1525</v>
      </c>
      <c r="B62" s="278" t="s">
        <v>1526</v>
      </c>
      <c r="C62" s="444" t="s">
        <v>1504</v>
      </c>
      <c r="D62" s="170">
        <v>35</v>
      </c>
      <c r="E62" s="170">
        <f t="shared" si="12"/>
        <v>29.75</v>
      </c>
      <c r="F62" s="170">
        <v>21.2</v>
      </c>
      <c r="G62" s="444"/>
      <c r="H62" s="170">
        <f t="shared" si="14"/>
        <v>0</v>
      </c>
      <c r="I62" s="444" t="s">
        <v>716</v>
      </c>
      <c r="J62" s="66"/>
      <c r="K62" s="66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702"/>
      <c r="Y62" s="702"/>
    </row>
    <row r="63" spans="1:25" ht="15.75" customHeight="1">
      <c r="A63" s="444" t="s">
        <v>1527</v>
      </c>
      <c r="B63" s="278" t="s">
        <v>1528</v>
      </c>
      <c r="C63" s="444" t="s">
        <v>1504</v>
      </c>
      <c r="D63" s="170">
        <v>35</v>
      </c>
      <c r="E63" s="170">
        <f t="shared" si="12"/>
        <v>29.75</v>
      </c>
      <c r="F63" s="170">
        <v>21.2</v>
      </c>
      <c r="G63" s="444"/>
      <c r="H63" s="170">
        <f t="shared" si="14"/>
        <v>0</v>
      </c>
      <c r="I63" s="444" t="s">
        <v>716</v>
      </c>
      <c r="J63" s="66"/>
      <c r="K63" s="66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702"/>
      <c r="Y63" s="702"/>
    </row>
    <row r="64" spans="1:25" ht="15.75" customHeight="1">
      <c r="A64" s="444" t="s">
        <v>1529</v>
      </c>
      <c r="B64" s="278" t="s">
        <v>1530</v>
      </c>
      <c r="C64" s="444" t="s">
        <v>1504</v>
      </c>
      <c r="D64" s="170">
        <v>35</v>
      </c>
      <c r="E64" s="170">
        <f t="shared" si="12"/>
        <v>29.75</v>
      </c>
      <c r="F64" s="170">
        <v>21.2</v>
      </c>
      <c r="G64" s="444"/>
      <c r="H64" s="170">
        <f t="shared" si="14"/>
        <v>0</v>
      </c>
      <c r="I64" s="444" t="s">
        <v>716</v>
      </c>
      <c r="J64" s="66"/>
      <c r="K64" s="66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702"/>
      <c r="Y64" s="702"/>
    </row>
    <row r="65" spans="1:25" ht="15.75" customHeight="1">
      <c r="A65" s="444" t="s">
        <v>1531</v>
      </c>
      <c r="B65" s="278" t="s">
        <v>1532</v>
      </c>
      <c r="C65" s="444" t="s">
        <v>1504</v>
      </c>
      <c r="D65" s="170">
        <v>35</v>
      </c>
      <c r="E65" s="170">
        <f t="shared" si="12"/>
        <v>29.75</v>
      </c>
      <c r="F65" s="170">
        <v>21.2</v>
      </c>
      <c r="G65" s="444"/>
      <c r="H65" s="170">
        <f t="shared" si="14"/>
        <v>0</v>
      </c>
      <c r="I65" s="444" t="s">
        <v>716</v>
      </c>
      <c r="J65" s="66"/>
      <c r="K65" s="66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702"/>
      <c r="Y65" s="702"/>
    </row>
    <row r="66" spans="1:25" ht="15.75" customHeight="1">
      <c r="A66" s="444" t="s">
        <v>1533</v>
      </c>
      <c r="B66" s="278" t="s">
        <v>1534</v>
      </c>
      <c r="C66" s="444" t="s">
        <v>1504</v>
      </c>
      <c r="D66" s="170">
        <v>35</v>
      </c>
      <c r="E66" s="170">
        <f t="shared" si="12"/>
        <v>29.75</v>
      </c>
      <c r="F66" s="170">
        <v>21.2</v>
      </c>
      <c r="G66" s="444"/>
      <c r="H66" s="170">
        <f t="shared" si="14"/>
        <v>0</v>
      </c>
      <c r="I66" s="444" t="s">
        <v>716</v>
      </c>
      <c r="J66" s="66"/>
      <c r="K66" s="66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702"/>
      <c r="Y66" s="702"/>
    </row>
    <row r="67" spans="1:25" ht="15.75" customHeight="1">
      <c r="A67" s="444" t="s">
        <v>1535</v>
      </c>
      <c r="B67" s="278" t="s">
        <v>1536</v>
      </c>
      <c r="C67" s="444" t="s">
        <v>155</v>
      </c>
      <c r="D67" s="170">
        <v>35</v>
      </c>
      <c r="E67" s="170">
        <f t="shared" si="12"/>
        <v>29.75</v>
      </c>
      <c r="F67" s="170">
        <v>21.2</v>
      </c>
      <c r="G67" s="444"/>
      <c r="H67" s="170">
        <f t="shared" si="14"/>
        <v>0</v>
      </c>
      <c r="I67" s="444" t="s">
        <v>716</v>
      </c>
      <c r="J67" s="66"/>
      <c r="K67" s="66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702"/>
      <c r="Y67" s="702"/>
    </row>
    <row r="68" spans="1:25" ht="15.75" customHeight="1">
      <c r="A68" s="444" t="s">
        <v>1537</v>
      </c>
      <c r="B68" s="278" t="s">
        <v>1538</v>
      </c>
      <c r="C68" s="444" t="s">
        <v>1504</v>
      </c>
      <c r="D68" s="170">
        <v>35</v>
      </c>
      <c r="E68" s="170">
        <f t="shared" si="12"/>
        <v>29.75</v>
      </c>
      <c r="F68" s="170">
        <v>21.2</v>
      </c>
      <c r="G68" s="444"/>
      <c r="H68" s="170">
        <f t="shared" si="14"/>
        <v>0</v>
      </c>
      <c r="I68" s="444" t="s">
        <v>716</v>
      </c>
      <c r="J68" s="66"/>
      <c r="K68" s="66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702"/>
      <c r="Y68" s="702"/>
    </row>
    <row r="69" spans="1:25" ht="15.75" customHeight="1">
      <c r="A69" s="444" t="s">
        <v>1539</v>
      </c>
      <c r="B69" s="278" t="s">
        <v>1540</v>
      </c>
      <c r="C69" s="444" t="s">
        <v>1504</v>
      </c>
      <c r="D69" s="170">
        <v>24</v>
      </c>
      <c r="E69" s="170">
        <f t="shared" si="12"/>
        <v>20.399999999999999</v>
      </c>
      <c r="F69" s="170">
        <f t="shared" si="13"/>
        <v>15.120000000000001</v>
      </c>
      <c r="G69" s="444"/>
      <c r="H69" s="170">
        <f t="shared" si="14"/>
        <v>0</v>
      </c>
      <c r="I69" s="444" t="s">
        <v>716</v>
      </c>
      <c r="J69" s="66"/>
      <c r="K69" s="66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702"/>
      <c r="Y69" s="702"/>
    </row>
    <row r="70" spans="1:25" ht="15.75" customHeight="1">
      <c r="A70" s="444" t="s">
        <v>1541</v>
      </c>
      <c r="B70" s="278" t="s">
        <v>1542</v>
      </c>
      <c r="C70" s="444" t="s">
        <v>1504</v>
      </c>
      <c r="D70" s="170">
        <v>24</v>
      </c>
      <c r="E70" s="170">
        <f t="shared" si="12"/>
        <v>20.399999999999999</v>
      </c>
      <c r="F70" s="170">
        <f t="shared" si="13"/>
        <v>15.120000000000001</v>
      </c>
      <c r="G70" s="444"/>
      <c r="H70" s="170">
        <f t="shared" si="14"/>
        <v>0</v>
      </c>
      <c r="I70" s="444" t="s">
        <v>716</v>
      </c>
      <c r="J70" s="66"/>
      <c r="K70" s="66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702"/>
      <c r="Y70" s="702"/>
    </row>
    <row r="71" spans="1:25" ht="15.75" customHeight="1">
      <c r="A71" s="444" t="s">
        <v>1543</v>
      </c>
      <c r="B71" s="278" t="s">
        <v>1544</v>
      </c>
      <c r="C71" s="444" t="s">
        <v>1504</v>
      </c>
      <c r="D71" s="170">
        <v>29</v>
      </c>
      <c r="E71" s="170">
        <f t="shared" si="12"/>
        <v>24.65</v>
      </c>
      <c r="F71" s="170">
        <f t="shared" si="13"/>
        <v>18.27</v>
      </c>
      <c r="G71" s="444"/>
      <c r="H71" s="170">
        <f t="shared" si="14"/>
        <v>0</v>
      </c>
      <c r="I71" s="444" t="s">
        <v>716</v>
      </c>
      <c r="J71" s="66"/>
      <c r="K71" s="66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702"/>
      <c r="Y71" s="702"/>
    </row>
    <row r="72" spans="1:25" ht="15.75" customHeight="1">
      <c r="A72" s="444" t="s">
        <v>1545</v>
      </c>
      <c r="B72" s="278" t="s">
        <v>1546</v>
      </c>
      <c r="C72" s="444" t="s">
        <v>1504</v>
      </c>
      <c r="D72" s="170">
        <v>35</v>
      </c>
      <c r="E72" s="170">
        <f t="shared" si="12"/>
        <v>29.75</v>
      </c>
      <c r="F72" s="170">
        <v>21.2</v>
      </c>
      <c r="G72" s="444"/>
      <c r="H72" s="170">
        <f t="shared" si="14"/>
        <v>0</v>
      </c>
      <c r="I72" s="444" t="s">
        <v>716</v>
      </c>
      <c r="J72" s="66"/>
      <c r="K72" s="66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702"/>
      <c r="Y72" s="702"/>
    </row>
    <row r="73" spans="1:25" ht="15.75" customHeight="1">
      <c r="A73" s="444" t="s">
        <v>1547</v>
      </c>
      <c r="B73" s="278" t="s">
        <v>1548</v>
      </c>
      <c r="C73" s="444" t="s">
        <v>1504</v>
      </c>
      <c r="D73" s="170">
        <v>35</v>
      </c>
      <c r="E73" s="170">
        <f t="shared" si="12"/>
        <v>29.75</v>
      </c>
      <c r="F73" s="170">
        <v>21.2</v>
      </c>
      <c r="G73" s="444"/>
      <c r="H73" s="170">
        <f t="shared" si="14"/>
        <v>0</v>
      </c>
      <c r="I73" s="444" t="s">
        <v>716</v>
      </c>
      <c r="J73" s="66"/>
      <c r="K73" s="66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702"/>
      <c r="Y73" s="702"/>
    </row>
    <row r="74" spans="1:25" ht="15.75" customHeight="1">
      <c r="A74" s="444" t="s">
        <v>1549</v>
      </c>
      <c r="B74" s="278" t="s">
        <v>1550</v>
      </c>
      <c r="C74" s="444" t="s">
        <v>1504</v>
      </c>
      <c r="D74" s="170">
        <v>35</v>
      </c>
      <c r="E74" s="170">
        <f t="shared" si="12"/>
        <v>29.75</v>
      </c>
      <c r="F74" s="170">
        <v>21.2</v>
      </c>
      <c r="G74" s="444"/>
      <c r="H74" s="170">
        <f t="shared" si="14"/>
        <v>0</v>
      </c>
      <c r="I74" s="444" t="s">
        <v>716</v>
      </c>
      <c r="J74" s="66"/>
      <c r="K74" s="66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702"/>
      <c r="Y74" s="702"/>
    </row>
    <row r="75" spans="1:25" ht="15.75" customHeight="1">
      <c r="A75" s="444" t="s">
        <v>1551</v>
      </c>
      <c r="B75" s="278" t="s">
        <v>1552</v>
      </c>
      <c r="C75" s="444" t="s">
        <v>1504</v>
      </c>
      <c r="D75" s="170">
        <v>35</v>
      </c>
      <c r="E75" s="170">
        <f t="shared" si="12"/>
        <v>29.75</v>
      </c>
      <c r="F75" s="170">
        <v>21.2</v>
      </c>
      <c r="G75" s="444"/>
      <c r="H75" s="170">
        <f t="shared" si="14"/>
        <v>0</v>
      </c>
      <c r="I75" s="444" t="s">
        <v>716</v>
      </c>
      <c r="J75" s="66"/>
      <c r="K75" s="66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702"/>
      <c r="Y75" s="702"/>
    </row>
    <row r="76" spans="1:25" ht="15.75" customHeight="1">
      <c r="A76" s="444" t="s">
        <v>1553</v>
      </c>
      <c r="B76" s="278" t="s">
        <v>1554</v>
      </c>
      <c r="C76" s="444" t="s">
        <v>1504</v>
      </c>
      <c r="D76" s="170">
        <v>35</v>
      </c>
      <c r="E76" s="170">
        <f t="shared" si="12"/>
        <v>29.75</v>
      </c>
      <c r="F76" s="170">
        <v>21.2</v>
      </c>
      <c r="G76" s="444"/>
      <c r="H76" s="170">
        <f t="shared" si="14"/>
        <v>0</v>
      </c>
      <c r="I76" s="444" t="s">
        <v>716</v>
      </c>
      <c r="J76" s="66"/>
      <c r="K76" s="66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702"/>
      <c r="Y76" s="702"/>
    </row>
    <row r="77" spans="1:25" ht="15.75" customHeight="1">
      <c r="A77" s="434" t="s">
        <v>1555</v>
      </c>
      <c r="B77" s="429" t="s">
        <v>1556</v>
      </c>
      <c r="C77" s="434" t="s">
        <v>1504</v>
      </c>
      <c r="D77" s="292">
        <v>35</v>
      </c>
      <c r="E77" s="292">
        <f t="shared" si="12"/>
        <v>29.75</v>
      </c>
      <c r="F77" s="170">
        <v>21.2</v>
      </c>
      <c r="G77" s="434"/>
      <c r="H77" s="292">
        <f t="shared" si="14"/>
        <v>0</v>
      </c>
      <c r="I77" s="434" t="s">
        <v>716</v>
      </c>
      <c r="J77" s="66"/>
      <c r="K77" s="66"/>
      <c r="L77" s="430"/>
      <c r="M77" s="430"/>
      <c r="N77" s="430"/>
      <c r="O77" s="430"/>
      <c r="P77" s="430"/>
      <c r="Q77" s="430"/>
      <c r="R77" s="430"/>
      <c r="S77" s="430"/>
      <c r="T77" s="430"/>
      <c r="U77" s="430"/>
      <c r="V77" s="430"/>
      <c r="W77" s="430"/>
      <c r="X77" s="702"/>
      <c r="Y77" s="702"/>
    </row>
    <row r="78" spans="1:25" ht="15.75" customHeight="1">
      <c r="A78" s="444" t="s">
        <v>1557</v>
      </c>
      <c r="B78" s="278" t="s">
        <v>1558</v>
      </c>
      <c r="C78" s="444" t="s">
        <v>1504</v>
      </c>
      <c r="D78" s="170">
        <v>35</v>
      </c>
      <c r="E78" s="170">
        <f t="shared" si="12"/>
        <v>29.75</v>
      </c>
      <c r="F78" s="170">
        <v>21.2</v>
      </c>
      <c r="G78" s="444"/>
      <c r="H78" s="170">
        <f t="shared" si="14"/>
        <v>0</v>
      </c>
      <c r="I78" s="444" t="s">
        <v>716</v>
      </c>
      <c r="J78" s="66"/>
      <c r="K78" s="66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702"/>
      <c r="Y78" s="702"/>
    </row>
    <row r="79" spans="1:25" ht="18.75">
      <c r="A79" s="666" t="s">
        <v>1559</v>
      </c>
      <c r="B79" s="667" t="s">
        <v>1560</v>
      </c>
      <c r="C79" s="490"/>
      <c r="D79" s="490"/>
      <c r="E79" s="490"/>
      <c r="F79" s="490"/>
      <c r="G79" s="492"/>
      <c r="H79" s="490"/>
      <c r="I79" s="492"/>
      <c r="J79" s="66"/>
      <c r="K79" s="66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702"/>
      <c r="Y79" s="702"/>
    </row>
    <row r="80" spans="1:25" ht="15.75">
      <c r="A80" s="157" t="s">
        <v>1561</v>
      </c>
      <c r="B80" s="187" t="s">
        <v>1562</v>
      </c>
      <c r="C80" s="44" t="s">
        <v>1563</v>
      </c>
      <c r="D80" s="39">
        <v>48</v>
      </c>
      <c r="E80" s="433">
        <f t="shared" ref="E80:E91" si="15">D80*0.85</f>
        <v>40.799999999999997</v>
      </c>
      <c r="F80" s="433">
        <f t="shared" ref="F80:F91" si="16">D80*0.53</f>
        <v>25.44</v>
      </c>
      <c r="G80" s="444"/>
      <c r="H80" s="498">
        <f t="shared" ref="H80:H105" si="17">SUM(F80*G80)</f>
        <v>0</v>
      </c>
      <c r="I80" s="159">
        <v>5060917992213</v>
      </c>
      <c r="J80" s="66"/>
      <c r="K80" s="66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702"/>
      <c r="Y80" s="702"/>
    </row>
    <row r="81" spans="1:25" ht="15.75">
      <c r="A81" s="157" t="s">
        <v>1564</v>
      </c>
      <c r="B81" s="187" t="s">
        <v>1565</v>
      </c>
      <c r="C81" s="44" t="s">
        <v>1563</v>
      </c>
      <c r="D81" s="39">
        <v>61</v>
      </c>
      <c r="E81" s="433">
        <f t="shared" si="15"/>
        <v>51.85</v>
      </c>
      <c r="F81" s="433">
        <f t="shared" si="16"/>
        <v>32.33</v>
      </c>
      <c r="G81" s="444"/>
      <c r="H81" s="498">
        <f t="shared" si="17"/>
        <v>0</v>
      </c>
      <c r="I81" s="444">
        <v>5060917992220</v>
      </c>
      <c r="J81" s="66"/>
      <c r="K81" s="66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702"/>
      <c r="Y81" s="702"/>
    </row>
    <row r="82" spans="1:25" ht="15.75">
      <c r="A82" s="157" t="s">
        <v>1566</v>
      </c>
      <c r="B82" s="187" t="s">
        <v>1567</v>
      </c>
      <c r="C82" s="44" t="s">
        <v>1563</v>
      </c>
      <c r="D82" s="39">
        <v>48</v>
      </c>
      <c r="E82" s="433">
        <f t="shared" si="15"/>
        <v>40.799999999999997</v>
      </c>
      <c r="F82" s="433">
        <f t="shared" si="16"/>
        <v>25.44</v>
      </c>
      <c r="G82" s="444"/>
      <c r="H82" s="498">
        <f t="shared" si="17"/>
        <v>0</v>
      </c>
      <c r="I82" s="444">
        <v>5060917992237</v>
      </c>
      <c r="J82" s="66"/>
      <c r="K82" s="66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702"/>
      <c r="Y82" s="702"/>
    </row>
    <row r="83" spans="1:25" ht="15.75">
      <c r="A83" s="157" t="s">
        <v>1568</v>
      </c>
      <c r="B83" s="187" t="s">
        <v>1569</v>
      </c>
      <c r="C83" s="44" t="s">
        <v>1563</v>
      </c>
      <c r="D83" s="39">
        <v>56</v>
      </c>
      <c r="E83" s="433">
        <f t="shared" si="15"/>
        <v>47.6</v>
      </c>
      <c r="F83" s="433">
        <f t="shared" si="16"/>
        <v>29.68</v>
      </c>
      <c r="G83" s="444"/>
      <c r="H83" s="498">
        <f t="shared" si="17"/>
        <v>0</v>
      </c>
      <c r="I83" s="444">
        <v>5060917992244</v>
      </c>
      <c r="J83" s="66"/>
      <c r="K83" s="66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702"/>
      <c r="Y83" s="702"/>
    </row>
    <row r="84" spans="1:25" ht="15.75">
      <c r="A84" s="157" t="s">
        <v>1570</v>
      </c>
      <c r="B84" s="187" t="s">
        <v>1571</v>
      </c>
      <c r="C84" s="44" t="s">
        <v>1563</v>
      </c>
      <c r="D84" s="39">
        <v>56</v>
      </c>
      <c r="E84" s="433">
        <f t="shared" si="15"/>
        <v>47.6</v>
      </c>
      <c r="F84" s="433">
        <f t="shared" si="16"/>
        <v>29.68</v>
      </c>
      <c r="G84" s="444"/>
      <c r="H84" s="498">
        <f t="shared" si="17"/>
        <v>0</v>
      </c>
      <c r="I84" s="444">
        <v>5060917992251</v>
      </c>
      <c r="J84" s="66"/>
      <c r="K84" s="66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702"/>
      <c r="Y84" s="702"/>
    </row>
    <row r="85" spans="1:25" ht="15.75">
      <c r="A85" s="157" t="s">
        <v>1572</v>
      </c>
      <c r="B85" s="187" t="s">
        <v>1573</v>
      </c>
      <c r="C85" s="44" t="s">
        <v>1563</v>
      </c>
      <c r="D85" s="39">
        <v>26</v>
      </c>
      <c r="E85" s="433">
        <f t="shared" si="15"/>
        <v>22.099999999999998</v>
      </c>
      <c r="F85" s="433">
        <f t="shared" si="16"/>
        <v>13.780000000000001</v>
      </c>
      <c r="G85" s="444"/>
      <c r="H85" s="498">
        <f t="shared" si="17"/>
        <v>0</v>
      </c>
      <c r="I85" s="444">
        <v>5060917992183</v>
      </c>
      <c r="J85" s="66"/>
      <c r="K85" s="66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702"/>
      <c r="Y85" s="702"/>
    </row>
    <row r="86" spans="1:25" ht="15.75">
      <c r="A86" s="157" t="s">
        <v>1574</v>
      </c>
      <c r="B86" s="187" t="s">
        <v>1575</v>
      </c>
      <c r="C86" s="44" t="s">
        <v>1563</v>
      </c>
      <c r="D86" s="39">
        <v>26</v>
      </c>
      <c r="E86" s="433">
        <f t="shared" si="15"/>
        <v>22.099999999999998</v>
      </c>
      <c r="F86" s="433">
        <f t="shared" si="16"/>
        <v>13.780000000000001</v>
      </c>
      <c r="G86" s="444"/>
      <c r="H86" s="498">
        <f t="shared" si="17"/>
        <v>0</v>
      </c>
      <c r="I86" s="444">
        <v>5060917992190</v>
      </c>
      <c r="J86" s="66"/>
      <c r="K86" s="66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702"/>
      <c r="Y86" s="702"/>
    </row>
    <row r="87" spans="1:25" ht="15.75">
      <c r="A87" s="157" t="s">
        <v>1576</v>
      </c>
      <c r="B87" s="187" t="s">
        <v>1577</v>
      </c>
      <c r="C87" s="44" t="s">
        <v>1563</v>
      </c>
      <c r="D87" s="39">
        <v>26</v>
      </c>
      <c r="E87" s="433">
        <f t="shared" si="15"/>
        <v>22.099999999999998</v>
      </c>
      <c r="F87" s="433">
        <f t="shared" si="16"/>
        <v>13.780000000000001</v>
      </c>
      <c r="G87" s="444"/>
      <c r="H87" s="498">
        <f t="shared" si="17"/>
        <v>0</v>
      </c>
      <c r="I87" s="444">
        <v>5060917992206</v>
      </c>
      <c r="J87" s="66"/>
      <c r="K87" s="66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702"/>
      <c r="Y87" s="702"/>
    </row>
    <row r="88" spans="1:25" ht="15.75">
      <c r="A88" s="157" t="s">
        <v>1578</v>
      </c>
      <c r="B88" s="187" t="s">
        <v>1579</v>
      </c>
      <c r="C88" s="44" t="s">
        <v>1563</v>
      </c>
      <c r="D88" s="39">
        <v>48</v>
      </c>
      <c r="E88" s="433">
        <f t="shared" si="15"/>
        <v>40.799999999999997</v>
      </c>
      <c r="F88" s="433">
        <f t="shared" si="16"/>
        <v>25.44</v>
      </c>
      <c r="G88" s="444"/>
      <c r="H88" s="498">
        <f t="shared" si="17"/>
        <v>0</v>
      </c>
      <c r="I88" s="444">
        <v>5060917992169</v>
      </c>
      <c r="J88" s="66"/>
      <c r="K88" s="66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702"/>
      <c r="Y88" s="702"/>
    </row>
    <row r="89" spans="1:25" ht="15.75">
      <c r="A89" s="157" t="s">
        <v>1580</v>
      </c>
      <c r="B89" s="187" t="s">
        <v>1581</v>
      </c>
      <c r="C89" s="44" t="s">
        <v>1563</v>
      </c>
      <c r="D89" s="39">
        <v>80</v>
      </c>
      <c r="E89" s="433">
        <f t="shared" si="15"/>
        <v>68</v>
      </c>
      <c r="F89" s="433">
        <f t="shared" si="16"/>
        <v>42.400000000000006</v>
      </c>
      <c r="G89" s="444"/>
      <c r="H89" s="498">
        <f t="shared" si="17"/>
        <v>0</v>
      </c>
      <c r="I89" s="444">
        <v>5060917992176</v>
      </c>
      <c r="J89" s="66"/>
      <c r="K89" s="66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702"/>
      <c r="Y89" s="702"/>
    </row>
    <row r="90" spans="1:25" ht="15.75">
      <c r="A90" s="157" t="s">
        <v>1582</v>
      </c>
      <c r="B90" s="187" t="s">
        <v>1583</v>
      </c>
      <c r="C90" s="44" t="s">
        <v>1563</v>
      </c>
      <c r="D90" s="39">
        <v>32</v>
      </c>
      <c r="E90" s="433">
        <f t="shared" si="15"/>
        <v>27.2</v>
      </c>
      <c r="F90" s="433">
        <f t="shared" si="16"/>
        <v>16.96</v>
      </c>
      <c r="G90" s="444"/>
      <c r="H90" s="498">
        <f t="shared" si="17"/>
        <v>0</v>
      </c>
      <c r="I90" s="444">
        <v>5060917992084</v>
      </c>
      <c r="J90" s="66"/>
      <c r="K90" s="66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702"/>
      <c r="Y90" s="702"/>
    </row>
    <row r="91" spans="1:25" ht="15.75">
      <c r="A91" s="528" t="s">
        <v>1584</v>
      </c>
      <c r="B91" s="529" t="s">
        <v>1585</v>
      </c>
      <c r="C91" s="497" t="s">
        <v>1563</v>
      </c>
      <c r="D91" s="537">
        <v>32</v>
      </c>
      <c r="E91" s="530">
        <f t="shared" si="15"/>
        <v>27.2</v>
      </c>
      <c r="F91" s="530">
        <f t="shared" si="16"/>
        <v>16.96</v>
      </c>
      <c r="G91" s="444"/>
      <c r="H91" s="498">
        <f t="shared" si="17"/>
        <v>0</v>
      </c>
      <c r="I91" s="499">
        <v>5060917992091</v>
      </c>
      <c r="J91" s="66"/>
      <c r="K91" s="66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702"/>
      <c r="Y91" s="702"/>
    </row>
    <row r="92" spans="1:25" s="702" customFormat="1" ht="15.75">
      <c r="A92" s="761" t="s">
        <v>1586</v>
      </c>
      <c r="B92" s="762" t="s">
        <v>1587</v>
      </c>
      <c r="C92" s="763" t="s">
        <v>1563</v>
      </c>
      <c r="D92" s="770">
        <v>56</v>
      </c>
      <c r="E92" s="771">
        <v>47.6</v>
      </c>
      <c r="F92" s="771">
        <v>29.68</v>
      </c>
      <c r="G92" s="444"/>
      <c r="H92" s="498">
        <f t="shared" si="17"/>
        <v>0</v>
      </c>
      <c r="I92" s="764" t="s">
        <v>72</v>
      </c>
      <c r="J92" s="765"/>
      <c r="K92" s="765"/>
      <c r="L92" s="765"/>
      <c r="M92" s="765"/>
      <c r="N92" s="765"/>
      <c r="O92" s="765"/>
      <c r="P92" s="765"/>
      <c r="Q92" s="765"/>
      <c r="R92" s="765"/>
      <c r="S92" s="765"/>
      <c r="T92" s="765"/>
      <c r="U92" s="765"/>
      <c r="V92" s="765"/>
      <c r="W92" s="765"/>
      <c r="X92" s="765"/>
      <c r="Y92" s="765"/>
    </row>
    <row r="93" spans="1:25" s="702" customFormat="1" ht="15.75">
      <c r="A93" s="766" t="s">
        <v>1588</v>
      </c>
      <c r="B93" s="767" t="s">
        <v>1589</v>
      </c>
      <c r="C93" s="768" t="s">
        <v>1563</v>
      </c>
      <c r="D93" s="772">
        <v>61</v>
      </c>
      <c r="E93" s="773">
        <v>51.85</v>
      </c>
      <c r="F93" s="773">
        <v>32.33</v>
      </c>
      <c r="G93" s="444"/>
      <c r="H93" s="498">
        <f t="shared" si="17"/>
        <v>0</v>
      </c>
      <c r="I93" s="769" t="s">
        <v>72</v>
      </c>
      <c r="J93" s="765"/>
      <c r="K93" s="765"/>
      <c r="L93" s="765"/>
      <c r="M93" s="765"/>
      <c r="N93" s="765"/>
      <c r="O93" s="765"/>
      <c r="P93" s="765"/>
      <c r="Q93" s="765"/>
      <c r="R93" s="765"/>
      <c r="S93" s="765"/>
      <c r="T93" s="765"/>
      <c r="U93" s="765"/>
      <c r="V93" s="765"/>
      <c r="W93" s="765"/>
      <c r="X93" s="765"/>
      <c r="Y93" s="765"/>
    </row>
    <row r="94" spans="1:25" s="702" customFormat="1" ht="15.75">
      <c r="A94" s="766" t="s">
        <v>1590</v>
      </c>
      <c r="B94" s="767" t="s">
        <v>1591</v>
      </c>
      <c r="C94" s="768" t="s">
        <v>1563</v>
      </c>
      <c r="D94" s="772">
        <v>40</v>
      </c>
      <c r="E94" s="773">
        <v>34</v>
      </c>
      <c r="F94" s="773">
        <v>21.2</v>
      </c>
      <c r="G94" s="444"/>
      <c r="H94" s="498">
        <f t="shared" si="17"/>
        <v>0</v>
      </c>
      <c r="I94" s="769" t="s">
        <v>72</v>
      </c>
      <c r="J94" s="765"/>
      <c r="K94" s="765"/>
      <c r="L94" s="765"/>
      <c r="M94" s="765"/>
      <c r="N94" s="765"/>
      <c r="O94" s="765"/>
      <c r="P94" s="765"/>
      <c r="Q94" s="765"/>
      <c r="R94" s="765"/>
      <c r="S94" s="765"/>
      <c r="T94" s="765"/>
      <c r="U94" s="765"/>
      <c r="V94" s="765"/>
      <c r="W94" s="765"/>
      <c r="X94" s="765"/>
      <c r="Y94" s="765"/>
    </row>
    <row r="95" spans="1:25" s="702" customFormat="1" ht="15.75">
      <c r="A95" s="766" t="s">
        <v>1592</v>
      </c>
      <c r="B95" s="767" t="s">
        <v>1593</v>
      </c>
      <c r="C95" s="768" t="s">
        <v>1563</v>
      </c>
      <c r="D95" s="772">
        <v>40</v>
      </c>
      <c r="E95" s="773">
        <v>34</v>
      </c>
      <c r="F95" s="773">
        <v>21.2</v>
      </c>
      <c r="G95" s="444"/>
      <c r="H95" s="498">
        <f t="shared" si="17"/>
        <v>0</v>
      </c>
      <c r="I95" s="769" t="s">
        <v>72</v>
      </c>
      <c r="J95" s="765"/>
      <c r="K95" s="765"/>
      <c r="L95" s="765"/>
      <c r="M95" s="765"/>
      <c r="N95" s="765"/>
      <c r="O95" s="765"/>
      <c r="P95" s="765"/>
      <c r="Q95" s="765"/>
      <c r="R95" s="765"/>
      <c r="S95" s="765"/>
      <c r="T95" s="765"/>
      <c r="U95" s="765"/>
      <c r="V95" s="765"/>
      <c r="W95" s="765"/>
      <c r="X95" s="765"/>
      <c r="Y95" s="765"/>
    </row>
    <row r="96" spans="1:25" s="702" customFormat="1" ht="15.75">
      <c r="A96" s="766" t="s">
        <v>1594</v>
      </c>
      <c r="B96" s="767" t="s">
        <v>1595</v>
      </c>
      <c r="C96" s="768" t="s">
        <v>1563</v>
      </c>
      <c r="D96" s="772">
        <v>40</v>
      </c>
      <c r="E96" s="773">
        <v>34</v>
      </c>
      <c r="F96" s="773">
        <v>21.2</v>
      </c>
      <c r="G96" s="444"/>
      <c r="H96" s="498">
        <f t="shared" si="17"/>
        <v>0</v>
      </c>
      <c r="I96" s="769" t="s">
        <v>72</v>
      </c>
      <c r="J96" s="765"/>
      <c r="K96" s="765"/>
      <c r="L96" s="765"/>
      <c r="M96" s="765"/>
      <c r="N96" s="765"/>
      <c r="O96" s="765"/>
      <c r="P96" s="765"/>
      <c r="Q96" s="765"/>
      <c r="R96" s="765"/>
      <c r="S96" s="765"/>
      <c r="T96" s="765"/>
      <c r="U96" s="765"/>
      <c r="V96" s="765"/>
      <c r="W96" s="765"/>
      <c r="X96" s="765"/>
      <c r="Y96" s="765"/>
    </row>
    <row r="97" spans="1:25" s="702" customFormat="1" ht="15.75">
      <c r="A97" s="766" t="s">
        <v>1596</v>
      </c>
      <c r="B97" s="767" t="s">
        <v>1597</v>
      </c>
      <c r="C97" s="768" t="s">
        <v>1563</v>
      </c>
      <c r="D97" s="772">
        <v>32</v>
      </c>
      <c r="E97" s="773">
        <v>27.2</v>
      </c>
      <c r="F97" s="773">
        <v>16.96</v>
      </c>
      <c r="G97" s="444"/>
      <c r="H97" s="498">
        <f t="shared" si="17"/>
        <v>0</v>
      </c>
      <c r="I97" s="769" t="s">
        <v>72</v>
      </c>
      <c r="J97" s="765"/>
      <c r="K97" s="765"/>
      <c r="L97" s="765"/>
      <c r="M97" s="765"/>
      <c r="N97" s="765"/>
      <c r="O97" s="765"/>
      <c r="P97" s="765"/>
      <c r="Q97" s="765"/>
      <c r="R97" s="765"/>
      <c r="S97" s="765"/>
      <c r="T97" s="765"/>
      <c r="U97" s="765"/>
      <c r="V97" s="765"/>
      <c r="W97" s="765"/>
      <c r="X97" s="765"/>
      <c r="Y97" s="765"/>
    </row>
    <row r="98" spans="1:25" s="702" customFormat="1" ht="15.75">
      <c r="A98" s="761" t="s">
        <v>1598</v>
      </c>
      <c r="B98" s="894" t="s">
        <v>1599</v>
      </c>
      <c r="C98" s="768" t="s">
        <v>1563</v>
      </c>
      <c r="D98" s="773">
        <v>27</v>
      </c>
      <c r="E98" s="921">
        <v>22.95</v>
      </c>
      <c r="F98" s="922">
        <f>D98*0.53</f>
        <v>14.31</v>
      </c>
      <c r="G98" s="738"/>
      <c r="H98" s="923">
        <f t="shared" si="17"/>
        <v>0</v>
      </c>
      <c r="I98" s="843" t="s">
        <v>72</v>
      </c>
      <c r="J98" s="765"/>
      <c r="K98" s="765"/>
      <c r="L98" s="765"/>
      <c r="M98" s="765"/>
      <c r="N98" s="765"/>
      <c r="O98" s="765"/>
      <c r="P98" s="765"/>
      <c r="Q98" s="765"/>
      <c r="R98" s="765"/>
      <c r="S98" s="765"/>
      <c r="T98" s="765"/>
      <c r="U98" s="765"/>
      <c r="V98" s="765"/>
      <c r="W98" s="765"/>
      <c r="X98" s="765"/>
      <c r="Y98" s="765"/>
    </row>
    <row r="99" spans="1:25" s="702" customFormat="1" ht="15.75">
      <c r="A99" s="766" t="s">
        <v>1600</v>
      </c>
      <c r="B99" s="924" t="s">
        <v>1601</v>
      </c>
      <c r="C99" s="768" t="s">
        <v>1563</v>
      </c>
      <c r="D99" s="773">
        <v>40</v>
      </c>
      <c r="E99" s="921">
        <v>34</v>
      </c>
      <c r="F99" s="922">
        <f>D99*0.53</f>
        <v>21.200000000000003</v>
      </c>
      <c r="G99" s="738"/>
      <c r="H99" s="923">
        <f t="shared" si="17"/>
        <v>0</v>
      </c>
      <c r="I99" s="843" t="s">
        <v>72</v>
      </c>
      <c r="J99" s="765"/>
      <c r="K99" s="765"/>
      <c r="L99" s="765"/>
      <c r="M99" s="765"/>
      <c r="N99" s="765"/>
      <c r="O99" s="765"/>
      <c r="P99" s="765"/>
      <c r="Q99" s="765"/>
      <c r="R99" s="765"/>
      <c r="S99" s="765"/>
      <c r="T99" s="765"/>
      <c r="U99" s="765"/>
      <c r="V99" s="765"/>
      <c r="W99" s="765"/>
      <c r="X99" s="765"/>
      <c r="Y99" s="765"/>
    </row>
    <row r="100" spans="1:25" s="702" customFormat="1" ht="15.75">
      <c r="A100" s="766" t="s">
        <v>1602</v>
      </c>
      <c r="B100" s="924" t="s">
        <v>1603</v>
      </c>
      <c r="C100" s="768" t="s">
        <v>1563</v>
      </c>
      <c r="D100" s="773">
        <v>35</v>
      </c>
      <c r="E100" s="921">
        <v>29.75</v>
      </c>
      <c r="F100" s="922">
        <f>D100*0.53</f>
        <v>18.55</v>
      </c>
      <c r="G100" s="738"/>
      <c r="H100" s="923">
        <f t="shared" si="17"/>
        <v>0</v>
      </c>
      <c r="I100" s="843" t="s">
        <v>72</v>
      </c>
      <c r="J100" s="765"/>
      <c r="K100" s="765"/>
      <c r="L100" s="765"/>
      <c r="M100" s="765"/>
      <c r="N100" s="765"/>
      <c r="O100" s="765"/>
      <c r="P100" s="765"/>
      <c r="Q100" s="765"/>
      <c r="R100" s="765"/>
      <c r="S100" s="765"/>
      <c r="T100" s="765"/>
      <c r="U100" s="765"/>
      <c r="V100" s="765"/>
      <c r="W100" s="765"/>
      <c r="X100" s="765"/>
      <c r="Y100" s="765"/>
    </row>
    <row r="101" spans="1:25" s="702" customFormat="1" ht="15.75">
      <c r="A101" s="766" t="s">
        <v>1604</v>
      </c>
      <c r="B101" s="924" t="s">
        <v>1605</v>
      </c>
      <c r="C101" s="768" t="s">
        <v>1563</v>
      </c>
      <c r="D101" s="773">
        <v>35</v>
      </c>
      <c r="E101" s="921">
        <v>29.75</v>
      </c>
      <c r="F101" s="922">
        <f t="shared" ref="F101:F105" si="18">D101*0.53</f>
        <v>18.55</v>
      </c>
      <c r="G101" s="738"/>
      <c r="H101" s="923">
        <f t="shared" si="17"/>
        <v>0</v>
      </c>
      <c r="I101" s="843" t="s">
        <v>72</v>
      </c>
      <c r="J101" s="765"/>
      <c r="K101" s="765"/>
      <c r="L101" s="765"/>
      <c r="M101" s="765"/>
      <c r="N101" s="765"/>
      <c r="O101" s="765"/>
      <c r="P101" s="765"/>
      <c r="Q101" s="765"/>
      <c r="R101" s="765"/>
      <c r="S101" s="765"/>
      <c r="T101" s="765"/>
      <c r="U101" s="765"/>
      <c r="V101" s="765"/>
      <c r="W101" s="765"/>
      <c r="X101" s="765"/>
      <c r="Y101" s="765"/>
    </row>
    <row r="102" spans="1:25" s="702" customFormat="1" ht="15.75">
      <c r="A102" s="766" t="s">
        <v>1606</v>
      </c>
      <c r="B102" s="924" t="s">
        <v>1607</v>
      </c>
      <c r="C102" s="768" t="s">
        <v>1563</v>
      </c>
      <c r="D102" s="773">
        <v>35</v>
      </c>
      <c r="E102" s="921">
        <v>29.75</v>
      </c>
      <c r="F102" s="922">
        <f t="shared" si="18"/>
        <v>18.55</v>
      </c>
      <c r="G102" s="738"/>
      <c r="H102" s="923">
        <f t="shared" si="17"/>
        <v>0</v>
      </c>
      <c r="I102" s="843" t="s">
        <v>72</v>
      </c>
      <c r="J102" s="765"/>
      <c r="K102" s="765"/>
      <c r="L102" s="765"/>
      <c r="M102" s="765"/>
      <c r="N102" s="765"/>
      <c r="O102" s="765"/>
      <c r="P102" s="765"/>
      <c r="Q102" s="765"/>
      <c r="R102" s="765"/>
      <c r="S102" s="765"/>
      <c r="T102" s="765"/>
      <c r="U102" s="765"/>
      <c r="V102" s="765"/>
      <c r="W102" s="765"/>
      <c r="X102" s="765"/>
      <c r="Y102" s="765"/>
    </row>
    <row r="103" spans="1:25" s="702" customFormat="1" ht="15.75">
      <c r="A103" s="766" t="s">
        <v>1608</v>
      </c>
      <c r="B103" s="924" t="s">
        <v>1609</v>
      </c>
      <c r="C103" s="768" t="s">
        <v>1563</v>
      </c>
      <c r="D103" s="773">
        <v>35</v>
      </c>
      <c r="E103" s="921">
        <v>29.75</v>
      </c>
      <c r="F103" s="922">
        <f t="shared" si="18"/>
        <v>18.55</v>
      </c>
      <c r="G103" s="738"/>
      <c r="H103" s="923">
        <f t="shared" si="17"/>
        <v>0</v>
      </c>
      <c r="I103" s="843" t="s">
        <v>72</v>
      </c>
      <c r="J103" s="765"/>
      <c r="K103" s="765"/>
      <c r="L103" s="765"/>
      <c r="M103" s="765"/>
      <c r="N103" s="765"/>
      <c r="O103" s="765"/>
      <c r="P103" s="765"/>
      <c r="Q103" s="765"/>
      <c r="R103" s="765"/>
      <c r="S103" s="765"/>
      <c r="T103" s="765"/>
      <c r="U103" s="765"/>
      <c r="V103" s="765"/>
      <c r="W103" s="765"/>
      <c r="X103" s="765"/>
      <c r="Y103" s="765"/>
    </row>
    <row r="104" spans="1:25" s="702" customFormat="1" ht="15.75">
      <c r="A104" s="766" t="s">
        <v>1610</v>
      </c>
      <c r="B104" s="924" t="s">
        <v>1611</v>
      </c>
      <c r="C104" s="768" t="s">
        <v>1563</v>
      </c>
      <c r="D104" s="773">
        <v>35</v>
      </c>
      <c r="E104" s="921">
        <v>29.75</v>
      </c>
      <c r="F104" s="922">
        <f t="shared" si="18"/>
        <v>18.55</v>
      </c>
      <c r="G104" s="738"/>
      <c r="H104" s="923">
        <f t="shared" si="17"/>
        <v>0</v>
      </c>
      <c r="I104" s="843" t="s">
        <v>72</v>
      </c>
      <c r="J104" s="765"/>
      <c r="K104" s="765"/>
      <c r="L104" s="765"/>
      <c r="M104" s="765"/>
      <c r="N104" s="765"/>
      <c r="O104" s="765"/>
      <c r="P104" s="765"/>
      <c r="Q104" s="765"/>
      <c r="R104" s="765"/>
      <c r="S104" s="765"/>
      <c r="T104" s="765"/>
      <c r="U104" s="765"/>
      <c r="V104" s="765"/>
      <c r="W104" s="765"/>
      <c r="X104" s="765"/>
      <c r="Y104" s="765"/>
    </row>
    <row r="105" spans="1:25" s="702" customFormat="1" ht="15.75">
      <c r="A105" s="766" t="s">
        <v>1612</v>
      </c>
      <c r="B105" s="924" t="s">
        <v>1613</v>
      </c>
      <c r="C105" s="768" t="s">
        <v>1563</v>
      </c>
      <c r="D105" s="773">
        <v>35</v>
      </c>
      <c r="E105" s="921">
        <v>29.75</v>
      </c>
      <c r="F105" s="922">
        <f t="shared" si="18"/>
        <v>18.55</v>
      </c>
      <c r="G105" s="738"/>
      <c r="H105" s="923">
        <f t="shared" si="17"/>
        <v>0</v>
      </c>
      <c r="I105" s="843" t="s">
        <v>72</v>
      </c>
      <c r="J105" s="765"/>
      <c r="K105" s="765"/>
      <c r="L105" s="765"/>
      <c r="M105" s="765"/>
      <c r="N105" s="765"/>
      <c r="O105" s="765"/>
      <c r="P105" s="765"/>
      <c r="Q105" s="765"/>
      <c r="R105" s="765"/>
      <c r="S105" s="765"/>
      <c r="T105" s="765"/>
      <c r="U105" s="765"/>
      <c r="V105" s="765"/>
      <c r="W105" s="765"/>
      <c r="X105" s="765"/>
      <c r="Y105" s="765"/>
    </row>
    <row r="106" spans="1:25" ht="18.75">
      <c r="A106" s="666" t="s">
        <v>1559</v>
      </c>
      <c r="B106" s="668" t="s">
        <v>1614</v>
      </c>
      <c r="C106" s="490"/>
      <c r="D106" s="490"/>
      <c r="E106" s="490"/>
      <c r="F106" s="490"/>
      <c r="G106" s="490"/>
      <c r="H106" s="490"/>
      <c r="I106" s="490"/>
      <c r="J106" s="66"/>
      <c r="K106" s="66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702"/>
      <c r="Y106" s="702"/>
    </row>
    <row r="107" spans="1:25" ht="15" customHeight="1">
      <c r="A107" s="774" t="s">
        <v>1615</v>
      </c>
      <c r="B107" s="775"/>
      <c r="C107" s="775"/>
      <c r="D107" s="775"/>
      <c r="E107" s="775"/>
      <c r="F107" s="775"/>
      <c r="G107" s="775"/>
      <c r="H107" s="775"/>
      <c r="I107" s="776"/>
      <c r="J107" s="66"/>
      <c r="K107" s="66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702"/>
      <c r="Y107" s="702"/>
    </row>
    <row r="108" spans="1:25" ht="15" customHeight="1">
      <c r="A108" s="431" t="s">
        <v>1616</v>
      </c>
      <c r="B108" s="432" t="s">
        <v>1617</v>
      </c>
      <c r="C108" s="44" t="s">
        <v>1563</v>
      </c>
      <c r="D108" s="433">
        <v>19.2</v>
      </c>
      <c r="E108" s="433">
        <f t="shared" ref="E108:E115" si="19">D108*0.85</f>
        <v>16.32</v>
      </c>
      <c r="F108" s="433">
        <f t="shared" ref="F108:F115" si="20">D108*0.54</f>
        <v>10.368</v>
      </c>
      <c r="G108" s="434"/>
      <c r="H108" s="433">
        <f t="shared" ref="H108:H115" si="21">SUM(F108*G108)</f>
        <v>0</v>
      </c>
      <c r="I108" s="444"/>
      <c r="J108" s="66"/>
      <c r="K108" s="66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702"/>
      <c r="Y108" s="702"/>
    </row>
    <row r="109" spans="1:25" ht="15" customHeight="1">
      <c r="A109" s="431" t="s">
        <v>1618</v>
      </c>
      <c r="B109" s="432" t="s">
        <v>1619</v>
      </c>
      <c r="C109" s="44" t="s">
        <v>1563</v>
      </c>
      <c r="D109" s="433">
        <v>11.2</v>
      </c>
      <c r="E109" s="433">
        <f t="shared" si="19"/>
        <v>9.52</v>
      </c>
      <c r="F109" s="433">
        <f t="shared" si="20"/>
        <v>6.048</v>
      </c>
      <c r="G109" s="434"/>
      <c r="H109" s="433">
        <f t="shared" si="21"/>
        <v>0</v>
      </c>
      <c r="I109" s="444"/>
      <c r="J109" s="66"/>
      <c r="K109" s="66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702"/>
      <c r="Y109" s="702"/>
    </row>
    <row r="110" spans="1:25" ht="15" customHeight="1">
      <c r="A110" s="431" t="s">
        <v>1620</v>
      </c>
      <c r="B110" s="432" t="s">
        <v>1621</v>
      </c>
      <c r="C110" s="44" t="s">
        <v>1563</v>
      </c>
      <c r="D110" s="433">
        <v>9.6</v>
      </c>
      <c r="E110" s="433">
        <f t="shared" si="19"/>
        <v>8.16</v>
      </c>
      <c r="F110" s="433">
        <f t="shared" si="20"/>
        <v>5.1840000000000002</v>
      </c>
      <c r="G110" s="434"/>
      <c r="H110" s="433">
        <f t="shared" si="21"/>
        <v>0</v>
      </c>
      <c r="I110" s="444"/>
      <c r="J110" s="66"/>
      <c r="K110" s="66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702"/>
      <c r="Y110" s="702"/>
    </row>
    <row r="111" spans="1:25" ht="15" customHeight="1">
      <c r="A111" s="431" t="s">
        <v>1622</v>
      </c>
      <c r="B111" s="432" t="s">
        <v>1623</v>
      </c>
      <c r="C111" s="44" t="s">
        <v>1563</v>
      </c>
      <c r="D111" s="433">
        <v>9.6</v>
      </c>
      <c r="E111" s="433">
        <f t="shared" si="19"/>
        <v>8.16</v>
      </c>
      <c r="F111" s="433">
        <f t="shared" si="20"/>
        <v>5.1840000000000002</v>
      </c>
      <c r="G111" s="434"/>
      <c r="H111" s="433">
        <f t="shared" si="21"/>
        <v>0</v>
      </c>
      <c r="I111" s="444"/>
      <c r="J111" s="66"/>
      <c r="K111" s="66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702"/>
      <c r="Y111" s="702"/>
    </row>
    <row r="112" spans="1:25" ht="15" customHeight="1">
      <c r="A112" s="431" t="s">
        <v>1624</v>
      </c>
      <c r="B112" s="432" t="s">
        <v>1625</v>
      </c>
      <c r="C112" s="44" t="s">
        <v>1563</v>
      </c>
      <c r="D112" s="433">
        <v>14.4</v>
      </c>
      <c r="E112" s="433">
        <f t="shared" si="19"/>
        <v>12.24</v>
      </c>
      <c r="F112" s="433">
        <f t="shared" si="20"/>
        <v>7.7760000000000007</v>
      </c>
      <c r="G112" s="434"/>
      <c r="H112" s="433">
        <f t="shared" si="21"/>
        <v>0</v>
      </c>
      <c r="I112" s="444"/>
      <c r="J112" s="66"/>
      <c r="K112" s="66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702"/>
      <c r="Y112" s="702"/>
    </row>
    <row r="113" spans="1:25" ht="15" customHeight="1">
      <c r="A113" s="431" t="s">
        <v>1626</v>
      </c>
      <c r="B113" s="432" t="s">
        <v>1627</v>
      </c>
      <c r="C113" s="44" t="s">
        <v>1563</v>
      </c>
      <c r="D113" s="433">
        <v>16</v>
      </c>
      <c r="E113" s="433">
        <f t="shared" si="19"/>
        <v>13.6</v>
      </c>
      <c r="F113" s="433">
        <f t="shared" si="20"/>
        <v>8.64</v>
      </c>
      <c r="G113" s="434"/>
      <c r="H113" s="433">
        <f t="shared" si="21"/>
        <v>0</v>
      </c>
      <c r="I113" s="444"/>
      <c r="J113" s="66"/>
      <c r="K113" s="66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702"/>
      <c r="Y113" s="702"/>
    </row>
    <row r="114" spans="1:25" ht="15" customHeight="1">
      <c r="A114" s="431" t="s">
        <v>1628</v>
      </c>
      <c r="B114" s="432" t="s">
        <v>1629</v>
      </c>
      <c r="C114" s="44" t="s">
        <v>1563</v>
      </c>
      <c r="D114" s="433">
        <v>9.6</v>
      </c>
      <c r="E114" s="433">
        <f t="shared" si="19"/>
        <v>8.16</v>
      </c>
      <c r="F114" s="433">
        <f t="shared" si="20"/>
        <v>5.1840000000000002</v>
      </c>
      <c r="G114" s="434"/>
      <c r="H114" s="433">
        <f t="shared" si="21"/>
        <v>0</v>
      </c>
      <c r="I114" s="444"/>
      <c r="J114" s="66"/>
      <c r="K114" s="66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702"/>
      <c r="Y114" s="702"/>
    </row>
    <row r="115" spans="1:25" ht="15" customHeight="1">
      <c r="A115" s="431" t="s">
        <v>1630</v>
      </c>
      <c r="B115" s="432" t="s">
        <v>1631</v>
      </c>
      <c r="C115" s="44" t="s">
        <v>1563</v>
      </c>
      <c r="D115" s="433">
        <v>16</v>
      </c>
      <c r="E115" s="433">
        <f t="shared" si="19"/>
        <v>13.6</v>
      </c>
      <c r="F115" s="433">
        <f t="shared" si="20"/>
        <v>8.64</v>
      </c>
      <c r="G115" s="434"/>
      <c r="H115" s="433">
        <f t="shared" si="21"/>
        <v>0</v>
      </c>
      <c r="I115" s="444"/>
      <c r="J115" s="66"/>
      <c r="K115" s="66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702"/>
      <c r="Y115" s="702"/>
    </row>
    <row r="116" spans="1:25" ht="15" customHeight="1">
      <c r="A116" s="774" t="s">
        <v>1632</v>
      </c>
      <c r="B116" s="775"/>
      <c r="C116" s="775"/>
      <c r="D116" s="775"/>
      <c r="E116" s="775"/>
      <c r="F116" s="775"/>
      <c r="G116" s="775"/>
      <c r="H116" s="775"/>
      <c r="I116" s="776"/>
      <c r="J116" s="66"/>
      <c r="K116" s="66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702"/>
      <c r="Y116" s="702"/>
    </row>
    <row r="117" spans="1:25" ht="15" customHeight="1">
      <c r="A117" s="431" t="s">
        <v>1633</v>
      </c>
      <c r="B117" s="669" t="s">
        <v>1634</v>
      </c>
      <c r="C117" s="44" t="s">
        <v>1563</v>
      </c>
      <c r="D117" s="164">
        <v>45</v>
      </c>
      <c r="E117" s="433">
        <f t="shared" ref="E117:E145" si="22">D117*0.85</f>
        <v>38.25</v>
      </c>
      <c r="F117" s="433">
        <f>D117*0.58</f>
        <v>26.099999999999998</v>
      </c>
      <c r="G117" s="434"/>
      <c r="H117" s="433">
        <f t="shared" ref="H117:H145" si="23">SUM(F117*G117)</f>
        <v>0</v>
      </c>
      <c r="I117" s="444"/>
      <c r="J117" s="66"/>
      <c r="K117" s="66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702"/>
      <c r="Y117" s="702"/>
    </row>
    <row r="118" spans="1:25" ht="15" customHeight="1">
      <c r="A118" s="435" t="s">
        <v>1635</v>
      </c>
      <c r="B118" s="436" t="s">
        <v>1636</v>
      </c>
      <c r="C118" s="44" t="s">
        <v>1563</v>
      </c>
      <c r="D118" s="263">
        <v>21</v>
      </c>
      <c r="E118" s="433">
        <f t="shared" si="22"/>
        <v>17.849999999999998</v>
      </c>
      <c r="F118" s="433">
        <f>D118*0.58</f>
        <v>12.18</v>
      </c>
      <c r="G118" s="434"/>
      <c r="H118" s="433">
        <f t="shared" si="23"/>
        <v>0</v>
      </c>
      <c r="I118" s="444"/>
      <c r="J118" s="66"/>
      <c r="K118" s="66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702"/>
      <c r="Y118" s="702"/>
    </row>
    <row r="119" spans="1:25" ht="15" customHeight="1">
      <c r="A119" s="435" t="s">
        <v>1637</v>
      </c>
      <c r="B119" s="436" t="s">
        <v>1638</v>
      </c>
      <c r="C119" s="44" t="s">
        <v>1563</v>
      </c>
      <c r="D119" s="263">
        <v>21</v>
      </c>
      <c r="E119" s="433">
        <f t="shared" si="22"/>
        <v>17.849999999999998</v>
      </c>
      <c r="F119" s="433">
        <f t="shared" ref="F119:F120" si="24">D119*0.58</f>
        <v>12.18</v>
      </c>
      <c r="G119" s="434"/>
      <c r="H119" s="433">
        <f t="shared" si="23"/>
        <v>0</v>
      </c>
      <c r="I119" s="444"/>
      <c r="J119" s="66"/>
      <c r="K119" s="66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702"/>
      <c r="Y119" s="702"/>
    </row>
    <row r="120" spans="1:25" ht="15" customHeight="1">
      <c r="A120" s="435" t="s">
        <v>1639</v>
      </c>
      <c r="B120" s="436" t="s">
        <v>1640</v>
      </c>
      <c r="C120" s="44" t="s">
        <v>1563</v>
      </c>
      <c r="D120" s="263">
        <v>21</v>
      </c>
      <c r="E120" s="433">
        <f t="shared" si="22"/>
        <v>17.849999999999998</v>
      </c>
      <c r="F120" s="433">
        <f t="shared" si="24"/>
        <v>12.18</v>
      </c>
      <c r="G120" s="434"/>
      <c r="H120" s="433">
        <f t="shared" si="23"/>
        <v>0</v>
      </c>
      <c r="I120" s="444"/>
      <c r="J120" s="66"/>
      <c r="K120" s="66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702"/>
      <c r="Y120" s="702"/>
    </row>
    <row r="121" spans="1:25" ht="15" customHeight="1">
      <c r="A121" s="435" t="s">
        <v>1641</v>
      </c>
      <c r="B121" s="436" t="s">
        <v>1642</v>
      </c>
      <c r="C121" s="44" t="s">
        <v>1563</v>
      </c>
      <c r="D121" s="263">
        <v>56</v>
      </c>
      <c r="E121" s="433">
        <f t="shared" si="22"/>
        <v>47.6</v>
      </c>
      <c r="F121" s="433">
        <f>D121*0.58</f>
        <v>32.479999999999997</v>
      </c>
      <c r="G121" s="434"/>
      <c r="H121" s="433">
        <f t="shared" si="23"/>
        <v>0</v>
      </c>
      <c r="I121" s="444"/>
      <c r="J121" s="66"/>
      <c r="K121" s="66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702"/>
      <c r="Y121" s="702"/>
    </row>
    <row r="122" spans="1:25" ht="15" customHeight="1">
      <c r="A122" s="435" t="s">
        <v>1643</v>
      </c>
      <c r="B122" s="436" t="s">
        <v>1644</v>
      </c>
      <c r="C122" s="44" t="s">
        <v>1563</v>
      </c>
      <c r="D122" s="263">
        <v>61</v>
      </c>
      <c r="E122" s="433">
        <f t="shared" si="22"/>
        <v>51.85</v>
      </c>
      <c r="F122" s="433">
        <f t="shared" ref="F122:F145" si="25">D122*0.58</f>
        <v>35.379999999999995</v>
      </c>
      <c r="G122" s="434"/>
      <c r="H122" s="433">
        <f t="shared" si="23"/>
        <v>0</v>
      </c>
      <c r="I122" s="444"/>
      <c r="J122" s="66"/>
      <c r="K122" s="66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702"/>
      <c r="Y122" s="702"/>
    </row>
    <row r="123" spans="1:25" ht="15" customHeight="1">
      <c r="A123" s="435" t="s">
        <v>1645</v>
      </c>
      <c r="B123" s="436" t="s">
        <v>1646</v>
      </c>
      <c r="C123" s="44" t="s">
        <v>1563</v>
      </c>
      <c r="D123" s="263">
        <v>22.5</v>
      </c>
      <c r="E123" s="433">
        <f t="shared" si="22"/>
        <v>19.125</v>
      </c>
      <c r="F123" s="433">
        <f t="shared" si="25"/>
        <v>13.049999999999999</v>
      </c>
      <c r="G123" s="434"/>
      <c r="H123" s="433">
        <f t="shared" si="23"/>
        <v>0</v>
      </c>
      <c r="I123" s="444"/>
      <c r="J123" s="66"/>
      <c r="K123" s="66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702"/>
      <c r="Y123" s="702"/>
    </row>
    <row r="124" spans="1:25" ht="15" customHeight="1">
      <c r="A124" s="435" t="s">
        <v>1647</v>
      </c>
      <c r="B124" s="436" t="s">
        <v>1648</v>
      </c>
      <c r="C124" s="44" t="s">
        <v>1563</v>
      </c>
      <c r="D124" s="263">
        <v>21.5</v>
      </c>
      <c r="E124" s="433">
        <f t="shared" si="22"/>
        <v>18.274999999999999</v>
      </c>
      <c r="F124" s="433">
        <f t="shared" si="25"/>
        <v>12.469999999999999</v>
      </c>
      <c r="G124" s="434"/>
      <c r="H124" s="433">
        <f t="shared" si="23"/>
        <v>0</v>
      </c>
      <c r="I124" s="444"/>
      <c r="J124" s="66"/>
      <c r="K124" s="66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702"/>
      <c r="Y124" s="702"/>
    </row>
    <row r="125" spans="1:25" ht="15" customHeight="1">
      <c r="A125" s="435" t="s">
        <v>1649</v>
      </c>
      <c r="B125" s="436" t="s">
        <v>1650</v>
      </c>
      <c r="C125" s="44" t="s">
        <v>1563</v>
      </c>
      <c r="D125" s="263">
        <v>22.5</v>
      </c>
      <c r="E125" s="433">
        <f t="shared" si="22"/>
        <v>19.125</v>
      </c>
      <c r="F125" s="433">
        <f t="shared" si="25"/>
        <v>13.049999999999999</v>
      </c>
      <c r="G125" s="434"/>
      <c r="H125" s="433">
        <f t="shared" si="23"/>
        <v>0</v>
      </c>
      <c r="I125" s="444"/>
      <c r="J125" s="66"/>
      <c r="K125" s="66"/>
      <c r="L125" s="439"/>
      <c r="M125" s="102"/>
      <c r="N125" s="440"/>
      <c r="O125" s="439"/>
      <c r="P125" s="54"/>
      <c r="Q125" s="33"/>
      <c r="R125" s="33"/>
      <c r="S125" s="33"/>
      <c r="T125" s="33"/>
      <c r="U125" s="33"/>
      <c r="V125" s="33"/>
      <c r="W125" s="33"/>
      <c r="X125" s="702"/>
      <c r="Y125" s="702"/>
    </row>
    <row r="126" spans="1:25" ht="15" customHeight="1">
      <c r="A126" s="435" t="s">
        <v>1651</v>
      </c>
      <c r="B126" s="436" t="s">
        <v>1652</v>
      </c>
      <c r="C126" s="44" t="s">
        <v>1563</v>
      </c>
      <c r="D126" s="263">
        <v>21</v>
      </c>
      <c r="E126" s="433">
        <f t="shared" si="22"/>
        <v>17.849999999999998</v>
      </c>
      <c r="F126" s="433">
        <f t="shared" si="25"/>
        <v>12.18</v>
      </c>
      <c r="G126" s="434"/>
      <c r="H126" s="433">
        <f t="shared" si="23"/>
        <v>0</v>
      </c>
      <c r="I126" s="444"/>
      <c r="J126" s="66"/>
      <c r="K126" s="66"/>
      <c r="L126" s="439"/>
      <c r="M126" s="102"/>
      <c r="N126" s="440"/>
      <c r="O126" s="439"/>
      <c r="P126" s="54"/>
      <c r="Q126" s="33"/>
      <c r="R126" s="33"/>
      <c r="S126" s="33"/>
      <c r="T126" s="33"/>
      <c r="U126" s="33"/>
      <c r="V126" s="33"/>
      <c r="W126" s="33"/>
      <c r="X126" s="702"/>
      <c r="Y126" s="702"/>
    </row>
    <row r="127" spans="1:25" ht="15" customHeight="1">
      <c r="A127" s="435" t="s">
        <v>1653</v>
      </c>
      <c r="B127" s="436" t="s">
        <v>1654</v>
      </c>
      <c r="C127" s="44" t="s">
        <v>1563</v>
      </c>
      <c r="D127" s="263">
        <v>32</v>
      </c>
      <c r="E127" s="433">
        <f t="shared" si="22"/>
        <v>27.2</v>
      </c>
      <c r="F127" s="433">
        <f t="shared" si="25"/>
        <v>18.559999999999999</v>
      </c>
      <c r="G127" s="434"/>
      <c r="H127" s="433">
        <f t="shared" si="23"/>
        <v>0</v>
      </c>
      <c r="I127" s="444"/>
      <c r="J127" s="66"/>
      <c r="K127" s="66"/>
      <c r="L127" s="439"/>
      <c r="M127" s="102"/>
      <c r="N127" s="440"/>
      <c r="O127" s="439"/>
      <c r="P127" s="54"/>
      <c r="Q127" s="33"/>
      <c r="R127" s="33"/>
      <c r="S127" s="33"/>
      <c r="T127" s="33"/>
      <c r="U127" s="33"/>
      <c r="V127" s="33"/>
      <c r="W127" s="33"/>
      <c r="X127" s="702"/>
      <c r="Y127" s="702"/>
    </row>
    <row r="128" spans="1:25" ht="15" customHeight="1">
      <c r="A128" s="435" t="s">
        <v>1655</v>
      </c>
      <c r="B128" s="436" t="s">
        <v>1656</v>
      </c>
      <c r="C128" s="44" t="s">
        <v>1563</v>
      </c>
      <c r="D128" s="263">
        <v>72</v>
      </c>
      <c r="E128" s="433">
        <f t="shared" si="22"/>
        <v>61.199999999999996</v>
      </c>
      <c r="F128" s="433">
        <f t="shared" si="25"/>
        <v>41.76</v>
      </c>
      <c r="G128" s="434"/>
      <c r="H128" s="433">
        <f t="shared" si="23"/>
        <v>0</v>
      </c>
      <c r="I128" s="444"/>
      <c r="J128" s="66"/>
      <c r="K128" s="66"/>
      <c r="L128" s="439"/>
      <c r="M128" s="102"/>
      <c r="N128" s="440"/>
      <c r="O128" s="439"/>
      <c r="P128" s="54"/>
      <c r="Q128" s="33"/>
      <c r="R128" s="33"/>
      <c r="S128" s="33"/>
      <c r="T128" s="33"/>
      <c r="U128" s="33"/>
      <c r="V128" s="33"/>
      <c r="W128" s="33"/>
      <c r="X128" s="702"/>
      <c r="Y128" s="702"/>
    </row>
    <row r="129" spans="1:25" ht="15" customHeight="1">
      <c r="A129" s="435" t="s">
        <v>1657</v>
      </c>
      <c r="B129" s="436" t="s">
        <v>1658</v>
      </c>
      <c r="C129" s="44" t="s">
        <v>1563</v>
      </c>
      <c r="D129" s="263">
        <v>56</v>
      </c>
      <c r="E129" s="433">
        <f t="shared" si="22"/>
        <v>47.6</v>
      </c>
      <c r="F129" s="433">
        <f t="shared" si="25"/>
        <v>32.479999999999997</v>
      </c>
      <c r="G129" s="434"/>
      <c r="H129" s="433">
        <f t="shared" si="23"/>
        <v>0</v>
      </c>
      <c r="I129" s="444"/>
      <c r="J129" s="66"/>
      <c r="K129" s="66"/>
      <c r="L129" s="439"/>
      <c r="M129" s="102"/>
      <c r="N129" s="440"/>
      <c r="O129" s="439"/>
      <c r="P129" s="54"/>
      <c r="Q129" s="33"/>
      <c r="R129" s="33"/>
      <c r="S129" s="33"/>
      <c r="T129" s="33"/>
      <c r="U129" s="33"/>
      <c r="V129" s="33"/>
      <c r="W129" s="33"/>
      <c r="X129" s="702"/>
      <c r="Y129" s="702"/>
    </row>
    <row r="130" spans="1:25" ht="15" customHeight="1">
      <c r="A130" s="435" t="s">
        <v>1659</v>
      </c>
      <c r="B130" s="436" t="s">
        <v>1660</v>
      </c>
      <c r="C130" s="44" t="s">
        <v>1563</v>
      </c>
      <c r="D130" s="263">
        <v>25.5</v>
      </c>
      <c r="E130" s="433">
        <f t="shared" si="22"/>
        <v>21.675000000000001</v>
      </c>
      <c r="F130" s="433">
        <f t="shared" si="25"/>
        <v>14.79</v>
      </c>
      <c r="G130" s="434"/>
      <c r="H130" s="433">
        <f t="shared" si="23"/>
        <v>0</v>
      </c>
      <c r="I130" s="444"/>
      <c r="J130" s="66"/>
      <c r="K130" s="66"/>
      <c r="L130" s="439"/>
      <c r="M130" s="102"/>
      <c r="N130" s="440"/>
      <c r="O130" s="439"/>
      <c r="P130" s="54"/>
      <c r="Q130" s="33"/>
      <c r="R130" s="33"/>
      <c r="S130" s="33"/>
      <c r="T130" s="33"/>
      <c r="U130" s="33"/>
      <c r="V130" s="33"/>
      <c r="W130" s="33"/>
      <c r="X130" s="702"/>
      <c r="Y130" s="702"/>
    </row>
    <row r="131" spans="1:25" ht="15" customHeight="1">
      <c r="A131" s="435" t="s">
        <v>1661</v>
      </c>
      <c r="B131" s="436" t="s">
        <v>1662</v>
      </c>
      <c r="C131" s="44" t="s">
        <v>1563</v>
      </c>
      <c r="D131" s="263">
        <v>33.5</v>
      </c>
      <c r="E131" s="433">
        <f t="shared" si="22"/>
        <v>28.474999999999998</v>
      </c>
      <c r="F131" s="433">
        <f t="shared" si="25"/>
        <v>19.43</v>
      </c>
      <c r="G131" s="434"/>
      <c r="H131" s="433">
        <f t="shared" si="23"/>
        <v>0</v>
      </c>
      <c r="I131" s="444"/>
      <c r="J131" s="66"/>
      <c r="K131" s="66"/>
      <c r="L131" s="439"/>
      <c r="M131" s="102"/>
      <c r="N131" s="440"/>
      <c r="O131" s="439"/>
      <c r="P131" s="54"/>
      <c r="Q131" s="33"/>
      <c r="R131" s="33"/>
      <c r="S131" s="33"/>
      <c r="T131" s="33"/>
      <c r="U131" s="33"/>
      <c r="V131" s="33"/>
      <c r="W131" s="33"/>
      <c r="X131" s="702"/>
      <c r="Y131" s="702"/>
    </row>
    <row r="132" spans="1:25" ht="15" customHeight="1">
      <c r="A132" s="435" t="s">
        <v>1663</v>
      </c>
      <c r="B132" s="436" t="s">
        <v>1664</v>
      </c>
      <c r="C132" s="44" t="s">
        <v>1563</v>
      </c>
      <c r="D132" s="263">
        <v>11</v>
      </c>
      <c r="E132" s="433">
        <f t="shared" si="22"/>
        <v>9.35</v>
      </c>
      <c r="F132" s="433">
        <f t="shared" si="25"/>
        <v>6.38</v>
      </c>
      <c r="G132" s="434"/>
      <c r="H132" s="433">
        <f t="shared" si="23"/>
        <v>0</v>
      </c>
      <c r="I132" s="444"/>
      <c r="J132" s="66"/>
      <c r="K132" s="66"/>
      <c r="L132" s="439"/>
      <c r="M132" s="102"/>
      <c r="N132" s="440"/>
      <c r="O132" s="439"/>
      <c r="P132" s="54"/>
      <c r="Q132" s="33"/>
      <c r="R132" s="33"/>
      <c r="S132" s="33"/>
      <c r="T132" s="33"/>
      <c r="U132" s="33"/>
      <c r="V132" s="33"/>
      <c r="W132" s="33"/>
      <c r="X132" s="702"/>
      <c r="Y132" s="702"/>
    </row>
    <row r="133" spans="1:25" ht="15" customHeight="1">
      <c r="A133" s="435" t="s">
        <v>1665</v>
      </c>
      <c r="B133" s="436" t="s">
        <v>1666</v>
      </c>
      <c r="C133" s="44" t="s">
        <v>1563</v>
      </c>
      <c r="D133" s="263">
        <v>25.5</v>
      </c>
      <c r="E133" s="433">
        <f t="shared" si="22"/>
        <v>21.675000000000001</v>
      </c>
      <c r="F133" s="433">
        <f t="shared" si="25"/>
        <v>14.79</v>
      </c>
      <c r="G133" s="434"/>
      <c r="H133" s="433">
        <f t="shared" si="23"/>
        <v>0</v>
      </c>
      <c r="I133" s="444"/>
      <c r="J133" s="66"/>
      <c r="K133" s="66"/>
      <c r="L133" s="439"/>
      <c r="M133" s="102"/>
      <c r="N133" s="440"/>
      <c r="O133" s="439"/>
      <c r="P133" s="54"/>
      <c r="Q133" s="33"/>
      <c r="R133" s="33"/>
      <c r="S133" s="33"/>
      <c r="T133" s="33"/>
      <c r="U133" s="33"/>
      <c r="V133" s="33"/>
      <c r="W133" s="33"/>
      <c r="X133" s="702"/>
      <c r="Y133" s="702"/>
    </row>
    <row r="134" spans="1:25" ht="15" customHeight="1">
      <c r="A134" s="435" t="s">
        <v>1667</v>
      </c>
      <c r="B134" s="436" t="s">
        <v>1668</v>
      </c>
      <c r="C134" s="44" t="s">
        <v>1563</v>
      </c>
      <c r="D134" s="263">
        <v>29.5</v>
      </c>
      <c r="E134" s="433">
        <f t="shared" si="22"/>
        <v>25.074999999999999</v>
      </c>
      <c r="F134" s="433">
        <f t="shared" si="25"/>
        <v>17.11</v>
      </c>
      <c r="G134" s="434"/>
      <c r="H134" s="433">
        <f t="shared" si="23"/>
        <v>0</v>
      </c>
      <c r="I134" s="444"/>
      <c r="J134" s="66"/>
      <c r="K134" s="66"/>
      <c r="L134" s="439"/>
      <c r="M134" s="102"/>
      <c r="N134" s="440"/>
      <c r="O134" s="439"/>
      <c r="P134" s="54"/>
      <c r="Q134" s="33"/>
      <c r="R134" s="33"/>
      <c r="S134" s="33"/>
      <c r="T134" s="33"/>
      <c r="U134" s="33"/>
      <c r="V134" s="33"/>
      <c r="W134" s="33"/>
      <c r="X134" s="702"/>
      <c r="Y134" s="702"/>
    </row>
    <row r="135" spans="1:25" ht="15" customHeight="1">
      <c r="A135" s="435" t="s">
        <v>1669</v>
      </c>
      <c r="B135" s="436" t="s">
        <v>1670</v>
      </c>
      <c r="C135" s="44" t="s">
        <v>1563</v>
      </c>
      <c r="D135" s="263">
        <v>19</v>
      </c>
      <c r="E135" s="433">
        <f t="shared" si="22"/>
        <v>16.149999999999999</v>
      </c>
      <c r="F135" s="433">
        <f t="shared" si="25"/>
        <v>11.02</v>
      </c>
      <c r="G135" s="434"/>
      <c r="H135" s="433">
        <f t="shared" si="23"/>
        <v>0</v>
      </c>
      <c r="I135" s="444"/>
      <c r="J135" s="66"/>
      <c r="K135" s="66"/>
      <c r="L135" s="439"/>
      <c r="M135" s="102"/>
      <c r="N135" s="440"/>
      <c r="O135" s="439"/>
      <c r="P135" s="54"/>
      <c r="Q135" s="33"/>
      <c r="R135" s="33"/>
      <c r="S135" s="33"/>
      <c r="T135" s="33"/>
      <c r="U135" s="33"/>
      <c r="V135" s="33"/>
      <c r="W135" s="33"/>
      <c r="X135" s="702"/>
      <c r="Y135" s="702"/>
    </row>
    <row r="136" spans="1:25" ht="15" customHeight="1">
      <c r="A136" s="435" t="s">
        <v>1671</v>
      </c>
      <c r="B136" s="436" t="s">
        <v>1672</v>
      </c>
      <c r="C136" s="44" t="s">
        <v>1563</v>
      </c>
      <c r="D136" s="263">
        <v>25.5</v>
      </c>
      <c r="E136" s="433">
        <f t="shared" si="22"/>
        <v>21.675000000000001</v>
      </c>
      <c r="F136" s="433">
        <f t="shared" si="25"/>
        <v>14.79</v>
      </c>
      <c r="G136" s="434"/>
      <c r="H136" s="433">
        <f t="shared" si="23"/>
        <v>0</v>
      </c>
      <c r="I136" s="444"/>
      <c r="J136" s="66"/>
      <c r="K136" s="66"/>
      <c r="L136" s="439"/>
      <c r="M136" s="102"/>
      <c r="N136" s="440"/>
      <c r="O136" s="439"/>
      <c r="P136" s="54"/>
      <c r="Q136" s="33"/>
      <c r="R136" s="33"/>
      <c r="S136" s="33"/>
      <c r="T136" s="33"/>
      <c r="U136" s="33"/>
      <c r="V136" s="33"/>
      <c r="W136" s="33"/>
      <c r="X136" s="702"/>
      <c r="Y136" s="702"/>
    </row>
    <row r="137" spans="1:25" ht="15" customHeight="1">
      <c r="A137" s="435" t="s">
        <v>1673</v>
      </c>
      <c r="B137" s="436" t="s">
        <v>1674</v>
      </c>
      <c r="C137" s="44" t="s">
        <v>1563</v>
      </c>
      <c r="D137" s="263">
        <v>43</v>
      </c>
      <c r="E137" s="433">
        <f t="shared" si="22"/>
        <v>36.549999999999997</v>
      </c>
      <c r="F137" s="433">
        <f t="shared" si="25"/>
        <v>24.939999999999998</v>
      </c>
      <c r="G137" s="434"/>
      <c r="H137" s="433">
        <f t="shared" si="23"/>
        <v>0</v>
      </c>
      <c r="I137" s="444"/>
      <c r="J137" s="66"/>
      <c r="K137" s="66"/>
      <c r="L137" s="439"/>
      <c r="M137" s="102"/>
      <c r="N137" s="440"/>
      <c r="O137" s="439"/>
      <c r="P137" s="54"/>
      <c r="Q137" s="33"/>
      <c r="R137" s="33"/>
      <c r="S137" s="33"/>
      <c r="T137" s="33"/>
      <c r="U137" s="33"/>
      <c r="V137" s="33"/>
      <c r="W137" s="33"/>
      <c r="X137" s="702"/>
      <c r="Y137" s="702"/>
    </row>
    <row r="138" spans="1:25" ht="15" customHeight="1">
      <c r="A138" s="435" t="s">
        <v>1675</v>
      </c>
      <c r="B138" s="436" t="s">
        <v>1676</v>
      </c>
      <c r="C138" s="44" t="s">
        <v>1563</v>
      </c>
      <c r="D138" s="263">
        <v>33.5</v>
      </c>
      <c r="E138" s="433">
        <f t="shared" si="22"/>
        <v>28.474999999999998</v>
      </c>
      <c r="F138" s="433">
        <f t="shared" si="25"/>
        <v>19.43</v>
      </c>
      <c r="G138" s="434"/>
      <c r="H138" s="433">
        <f t="shared" si="23"/>
        <v>0</v>
      </c>
      <c r="I138" s="444"/>
      <c r="J138" s="66"/>
      <c r="K138" s="66"/>
      <c r="L138" s="439"/>
      <c r="M138" s="102"/>
      <c r="N138" s="440"/>
      <c r="O138" s="439"/>
      <c r="P138" s="54"/>
      <c r="Q138" s="33"/>
      <c r="R138" s="33"/>
      <c r="S138" s="33"/>
      <c r="T138" s="33"/>
      <c r="U138" s="33"/>
      <c r="V138" s="33"/>
      <c r="W138" s="33"/>
      <c r="X138" s="702"/>
      <c r="Y138" s="702"/>
    </row>
    <row r="139" spans="1:25" ht="15" customHeight="1">
      <c r="A139" s="435" t="s">
        <v>1677</v>
      </c>
      <c r="B139" s="436" t="s">
        <v>1678</v>
      </c>
      <c r="C139" s="44" t="s">
        <v>1563</v>
      </c>
      <c r="D139" s="263">
        <v>58</v>
      </c>
      <c r="E139" s="433">
        <f t="shared" si="22"/>
        <v>49.3</v>
      </c>
      <c r="F139" s="433">
        <f t="shared" si="25"/>
        <v>33.64</v>
      </c>
      <c r="G139" s="434"/>
      <c r="H139" s="433">
        <f t="shared" si="23"/>
        <v>0</v>
      </c>
      <c r="I139" s="444"/>
      <c r="J139" s="66"/>
      <c r="K139" s="66"/>
      <c r="L139" s="439"/>
      <c r="M139" s="102"/>
      <c r="N139" s="440"/>
      <c r="O139" s="439"/>
      <c r="P139" s="54"/>
      <c r="Q139" s="33"/>
      <c r="R139" s="33"/>
      <c r="S139" s="33"/>
      <c r="T139" s="33"/>
      <c r="U139" s="33"/>
      <c r="V139" s="33"/>
      <c r="W139" s="33"/>
      <c r="X139" s="702"/>
      <c r="Y139" s="702"/>
    </row>
    <row r="140" spans="1:25" ht="15" customHeight="1">
      <c r="A140" s="435" t="s">
        <v>1679</v>
      </c>
      <c r="B140" s="436" t="s">
        <v>1680</v>
      </c>
      <c r="C140" s="44" t="s">
        <v>1563</v>
      </c>
      <c r="D140" s="263">
        <v>29.5</v>
      </c>
      <c r="E140" s="433">
        <f t="shared" si="22"/>
        <v>25.074999999999999</v>
      </c>
      <c r="F140" s="433">
        <f t="shared" si="25"/>
        <v>17.11</v>
      </c>
      <c r="G140" s="434"/>
      <c r="H140" s="433">
        <f t="shared" si="23"/>
        <v>0</v>
      </c>
      <c r="I140" s="444"/>
      <c r="J140" s="66"/>
      <c r="K140" s="66"/>
      <c r="L140" s="439"/>
      <c r="M140" s="102"/>
      <c r="N140" s="440"/>
      <c r="O140" s="439"/>
      <c r="P140" s="54"/>
      <c r="Q140" s="33"/>
      <c r="R140" s="33"/>
      <c r="S140" s="33"/>
      <c r="T140" s="33"/>
      <c r="U140" s="33"/>
      <c r="V140" s="33"/>
      <c r="W140" s="33"/>
      <c r="X140" s="702"/>
      <c r="Y140" s="702"/>
    </row>
    <row r="141" spans="1:25" ht="15" customHeight="1">
      <c r="A141" s="435" t="s">
        <v>1681</v>
      </c>
      <c r="B141" s="436" t="s">
        <v>1682</v>
      </c>
      <c r="C141" s="44" t="s">
        <v>1563</v>
      </c>
      <c r="D141" s="263">
        <v>19</v>
      </c>
      <c r="E141" s="433">
        <f t="shared" si="22"/>
        <v>16.149999999999999</v>
      </c>
      <c r="F141" s="433">
        <f t="shared" si="25"/>
        <v>11.02</v>
      </c>
      <c r="G141" s="434"/>
      <c r="H141" s="433">
        <f t="shared" si="23"/>
        <v>0</v>
      </c>
      <c r="I141" s="444"/>
      <c r="J141" s="66"/>
      <c r="K141" s="66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702"/>
      <c r="Y141" s="702"/>
    </row>
    <row r="142" spans="1:25" ht="15" customHeight="1">
      <c r="A142" s="435" t="s">
        <v>1683</v>
      </c>
      <c r="B142" s="436" t="s">
        <v>1684</v>
      </c>
      <c r="C142" s="44" t="s">
        <v>1563</v>
      </c>
      <c r="D142" s="263">
        <v>43</v>
      </c>
      <c r="E142" s="433">
        <f t="shared" si="22"/>
        <v>36.549999999999997</v>
      </c>
      <c r="F142" s="433">
        <f t="shared" si="25"/>
        <v>24.939999999999998</v>
      </c>
      <c r="G142" s="434"/>
      <c r="H142" s="433">
        <f t="shared" si="23"/>
        <v>0</v>
      </c>
      <c r="I142" s="444"/>
      <c r="J142" s="66"/>
      <c r="K142" s="66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702"/>
      <c r="Y142" s="702"/>
    </row>
    <row r="143" spans="1:25" ht="15" customHeight="1">
      <c r="A143" s="435" t="s">
        <v>1685</v>
      </c>
      <c r="B143" s="436" t="s">
        <v>1686</v>
      </c>
      <c r="C143" s="44" t="s">
        <v>1563</v>
      </c>
      <c r="D143" s="263">
        <v>72</v>
      </c>
      <c r="E143" s="433">
        <f t="shared" si="22"/>
        <v>61.199999999999996</v>
      </c>
      <c r="F143" s="433">
        <f t="shared" si="25"/>
        <v>41.76</v>
      </c>
      <c r="G143" s="434"/>
      <c r="H143" s="433">
        <f t="shared" si="23"/>
        <v>0</v>
      </c>
      <c r="I143" s="444"/>
      <c r="J143" s="66"/>
      <c r="K143" s="66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702"/>
      <c r="Y143" s="702"/>
    </row>
    <row r="144" spans="1:25" ht="15" customHeight="1">
      <c r="A144" s="435" t="s">
        <v>1687</v>
      </c>
      <c r="B144" s="436" t="s">
        <v>1688</v>
      </c>
      <c r="C144" s="44" t="s">
        <v>1563</v>
      </c>
      <c r="D144" s="263">
        <v>61</v>
      </c>
      <c r="E144" s="433">
        <f t="shared" si="22"/>
        <v>51.85</v>
      </c>
      <c r="F144" s="433">
        <f t="shared" si="25"/>
        <v>35.379999999999995</v>
      </c>
      <c r="G144" s="434"/>
      <c r="H144" s="433">
        <f t="shared" si="23"/>
        <v>0</v>
      </c>
      <c r="I144" s="444"/>
      <c r="J144" s="66"/>
      <c r="K144" s="66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702"/>
      <c r="Y144" s="702"/>
    </row>
    <row r="145" spans="1:25" ht="15" customHeight="1">
      <c r="A145" s="435" t="s">
        <v>1689</v>
      </c>
      <c r="B145" s="436" t="s">
        <v>1690</v>
      </c>
      <c r="C145" s="44" t="s">
        <v>1563</v>
      </c>
      <c r="D145" s="263">
        <v>88</v>
      </c>
      <c r="E145" s="433">
        <f t="shared" si="22"/>
        <v>74.8</v>
      </c>
      <c r="F145" s="433">
        <f t="shared" si="25"/>
        <v>51.04</v>
      </c>
      <c r="G145" s="434"/>
      <c r="H145" s="433">
        <f t="shared" si="23"/>
        <v>0</v>
      </c>
      <c r="I145" s="444"/>
      <c r="J145" s="66"/>
      <c r="K145" s="66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702"/>
      <c r="Y145" s="702"/>
    </row>
    <row r="146" spans="1:25" ht="15" customHeight="1">
      <c r="A146" s="774" t="s">
        <v>1691</v>
      </c>
      <c r="B146" s="775"/>
      <c r="C146" s="775"/>
      <c r="D146" s="775"/>
      <c r="E146" s="775"/>
      <c r="F146" s="775"/>
      <c r="G146" s="775"/>
      <c r="H146" s="775"/>
      <c r="I146" s="776"/>
      <c r="J146" s="66"/>
      <c r="K146" s="66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702"/>
      <c r="Y146" s="702"/>
    </row>
    <row r="147" spans="1:25" ht="15" customHeight="1">
      <c r="A147" s="431" t="s">
        <v>1692</v>
      </c>
      <c r="B147" s="669" t="s">
        <v>1693</v>
      </c>
      <c r="C147" s="44" t="s">
        <v>1563</v>
      </c>
      <c r="D147" s="433">
        <v>56</v>
      </c>
      <c r="E147" s="433">
        <f t="shared" ref="E147:E148" si="26">D147*0.85</f>
        <v>47.6</v>
      </c>
      <c r="F147" s="433">
        <f t="shared" ref="F147:F148" si="27">D147*0.54</f>
        <v>30.240000000000002</v>
      </c>
      <c r="G147" s="434"/>
      <c r="H147" s="433">
        <f t="shared" ref="H147:H148" si="28">SUM(F147*G147)</f>
        <v>0</v>
      </c>
      <c r="I147" s="444"/>
      <c r="J147" s="66"/>
      <c r="K147" s="66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702"/>
      <c r="Y147" s="702"/>
    </row>
    <row r="148" spans="1:25" ht="15" customHeight="1">
      <c r="A148" s="435" t="s">
        <v>1694</v>
      </c>
      <c r="B148" s="436" t="s">
        <v>1695</v>
      </c>
      <c r="C148" s="44" t="s">
        <v>1563</v>
      </c>
      <c r="D148" s="433">
        <v>96</v>
      </c>
      <c r="E148" s="433">
        <f t="shared" si="26"/>
        <v>81.599999999999994</v>
      </c>
      <c r="F148" s="433">
        <f t="shared" si="27"/>
        <v>51.84</v>
      </c>
      <c r="G148" s="434"/>
      <c r="H148" s="433">
        <f t="shared" si="28"/>
        <v>0</v>
      </c>
      <c r="I148" s="444"/>
      <c r="J148" s="66"/>
      <c r="K148" s="66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702"/>
      <c r="Y148" s="702"/>
    </row>
    <row r="149" spans="1:25" ht="15" customHeight="1">
      <c r="A149" s="441" t="s">
        <v>1696</v>
      </c>
      <c r="B149" s="421"/>
      <c r="C149" s="442"/>
      <c r="D149" s="442"/>
      <c r="E149" s="442"/>
      <c r="F149" s="442"/>
      <c r="G149" s="274"/>
      <c r="H149" s="443"/>
      <c r="I149" s="443"/>
      <c r="J149" s="66"/>
      <c r="K149" s="66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702"/>
      <c r="Y149" s="702"/>
    </row>
    <row r="150" spans="1:25" ht="15" customHeight="1">
      <c r="A150" s="444">
        <v>9781950423200</v>
      </c>
      <c r="B150" s="43" t="s">
        <v>1697</v>
      </c>
      <c r="C150" s="44" t="s">
        <v>1411</v>
      </c>
      <c r="D150" s="39">
        <v>50</v>
      </c>
      <c r="E150" s="138">
        <f>D150*0.85</f>
        <v>42.5</v>
      </c>
      <c r="F150" s="138">
        <f>D150*Sheet1!$A$8</f>
        <v>26.5</v>
      </c>
      <c r="G150" s="444"/>
      <c r="H150" s="170">
        <f>F150*G150</f>
        <v>0</v>
      </c>
      <c r="I150" s="444">
        <v>9781950423200</v>
      </c>
      <c r="J150" s="66"/>
      <c r="K150" s="66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702"/>
      <c r="Y150" s="702"/>
    </row>
    <row r="151" spans="1:25" ht="15.75">
      <c r="A151" s="629" t="s">
        <v>1698</v>
      </c>
      <c r="B151" s="670"/>
      <c r="C151" s="589"/>
      <c r="D151" s="611"/>
      <c r="E151" s="589"/>
      <c r="F151" s="589"/>
      <c r="G151" s="592"/>
      <c r="H151" s="589"/>
      <c r="I151" s="592"/>
      <c r="J151" s="66"/>
      <c r="K151" s="66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702"/>
      <c r="Y151" s="702"/>
    </row>
    <row r="152" spans="1:25" ht="15.75">
      <c r="A152" s="444">
        <v>9781950423750</v>
      </c>
      <c r="B152" s="22" t="s">
        <v>1699</v>
      </c>
      <c r="C152" s="157" t="s">
        <v>81</v>
      </c>
      <c r="D152" s="170">
        <v>47</v>
      </c>
      <c r="E152" s="170">
        <f t="shared" ref="E152:E156" si="29">D152*0.85</f>
        <v>39.949999999999996</v>
      </c>
      <c r="F152" s="138">
        <v>30.55</v>
      </c>
      <c r="G152" s="444"/>
      <c r="H152" s="170">
        <f t="shared" ref="H152:H156" si="30">SUM(F152*G152)</f>
        <v>0</v>
      </c>
      <c r="I152" s="444">
        <v>86000054035</v>
      </c>
      <c r="J152" s="66"/>
      <c r="K152" s="66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702"/>
      <c r="Y152" s="702"/>
    </row>
    <row r="153" spans="1:25" ht="15.75">
      <c r="A153" s="444">
        <v>9781950423767</v>
      </c>
      <c r="B153" s="22" t="s">
        <v>1700</v>
      </c>
      <c r="C153" s="157" t="s">
        <v>81</v>
      </c>
      <c r="D153" s="170">
        <v>38</v>
      </c>
      <c r="E153" s="170">
        <f t="shared" si="29"/>
        <v>32.299999999999997</v>
      </c>
      <c r="F153" s="138">
        <v>24.7</v>
      </c>
      <c r="G153" s="444"/>
      <c r="H153" s="170">
        <f t="shared" si="30"/>
        <v>0</v>
      </c>
      <c r="I153" s="444">
        <v>86000054036</v>
      </c>
      <c r="J153" s="66"/>
      <c r="K153" s="66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702"/>
      <c r="Y153" s="702"/>
    </row>
    <row r="154" spans="1:25" ht="15.75">
      <c r="A154" s="444">
        <v>9781950423774</v>
      </c>
      <c r="B154" s="22" t="s">
        <v>1701</v>
      </c>
      <c r="C154" s="157" t="s">
        <v>81</v>
      </c>
      <c r="D154" s="170">
        <v>38</v>
      </c>
      <c r="E154" s="170">
        <f t="shared" si="29"/>
        <v>32.299999999999997</v>
      </c>
      <c r="F154" s="138">
        <v>24.7</v>
      </c>
      <c r="G154" s="444"/>
      <c r="H154" s="170">
        <f t="shared" si="30"/>
        <v>0</v>
      </c>
      <c r="I154" s="444">
        <v>86000054037</v>
      </c>
      <c r="J154" s="66"/>
      <c r="K154" s="66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702"/>
      <c r="Y154" s="702"/>
    </row>
    <row r="155" spans="1:25" ht="15" customHeight="1">
      <c r="A155" s="159">
        <v>9781958872055</v>
      </c>
      <c r="B155" s="362" t="s">
        <v>1702</v>
      </c>
      <c r="C155" s="277" t="s">
        <v>81</v>
      </c>
      <c r="D155" s="170">
        <v>38</v>
      </c>
      <c r="E155" s="433">
        <f t="shared" si="29"/>
        <v>32.299999999999997</v>
      </c>
      <c r="F155" s="138">
        <v>24.7</v>
      </c>
      <c r="G155" s="434"/>
      <c r="H155" s="433">
        <f t="shared" si="30"/>
        <v>0</v>
      </c>
      <c r="I155" s="425">
        <v>850038102043</v>
      </c>
      <c r="J155" s="66"/>
      <c r="K155" s="66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702"/>
      <c r="Y155" s="702"/>
    </row>
    <row r="156" spans="1:25" ht="15" customHeight="1">
      <c r="A156" s="783">
        <v>9781958872079</v>
      </c>
      <c r="B156" s="362" t="s">
        <v>1703</v>
      </c>
      <c r="C156" s="277" t="s">
        <v>81</v>
      </c>
      <c r="D156" s="170">
        <v>38</v>
      </c>
      <c r="E156" s="433">
        <f t="shared" si="29"/>
        <v>32.299999999999997</v>
      </c>
      <c r="F156" s="138">
        <v>24.7</v>
      </c>
      <c r="G156" s="434"/>
      <c r="H156" s="433">
        <f t="shared" si="30"/>
        <v>0</v>
      </c>
      <c r="I156" s="425">
        <v>850038102067</v>
      </c>
      <c r="J156" s="66"/>
      <c r="K156" s="66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702"/>
      <c r="Y156" s="702"/>
    </row>
    <row r="157" spans="1:25" ht="15" customHeight="1">
      <c r="A157" s="783">
        <v>9781958872062</v>
      </c>
      <c r="B157" s="362" t="s">
        <v>1704</v>
      </c>
      <c r="C157" s="277" t="s">
        <v>81</v>
      </c>
      <c r="D157" s="170">
        <v>38</v>
      </c>
      <c r="E157" s="433">
        <f>D157*0.85</f>
        <v>32.299999999999997</v>
      </c>
      <c r="F157" s="138">
        <v>24.7</v>
      </c>
      <c r="G157" s="434"/>
      <c r="H157" s="433">
        <f>SUM(F157*G157)</f>
        <v>0</v>
      </c>
      <c r="I157" s="425">
        <v>850038102050</v>
      </c>
      <c r="J157" s="66"/>
      <c r="K157" s="66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702"/>
      <c r="Y157" s="702"/>
    </row>
    <row r="158" spans="1:25" s="702" customFormat="1" ht="15" customHeight="1">
      <c r="A158" s="783">
        <v>9781958872441</v>
      </c>
      <c r="B158" s="362" t="s">
        <v>1705</v>
      </c>
      <c r="C158" s="277" t="s">
        <v>81</v>
      </c>
      <c r="D158" s="170">
        <v>38</v>
      </c>
      <c r="E158" s="433">
        <f t="shared" ref="E158:E160" si="31">D158*0.85</f>
        <v>32.299999999999997</v>
      </c>
      <c r="F158" s="138">
        <v>24.7</v>
      </c>
      <c r="G158" s="434"/>
      <c r="H158" s="433">
        <f t="shared" ref="H158:H160" si="32">SUM(F158*G158)</f>
        <v>0</v>
      </c>
      <c r="I158" s="425"/>
      <c r="J158" s="66"/>
      <c r="K158" s="66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</row>
    <row r="159" spans="1:25" s="702" customFormat="1" ht="15" customHeight="1">
      <c r="A159" s="783">
        <v>9781958872451</v>
      </c>
      <c r="B159" s="362" t="s">
        <v>1706</v>
      </c>
      <c r="C159" s="277" t="s">
        <v>81</v>
      </c>
      <c r="D159" s="170">
        <v>38</v>
      </c>
      <c r="E159" s="433">
        <f t="shared" si="31"/>
        <v>32.299999999999997</v>
      </c>
      <c r="F159" s="138">
        <v>24.7</v>
      </c>
      <c r="G159" s="434"/>
      <c r="H159" s="433">
        <f t="shared" si="32"/>
        <v>0</v>
      </c>
      <c r="I159" s="425"/>
      <c r="J159" s="66"/>
      <c r="K159" s="66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</row>
    <row r="160" spans="1:25" s="702" customFormat="1" ht="15" customHeight="1">
      <c r="A160" s="783">
        <v>9781958872468</v>
      </c>
      <c r="B160" s="362" t="s">
        <v>1707</v>
      </c>
      <c r="C160" s="277" t="s">
        <v>81</v>
      </c>
      <c r="D160" s="170">
        <v>38</v>
      </c>
      <c r="E160" s="433">
        <f t="shared" si="31"/>
        <v>32.299999999999997</v>
      </c>
      <c r="F160" s="138">
        <v>24.7</v>
      </c>
      <c r="G160" s="434"/>
      <c r="H160" s="433">
        <f t="shared" si="32"/>
        <v>0</v>
      </c>
      <c r="I160" s="425"/>
      <c r="J160" s="66"/>
      <c r="K160" s="66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</row>
    <row r="161" spans="1:25" ht="15" customHeight="1">
      <c r="A161" s="437"/>
      <c r="B161" s="438"/>
      <c r="C161" s="33"/>
      <c r="D161" s="439"/>
      <c r="E161" s="439"/>
      <c r="F161" s="439"/>
      <c r="G161" s="440"/>
      <c r="H161" s="439"/>
      <c r="I161" s="54"/>
      <c r="J161" s="66"/>
      <c r="K161" s="66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702"/>
      <c r="Y161" s="702"/>
    </row>
    <row r="162" spans="1:25" ht="15" customHeight="1">
      <c r="A162" s="54"/>
      <c r="B162" s="398"/>
      <c r="C162" s="54"/>
      <c r="D162" s="53"/>
      <c r="E162" s="53"/>
      <c r="F162" s="53"/>
      <c r="G162" s="54"/>
      <c r="H162" s="53"/>
      <c r="I162" s="54"/>
      <c r="J162" s="66"/>
      <c r="K162" s="66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702"/>
      <c r="Y162" s="702"/>
    </row>
    <row r="163" spans="1:25" ht="15.75" customHeight="1">
      <c r="A163" s="54"/>
      <c r="B163" s="398"/>
      <c r="C163" s="54"/>
      <c r="D163" s="53"/>
      <c r="E163" s="53"/>
      <c r="F163" s="645" t="s">
        <v>132</v>
      </c>
      <c r="G163" s="671"/>
      <c r="H163" s="645">
        <f>SUM(H4:H160)</f>
        <v>0</v>
      </c>
      <c r="I163" s="54"/>
      <c r="J163" s="66"/>
      <c r="K163" s="66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702"/>
      <c r="Y163" s="702"/>
    </row>
    <row r="164" spans="1:25" ht="15.75" customHeight="1">
      <c r="A164" s="54"/>
      <c r="B164" s="398"/>
      <c r="C164" s="54"/>
      <c r="D164" s="53"/>
      <c r="E164" s="53"/>
      <c r="F164" s="53"/>
      <c r="G164" s="54"/>
      <c r="H164" s="53"/>
      <c r="I164" s="54"/>
      <c r="J164" s="66"/>
      <c r="K164" s="66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702"/>
      <c r="Y164" s="702"/>
    </row>
    <row r="165" spans="1:25" ht="15.75" customHeight="1">
      <c r="A165" s="54"/>
      <c r="B165" s="398"/>
      <c r="C165" s="54"/>
      <c r="D165" s="53"/>
      <c r="E165" s="53"/>
      <c r="F165" s="53"/>
      <c r="G165" s="54"/>
      <c r="H165" s="53"/>
      <c r="I165" s="54"/>
      <c r="J165" s="66"/>
      <c r="K165" s="66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702"/>
      <c r="Y165" s="702"/>
    </row>
    <row r="166" spans="1:25" ht="15.75" customHeight="1">
      <c r="A166" s="54"/>
      <c r="B166" s="398"/>
      <c r="C166" s="54"/>
      <c r="D166" s="53"/>
      <c r="E166" s="53"/>
      <c r="F166" s="102"/>
      <c r="G166" s="66"/>
      <c r="H166" s="102"/>
      <c r="I166" s="54"/>
      <c r="J166" s="66"/>
      <c r="K166" s="66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702"/>
      <c r="Y166" s="702"/>
    </row>
    <row r="167" spans="1:25" ht="15.75" customHeight="1">
      <c r="A167" s="54"/>
      <c r="B167" s="398"/>
      <c r="C167" s="54"/>
      <c r="D167" s="53"/>
      <c r="E167" s="53"/>
      <c r="F167" s="102"/>
      <c r="G167" s="66"/>
      <c r="H167" s="102"/>
      <c r="I167" s="54"/>
      <c r="J167" s="66"/>
      <c r="K167" s="66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702"/>
      <c r="Y167" s="702"/>
    </row>
    <row r="168" spans="1:25" ht="15.75" customHeight="1">
      <c r="A168" s="54"/>
      <c r="B168" s="398"/>
      <c r="C168" s="54"/>
      <c r="D168" s="53"/>
      <c r="E168" s="53"/>
      <c r="F168" s="102"/>
      <c r="G168" s="66"/>
      <c r="H168" s="102"/>
      <c r="I168" s="54"/>
      <c r="J168" s="66"/>
      <c r="K168" s="66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702"/>
      <c r="Y168" s="702"/>
    </row>
    <row r="169" spans="1:25" ht="15.75" customHeight="1">
      <c r="A169" s="54"/>
      <c r="B169" s="398"/>
      <c r="C169" s="54"/>
      <c r="D169" s="53"/>
      <c r="E169" s="53"/>
      <c r="F169" s="102"/>
      <c r="G169" s="66"/>
      <c r="H169" s="102"/>
      <c r="I169" s="54"/>
      <c r="J169" s="66"/>
      <c r="K169" s="66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702"/>
      <c r="Y169" s="702"/>
    </row>
    <row r="170" spans="1:25" ht="15.75" customHeight="1">
      <c r="A170" s="54"/>
      <c r="B170" s="398"/>
      <c r="C170" s="54"/>
      <c r="D170" s="53"/>
      <c r="E170" s="53"/>
      <c r="F170" s="53"/>
      <c r="G170" s="54"/>
      <c r="H170" s="53"/>
      <c r="I170" s="54"/>
      <c r="J170" s="66"/>
      <c r="K170" s="66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702"/>
      <c r="Y170" s="702"/>
    </row>
    <row r="171" spans="1:25" ht="15.75" customHeight="1">
      <c r="A171" s="54"/>
      <c r="B171" s="398"/>
      <c r="C171" s="54"/>
      <c r="D171" s="53"/>
      <c r="E171" s="53"/>
      <c r="F171" s="53"/>
      <c r="G171" s="54"/>
      <c r="H171" s="53"/>
      <c r="I171" s="54"/>
      <c r="J171" s="66"/>
      <c r="K171" s="66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702"/>
      <c r="Y171" s="702"/>
    </row>
    <row r="172" spans="1:25" ht="15.75" customHeight="1">
      <c r="A172" s="54"/>
      <c r="B172" s="398"/>
      <c r="C172" s="54"/>
      <c r="D172" s="53"/>
      <c r="E172" s="53"/>
      <c r="F172" s="53"/>
      <c r="G172" s="54"/>
      <c r="H172" s="53"/>
      <c r="I172" s="54"/>
      <c r="J172" s="66"/>
      <c r="K172" s="66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702"/>
      <c r="Y172" s="702"/>
    </row>
    <row r="173" spans="1:25" ht="15.75" customHeight="1">
      <c r="A173" s="54"/>
      <c r="B173" s="398"/>
      <c r="C173" s="54"/>
      <c r="D173" s="53"/>
      <c r="E173" s="53"/>
      <c r="F173" s="53"/>
      <c r="G173" s="54"/>
      <c r="H173" s="53"/>
      <c r="I173" s="54"/>
      <c r="J173" s="66"/>
      <c r="K173" s="66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702"/>
      <c r="Y173" s="702"/>
    </row>
    <row r="174" spans="1:25" ht="15.75" customHeight="1">
      <c r="A174" s="54"/>
      <c r="B174" s="398"/>
      <c r="C174" s="54"/>
      <c r="D174" s="53"/>
      <c r="E174" s="53"/>
      <c r="F174" s="53"/>
      <c r="G174" s="54"/>
      <c r="H174" s="53"/>
      <c r="I174" s="54"/>
      <c r="J174" s="66"/>
      <c r="K174" s="66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702"/>
      <c r="Y174" s="702"/>
    </row>
    <row r="175" spans="1:25" ht="15.75" customHeight="1">
      <c r="A175" s="54"/>
      <c r="B175" s="398"/>
      <c r="C175" s="54"/>
      <c r="D175" s="53"/>
      <c r="E175" s="53"/>
      <c r="F175" s="53"/>
      <c r="G175" s="54"/>
      <c r="H175" s="53"/>
      <c r="I175" s="54"/>
      <c r="J175" s="66"/>
      <c r="K175" s="66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702"/>
      <c r="Y175" s="702"/>
    </row>
    <row r="176" spans="1:25" ht="15.75" customHeight="1">
      <c r="A176" s="54"/>
      <c r="B176" s="398"/>
      <c r="C176" s="54"/>
      <c r="D176" s="53"/>
      <c r="E176" s="53"/>
      <c r="F176" s="53"/>
      <c r="G176" s="54"/>
      <c r="H176" s="53"/>
      <c r="I176" s="54"/>
      <c r="J176" s="66"/>
      <c r="K176" s="66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702"/>
      <c r="Y176" s="702"/>
    </row>
    <row r="177" spans="1:25" ht="15.75" customHeight="1">
      <c r="A177" s="54"/>
      <c r="B177" s="398"/>
      <c r="C177" s="54"/>
      <c r="D177" s="53"/>
      <c r="E177" s="53"/>
      <c r="F177" s="53"/>
      <c r="G177" s="54"/>
      <c r="H177" s="53"/>
      <c r="I177" s="54"/>
      <c r="J177" s="66"/>
      <c r="K177" s="66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702"/>
      <c r="Y177" s="702"/>
    </row>
    <row r="178" spans="1:25" ht="15.75" customHeight="1">
      <c r="A178" s="54"/>
      <c r="B178" s="398"/>
      <c r="C178" s="54"/>
      <c r="D178" s="53"/>
      <c r="E178" s="53"/>
      <c r="F178" s="53"/>
      <c r="G178" s="54"/>
      <c r="H178" s="53"/>
      <c r="I178" s="54"/>
      <c r="J178" s="66"/>
      <c r="K178" s="66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702"/>
      <c r="Y178" s="702"/>
    </row>
    <row r="179" spans="1:25" ht="15.75" customHeight="1">
      <c r="A179" s="54"/>
      <c r="B179" s="398"/>
      <c r="C179" s="54"/>
      <c r="D179" s="53"/>
      <c r="E179" s="53"/>
      <c r="F179" s="53"/>
      <c r="G179" s="54"/>
      <c r="H179" s="53"/>
      <c r="I179" s="54"/>
      <c r="J179" s="66"/>
      <c r="K179" s="66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702"/>
      <c r="Y179" s="702"/>
    </row>
    <row r="180" spans="1:25" ht="15.75" customHeight="1">
      <c r="A180" s="54"/>
      <c r="B180" s="398"/>
      <c r="C180" s="54"/>
      <c r="D180" s="53"/>
      <c r="E180" s="53"/>
      <c r="F180" s="53"/>
      <c r="G180" s="54"/>
      <c r="H180" s="53"/>
      <c r="I180" s="54"/>
      <c r="J180" s="66"/>
      <c r="K180" s="66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702"/>
      <c r="Y180" s="702"/>
    </row>
    <row r="181" spans="1:25" ht="15.75" customHeight="1">
      <c r="A181" s="54"/>
      <c r="B181" s="398"/>
      <c r="C181" s="54"/>
      <c r="D181" s="53"/>
      <c r="E181" s="53"/>
      <c r="F181" s="53"/>
      <c r="G181" s="54"/>
      <c r="H181" s="53"/>
      <c r="I181" s="54"/>
      <c r="J181" s="66"/>
      <c r="K181" s="66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702"/>
      <c r="Y181" s="702"/>
    </row>
    <row r="182" spans="1:25" ht="15.75" customHeight="1">
      <c r="A182" s="54"/>
      <c r="B182" s="398"/>
      <c r="C182" s="54"/>
      <c r="D182" s="53"/>
      <c r="E182" s="53"/>
      <c r="F182" s="53"/>
      <c r="G182" s="54"/>
      <c r="H182" s="53"/>
      <c r="I182" s="54"/>
      <c r="J182" s="66"/>
      <c r="K182" s="66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702"/>
      <c r="Y182" s="702"/>
    </row>
    <row r="183" spans="1:25" ht="15.75" customHeight="1">
      <c r="A183" s="54"/>
      <c r="B183" s="398"/>
      <c r="C183" s="54"/>
      <c r="D183" s="53"/>
      <c r="E183" s="53"/>
      <c r="F183" s="53"/>
      <c r="G183" s="54"/>
      <c r="H183" s="53"/>
      <c r="I183" s="54"/>
      <c r="J183" s="66"/>
      <c r="K183" s="66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702"/>
      <c r="Y183" s="702"/>
    </row>
    <row r="184" spans="1:25" ht="15.75" customHeight="1">
      <c r="A184" s="54"/>
      <c r="B184" s="398"/>
      <c r="C184" s="54"/>
      <c r="D184" s="53"/>
      <c r="E184" s="53"/>
      <c r="F184" s="53"/>
      <c r="G184" s="54"/>
      <c r="H184" s="53"/>
      <c r="I184" s="54"/>
      <c r="J184" s="66"/>
      <c r="K184" s="66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702"/>
      <c r="Y184" s="702"/>
    </row>
    <row r="185" spans="1:25" ht="15.75" customHeight="1">
      <c r="A185" s="54"/>
      <c r="B185" s="398"/>
      <c r="C185" s="54"/>
      <c r="D185" s="53"/>
      <c r="E185" s="53"/>
      <c r="F185" s="53"/>
      <c r="G185" s="54"/>
      <c r="H185" s="53"/>
      <c r="I185" s="54"/>
      <c r="J185" s="66"/>
      <c r="K185" s="66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702"/>
      <c r="Y185" s="702"/>
    </row>
    <row r="186" spans="1:25" ht="15.75" customHeight="1">
      <c r="A186" s="54"/>
      <c r="B186" s="398"/>
      <c r="C186" s="54"/>
      <c r="D186" s="53"/>
      <c r="E186" s="53"/>
      <c r="F186" s="53"/>
      <c r="G186" s="54"/>
      <c r="H186" s="53"/>
      <c r="I186" s="54"/>
      <c r="J186" s="66"/>
      <c r="K186" s="66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702"/>
      <c r="Y186" s="702"/>
    </row>
    <row r="187" spans="1:25" ht="15.75" customHeight="1">
      <c r="A187" s="54"/>
      <c r="B187" s="398"/>
      <c r="C187" s="54"/>
      <c r="D187" s="53"/>
      <c r="E187" s="53"/>
      <c r="F187" s="53"/>
      <c r="G187" s="54"/>
      <c r="H187" s="53"/>
      <c r="I187" s="54"/>
      <c r="J187" s="66"/>
      <c r="K187" s="66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702"/>
      <c r="Y187" s="702"/>
    </row>
    <row r="188" spans="1:25" ht="15.75" customHeight="1">
      <c r="A188" s="54"/>
      <c r="B188" s="398"/>
      <c r="C188" s="54"/>
      <c r="D188" s="53"/>
      <c r="E188" s="53"/>
      <c r="F188" s="53"/>
      <c r="G188" s="54"/>
      <c r="H188" s="53"/>
      <c r="I188" s="54"/>
      <c r="J188" s="66"/>
      <c r="K188" s="66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702"/>
      <c r="Y188" s="702"/>
    </row>
    <row r="189" spans="1:25" ht="15.75" customHeight="1">
      <c r="A189" s="54"/>
      <c r="B189" s="398"/>
      <c r="C189" s="54"/>
      <c r="D189" s="53"/>
      <c r="E189" s="53"/>
      <c r="F189" s="53"/>
      <c r="G189" s="54"/>
      <c r="H189" s="53"/>
      <c r="I189" s="54"/>
      <c r="J189" s="66"/>
      <c r="K189" s="66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702"/>
      <c r="Y189" s="702"/>
    </row>
    <row r="190" spans="1:25" ht="15.75" customHeight="1">
      <c r="A190" s="54"/>
      <c r="B190" s="398"/>
      <c r="C190" s="54"/>
      <c r="D190" s="53"/>
      <c r="E190" s="53"/>
      <c r="F190" s="53"/>
      <c r="G190" s="54"/>
      <c r="H190" s="53"/>
      <c r="I190" s="54"/>
      <c r="J190" s="66"/>
      <c r="K190" s="66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702"/>
      <c r="Y190" s="702"/>
    </row>
    <row r="191" spans="1:25" ht="15.75" customHeight="1">
      <c r="A191" s="54"/>
      <c r="B191" s="398"/>
      <c r="C191" s="54"/>
      <c r="D191" s="53"/>
      <c r="E191" s="53"/>
      <c r="F191" s="53"/>
      <c r="G191" s="54"/>
      <c r="H191" s="53"/>
      <c r="I191" s="54"/>
      <c r="J191" s="66"/>
      <c r="K191" s="66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702"/>
      <c r="Y191" s="702"/>
    </row>
    <row r="192" spans="1:25" ht="15.75" customHeight="1">
      <c r="A192" s="54"/>
      <c r="B192" s="398"/>
      <c r="C192" s="54"/>
      <c r="D192" s="53"/>
      <c r="E192" s="53"/>
      <c r="F192" s="53"/>
      <c r="G192" s="54"/>
      <c r="H192" s="53"/>
      <c r="I192" s="54"/>
      <c r="J192" s="66"/>
      <c r="K192" s="66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702"/>
      <c r="Y192" s="702"/>
    </row>
    <row r="193" spans="1:25" ht="15.75" customHeight="1">
      <c r="A193" s="54"/>
      <c r="B193" s="398"/>
      <c r="C193" s="54"/>
      <c r="D193" s="53"/>
      <c r="E193" s="53"/>
      <c r="F193" s="53"/>
      <c r="G193" s="54"/>
      <c r="H193" s="53"/>
      <c r="I193" s="54"/>
      <c r="J193" s="66"/>
      <c r="K193" s="66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702"/>
      <c r="Y193" s="702"/>
    </row>
    <row r="194" spans="1:25" ht="15.75" customHeight="1">
      <c r="A194" s="54"/>
      <c r="B194" s="398"/>
      <c r="C194" s="54"/>
      <c r="D194" s="53"/>
      <c r="E194" s="53"/>
      <c r="F194" s="53"/>
      <c r="G194" s="54"/>
      <c r="H194" s="53"/>
      <c r="I194" s="54"/>
      <c r="J194" s="66"/>
      <c r="K194" s="66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702"/>
      <c r="Y194" s="702"/>
    </row>
    <row r="195" spans="1:25" ht="15.75" customHeight="1">
      <c r="A195" s="54"/>
      <c r="B195" s="398"/>
      <c r="C195" s="54"/>
      <c r="D195" s="53"/>
      <c r="E195" s="53"/>
      <c r="F195" s="53"/>
      <c r="G195" s="54"/>
      <c r="H195" s="53"/>
      <c r="I195" s="54"/>
      <c r="J195" s="66"/>
      <c r="K195" s="66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702"/>
      <c r="Y195" s="702"/>
    </row>
    <row r="196" spans="1:25" ht="15.75" customHeight="1">
      <c r="A196" s="54"/>
      <c r="B196" s="398"/>
      <c r="C196" s="54"/>
      <c r="D196" s="53"/>
      <c r="E196" s="53"/>
      <c r="F196" s="53"/>
      <c r="G196" s="54"/>
      <c r="H196" s="53"/>
      <c r="I196" s="54"/>
      <c r="J196" s="66"/>
      <c r="K196" s="66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702"/>
      <c r="Y196" s="702"/>
    </row>
    <row r="197" spans="1:25" ht="15.75" customHeight="1">
      <c r="A197" s="54"/>
      <c r="B197" s="398"/>
      <c r="C197" s="54"/>
      <c r="D197" s="53"/>
      <c r="E197" s="53"/>
      <c r="F197" s="53"/>
      <c r="G197" s="54"/>
      <c r="H197" s="53"/>
      <c r="I197" s="54"/>
      <c r="J197" s="66"/>
      <c r="K197" s="66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702"/>
      <c r="Y197" s="702"/>
    </row>
    <row r="198" spans="1:25" ht="15.75" customHeight="1">
      <c r="A198" s="54"/>
      <c r="B198" s="398"/>
      <c r="C198" s="54"/>
      <c r="D198" s="53"/>
      <c r="E198" s="53"/>
      <c r="F198" s="53"/>
      <c r="G198" s="54"/>
      <c r="H198" s="53"/>
      <c r="I198" s="54"/>
      <c r="J198" s="66"/>
      <c r="K198" s="66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702"/>
      <c r="Y198" s="702"/>
    </row>
    <row r="199" spans="1:25" ht="15.75" customHeight="1">
      <c r="A199" s="54"/>
      <c r="B199" s="398"/>
      <c r="C199" s="54"/>
      <c r="D199" s="53"/>
      <c r="E199" s="53"/>
      <c r="F199" s="53"/>
      <c r="G199" s="54"/>
      <c r="H199" s="53"/>
      <c r="I199" s="54"/>
      <c r="J199" s="66"/>
      <c r="K199" s="66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702"/>
      <c r="Y199" s="702"/>
    </row>
    <row r="200" spans="1:25" ht="15.75" customHeight="1">
      <c r="A200" s="54"/>
      <c r="B200" s="398"/>
      <c r="C200" s="54"/>
      <c r="D200" s="53"/>
      <c r="E200" s="53"/>
      <c r="F200" s="53"/>
      <c r="G200" s="54"/>
      <c r="H200" s="53"/>
      <c r="I200" s="54"/>
      <c r="J200" s="66"/>
      <c r="K200" s="66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702"/>
      <c r="Y200" s="702"/>
    </row>
    <row r="201" spans="1:25" ht="15.75" customHeight="1">
      <c r="A201" s="54"/>
      <c r="B201" s="398"/>
      <c r="C201" s="54"/>
      <c r="D201" s="53"/>
      <c r="E201" s="53"/>
      <c r="F201" s="53"/>
      <c r="G201" s="54"/>
      <c r="H201" s="53"/>
      <c r="I201" s="54"/>
      <c r="J201" s="66"/>
      <c r="K201" s="66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702"/>
      <c r="Y201" s="702"/>
    </row>
    <row r="202" spans="1:25" ht="15.75" customHeight="1">
      <c r="A202" s="54"/>
      <c r="B202" s="398"/>
      <c r="C202" s="54"/>
      <c r="D202" s="53"/>
      <c r="E202" s="53"/>
      <c r="F202" s="53"/>
      <c r="G202" s="54"/>
      <c r="H202" s="53"/>
      <c r="I202" s="54"/>
      <c r="J202" s="66"/>
      <c r="K202" s="66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702"/>
      <c r="Y202" s="702"/>
    </row>
    <row r="203" spans="1:25" ht="15.75" customHeight="1">
      <c r="A203" s="54"/>
      <c r="B203" s="398"/>
      <c r="C203" s="54"/>
      <c r="D203" s="53"/>
      <c r="E203" s="53"/>
      <c r="F203" s="53"/>
      <c r="G203" s="54"/>
      <c r="H203" s="53"/>
      <c r="I203" s="54"/>
      <c r="J203" s="66"/>
      <c r="K203" s="66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702"/>
      <c r="Y203" s="702"/>
    </row>
    <row r="204" spans="1:25" ht="15.75" customHeight="1">
      <c r="A204" s="54"/>
      <c r="B204" s="398"/>
      <c r="C204" s="54"/>
      <c r="D204" s="53"/>
      <c r="E204" s="53"/>
      <c r="F204" s="53"/>
      <c r="G204" s="54"/>
      <c r="H204" s="53"/>
      <c r="I204" s="54"/>
      <c r="J204" s="66"/>
      <c r="K204" s="66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702"/>
      <c r="Y204" s="702"/>
    </row>
    <row r="205" spans="1:25" ht="15.75" customHeight="1">
      <c r="A205" s="54"/>
      <c r="B205" s="398"/>
      <c r="C205" s="54"/>
      <c r="D205" s="53"/>
      <c r="E205" s="53"/>
      <c r="F205" s="53"/>
      <c r="G205" s="54"/>
      <c r="H205" s="53"/>
      <c r="I205" s="54"/>
      <c r="J205" s="66"/>
      <c r="K205" s="66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702"/>
      <c r="Y205" s="702"/>
    </row>
    <row r="206" spans="1:25" ht="15.75" customHeight="1">
      <c r="A206" s="54"/>
      <c r="B206" s="398"/>
      <c r="C206" s="54"/>
      <c r="D206" s="53"/>
      <c r="E206" s="53"/>
      <c r="F206" s="53"/>
      <c r="G206" s="54"/>
      <c r="H206" s="53"/>
      <c r="I206" s="54"/>
      <c r="J206" s="66"/>
      <c r="K206" s="66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702"/>
      <c r="Y206" s="702"/>
    </row>
    <row r="207" spans="1:25" ht="15.75" customHeight="1">
      <c r="A207" s="54"/>
      <c r="B207" s="398"/>
      <c r="C207" s="54"/>
      <c r="D207" s="53"/>
      <c r="E207" s="53"/>
      <c r="F207" s="53"/>
      <c r="G207" s="54"/>
      <c r="H207" s="53"/>
      <c r="I207" s="54"/>
      <c r="J207" s="66"/>
      <c r="K207" s="66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702"/>
      <c r="Y207" s="702"/>
    </row>
    <row r="208" spans="1:25" ht="15.75" customHeight="1">
      <c r="A208" s="54"/>
      <c r="B208" s="398"/>
      <c r="C208" s="54"/>
      <c r="D208" s="53"/>
      <c r="E208" s="53"/>
      <c r="F208" s="53"/>
      <c r="G208" s="54"/>
      <c r="H208" s="53"/>
      <c r="I208" s="54"/>
      <c r="J208" s="66"/>
      <c r="K208" s="66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702"/>
      <c r="Y208" s="702"/>
    </row>
    <row r="209" spans="1:25" ht="15.75" customHeight="1">
      <c r="A209" s="54"/>
      <c r="B209" s="398"/>
      <c r="C209" s="54"/>
      <c r="D209" s="53"/>
      <c r="E209" s="53"/>
      <c r="F209" s="53"/>
      <c r="G209" s="54"/>
      <c r="H209" s="53"/>
      <c r="I209" s="54"/>
      <c r="J209" s="66"/>
      <c r="K209" s="66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702"/>
      <c r="Y209" s="702"/>
    </row>
    <row r="210" spans="1:25" ht="15.75" customHeight="1">
      <c r="A210" s="54"/>
      <c r="B210" s="398"/>
      <c r="C210" s="54"/>
      <c r="D210" s="53"/>
      <c r="E210" s="53"/>
      <c r="F210" s="53"/>
      <c r="G210" s="54"/>
      <c r="H210" s="53"/>
      <c r="I210" s="54"/>
      <c r="J210" s="66"/>
      <c r="K210" s="66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702"/>
      <c r="Y210" s="702"/>
    </row>
    <row r="211" spans="1:25" ht="15.75" customHeight="1">
      <c r="A211" s="54"/>
      <c r="B211" s="398"/>
      <c r="C211" s="54"/>
      <c r="D211" s="53"/>
      <c r="E211" s="53"/>
      <c r="F211" s="53"/>
      <c r="G211" s="54"/>
      <c r="H211" s="53"/>
      <c r="I211" s="54"/>
      <c r="J211" s="66"/>
      <c r="K211" s="66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702"/>
      <c r="Y211" s="702"/>
    </row>
    <row r="212" spans="1:25" ht="15.75" customHeight="1">
      <c r="A212" s="54"/>
      <c r="B212" s="398"/>
      <c r="C212" s="54"/>
      <c r="D212" s="53"/>
      <c r="E212" s="53"/>
      <c r="F212" s="53"/>
      <c r="G212" s="54"/>
      <c r="H212" s="53"/>
      <c r="I212" s="54"/>
      <c r="J212" s="66"/>
      <c r="K212" s="66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702"/>
      <c r="Y212" s="702"/>
    </row>
    <row r="213" spans="1:25" ht="15.75" customHeight="1">
      <c r="A213" s="54"/>
      <c r="B213" s="398"/>
      <c r="C213" s="54"/>
      <c r="D213" s="53"/>
      <c r="E213" s="53"/>
      <c r="F213" s="53"/>
      <c r="G213" s="54"/>
      <c r="H213" s="53"/>
      <c r="I213" s="54"/>
      <c r="J213" s="66"/>
      <c r="K213" s="66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702"/>
      <c r="Y213" s="702"/>
    </row>
    <row r="214" spans="1:25" ht="15.75" customHeight="1">
      <c r="A214" s="54"/>
      <c r="B214" s="398"/>
      <c r="C214" s="54"/>
      <c r="D214" s="53"/>
      <c r="E214" s="53"/>
      <c r="F214" s="53"/>
      <c r="G214" s="54"/>
      <c r="H214" s="53"/>
      <c r="I214" s="54"/>
      <c r="J214" s="66"/>
      <c r="K214" s="66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702"/>
      <c r="Y214" s="702"/>
    </row>
    <row r="215" spans="1:25" ht="15.75" customHeight="1">
      <c r="A215" s="54"/>
      <c r="B215" s="398"/>
      <c r="C215" s="54"/>
      <c r="D215" s="53"/>
      <c r="E215" s="53"/>
      <c r="F215" s="53"/>
      <c r="G215" s="54"/>
      <c r="H215" s="53"/>
      <c r="I215" s="54"/>
      <c r="J215" s="66"/>
      <c r="K215" s="66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702"/>
      <c r="Y215" s="702"/>
    </row>
    <row r="216" spans="1:25" ht="15.75" customHeight="1">
      <c r="A216" s="54"/>
      <c r="B216" s="398"/>
      <c r="C216" s="54"/>
      <c r="D216" s="53"/>
      <c r="E216" s="53"/>
      <c r="F216" s="53"/>
      <c r="G216" s="54"/>
      <c r="H216" s="53"/>
      <c r="I216" s="54"/>
      <c r="J216" s="66"/>
      <c r="K216" s="66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702"/>
      <c r="Y216" s="702"/>
    </row>
    <row r="217" spans="1:25" ht="15.75" customHeight="1">
      <c r="A217" s="54"/>
      <c r="B217" s="398"/>
      <c r="C217" s="54"/>
      <c r="D217" s="53"/>
      <c r="E217" s="53"/>
      <c r="F217" s="53"/>
      <c r="G217" s="54"/>
      <c r="H217" s="53"/>
      <c r="I217" s="54"/>
      <c r="J217" s="66"/>
      <c r="K217" s="66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702"/>
      <c r="Y217" s="702"/>
    </row>
    <row r="218" spans="1:25" ht="15.75" customHeight="1">
      <c r="A218" s="54"/>
      <c r="B218" s="398"/>
      <c r="C218" s="54"/>
      <c r="D218" s="53"/>
      <c r="E218" s="53"/>
      <c r="F218" s="53"/>
      <c r="G218" s="54"/>
      <c r="H218" s="53"/>
      <c r="I218" s="54"/>
      <c r="J218" s="66"/>
      <c r="K218" s="66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702"/>
      <c r="Y218" s="702"/>
    </row>
    <row r="219" spans="1:25" ht="15.75" customHeight="1">
      <c r="A219" s="54"/>
      <c r="B219" s="398"/>
      <c r="C219" s="54"/>
      <c r="D219" s="53"/>
      <c r="E219" s="53"/>
      <c r="F219" s="53"/>
      <c r="G219" s="54"/>
      <c r="H219" s="53"/>
      <c r="I219" s="54"/>
      <c r="J219" s="66"/>
      <c r="K219" s="66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702"/>
      <c r="Y219" s="702"/>
    </row>
    <row r="220" spans="1:25" ht="15.75" customHeight="1">
      <c r="A220" s="54"/>
      <c r="B220" s="398"/>
      <c r="C220" s="54"/>
      <c r="D220" s="53"/>
      <c r="E220" s="53"/>
      <c r="F220" s="53"/>
      <c r="G220" s="54"/>
      <c r="H220" s="53"/>
      <c r="I220" s="54"/>
      <c r="J220" s="66"/>
      <c r="K220" s="66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702"/>
      <c r="Y220" s="702"/>
    </row>
    <row r="221" spans="1:25" ht="15.75" customHeight="1">
      <c r="A221" s="54"/>
      <c r="B221" s="398"/>
      <c r="C221" s="54"/>
      <c r="D221" s="53"/>
      <c r="E221" s="53"/>
      <c r="F221" s="53"/>
      <c r="G221" s="54"/>
      <c r="H221" s="53"/>
      <c r="I221" s="54"/>
      <c r="J221" s="66"/>
      <c r="K221" s="66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702"/>
      <c r="Y221" s="702"/>
    </row>
    <row r="222" spans="1:25" ht="15.75" customHeight="1">
      <c r="A222" s="54"/>
      <c r="B222" s="398"/>
      <c r="C222" s="54"/>
      <c r="D222" s="53"/>
      <c r="E222" s="53"/>
      <c r="F222" s="53"/>
      <c r="G222" s="54"/>
      <c r="H222" s="53"/>
      <c r="I222" s="54"/>
      <c r="J222" s="66"/>
      <c r="K222" s="66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702"/>
      <c r="Y222" s="702"/>
    </row>
    <row r="223" spans="1:25" ht="15.75" customHeight="1">
      <c r="A223" s="54"/>
      <c r="B223" s="398"/>
      <c r="C223" s="54"/>
      <c r="D223" s="53"/>
      <c r="E223" s="53"/>
      <c r="F223" s="53"/>
      <c r="G223" s="54"/>
      <c r="H223" s="53"/>
      <c r="I223" s="54"/>
      <c r="J223" s="66"/>
      <c r="K223" s="66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702"/>
      <c r="Y223" s="702"/>
    </row>
    <row r="224" spans="1:25" ht="15.75" customHeight="1">
      <c r="A224" s="54"/>
      <c r="B224" s="398"/>
      <c r="C224" s="54"/>
      <c r="D224" s="53"/>
      <c r="E224" s="53"/>
      <c r="F224" s="53"/>
      <c r="G224" s="54"/>
      <c r="H224" s="53"/>
      <c r="I224" s="54"/>
      <c r="J224" s="66"/>
      <c r="K224" s="66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702"/>
      <c r="Y224" s="702"/>
    </row>
    <row r="225" spans="1:25" ht="15.75" customHeight="1">
      <c r="A225" s="54"/>
      <c r="B225" s="398"/>
      <c r="C225" s="54"/>
      <c r="D225" s="53"/>
      <c r="E225" s="53"/>
      <c r="F225" s="53"/>
      <c r="G225" s="54"/>
      <c r="H225" s="53"/>
      <c r="I225" s="54"/>
      <c r="J225" s="66"/>
      <c r="K225" s="66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702"/>
      <c r="Y225" s="702"/>
    </row>
    <row r="226" spans="1:25" ht="15.75" customHeight="1">
      <c r="A226" s="54"/>
      <c r="B226" s="398"/>
      <c r="C226" s="54"/>
      <c r="D226" s="53"/>
      <c r="E226" s="53"/>
      <c r="F226" s="53"/>
      <c r="G226" s="54"/>
      <c r="H226" s="53"/>
      <c r="I226" s="54"/>
      <c r="J226" s="66"/>
      <c r="K226" s="66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702"/>
      <c r="Y226" s="702"/>
    </row>
    <row r="227" spans="1:25" ht="15.75" customHeight="1">
      <c r="A227" s="54"/>
      <c r="B227" s="398"/>
      <c r="C227" s="54"/>
      <c r="D227" s="53"/>
      <c r="E227" s="53"/>
      <c r="F227" s="53"/>
      <c r="G227" s="54"/>
      <c r="H227" s="53"/>
      <c r="I227" s="54"/>
      <c r="J227" s="66"/>
      <c r="K227" s="66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702"/>
      <c r="Y227" s="702"/>
    </row>
    <row r="228" spans="1:25" ht="15.75" customHeight="1">
      <c r="A228" s="54"/>
      <c r="B228" s="398"/>
      <c r="C228" s="54"/>
      <c r="D228" s="53"/>
      <c r="E228" s="53"/>
      <c r="F228" s="53"/>
      <c r="G228" s="54"/>
      <c r="H228" s="53"/>
      <c r="I228" s="54"/>
      <c r="J228" s="66"/>
      <c r="K228" s="66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702"/>
      <c r="Y228" s="702"/>
    </row>
    <row r="229" spans="1:25" ht="15.75" customHeight="1">
      <c r="A229" s="54"/>
      <c r="B229" s="398"/>
      <c r="C229" s="54"/>
      <c r="D229" s="53"/>
      <c r="E229" s="53"/>
      <c r="F229" s="53"/>
      <c r="G229" s="54"/>
      <c r="H229" s="53"/>
      <c r="I229" s="54"/>
      <c r="J229" s="66"/>
      <c r="K229" s="66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702"/>
      <c r="Y229" s="702"/>
    </row>
    <row r="230" spans="1:25" ht="15.75" customHeight="1">
      <c r="A230" s="54"/>
      <c r="B230" s="398"/>
      <c r="C230" s="54"/>
      <c r="D230" s="53"/>
      <c r="E230" s="53"/>
      <c r="F230" s="53"/>
      <c r="G230" s="54"/>
      <c r="H230" s="53"/>
      <c r="I230" s="54"/>
      <c r="J230" s="66"/>
      <c r="K230" s="66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702"/>
      <c r="Y230" s="702"/>
    </row>
    <row r="231" spans="1:25" ht="15.75" customHeight="1">
      <c r="A231" s="54"/>
      <c r="B231" s="398"/>
      <c r="C231" s="54"/>
      <c r="D231" s="53"/>
      <c r="E231" s="53"/>
      <c r="F231" s="53"/>
      <c r="G231" s="54"/>
      <c r="H231" s="53"/>
      <c r="I231" s="54"/>
      <c r="J231" s="66"/>
      <c r="K231" s="66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702"/>
      <c r="Y231" s="702"/>
    </row>
    <row r="232" spans="1:25" ht="15.75" customHeight="1">
      <c r="A232" s="54"/>
      <c r="B232" s="398"/>
      <c r="C232" s="54"/>
      <c r="D232" s="53"/>
      <c r="E232" s="53"/>
      <c r="F232" s="53"/>
      <c r="G232" s="54"/>
      <c r="H232" s="53"/>
      <c r="I232" s="54"/>
      <c r="J232" s="66"/>
      <c r="K232" s="66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702"/>
      <c r="Y232" s="702"/>
    </row>
    <row r="233" spans="1:25" ht="15.75" customHeight="1">
      <c r="A233" s="54"/>
      <c r="B233" s="398"/>
      <c r="C233" s="54"/>
      <c r="D233" s="53"/>
      <c r="E233" s="53"/>
      <c r="F233" s="53"/>
      <c r="G233" s="54"/>
      <c r="H233" s="53"/>
      <c r="I233" s="54"/>
      <c r="J233" s="66"/>
      <c r="K233" s="66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702"/>
      <c r="Y233" s="702"/>
    </row>
    <row r="234" spans="1:25" ht="15.75" customHeight="1">
      <c r="A234" s="54"/>
      <c r="B234" s="398"/>
      <c r="C234" s="54"/>
      <c r="D234" s="53"/>
      <c r="E234" s="53"/>
      <c r="F234" s="53"/>
      <c r="G234" s="54"/>
      <c r="H234" s="53"/>
      <c r="I234" s="54"/>
      <c r="J234" s="66"/>
      <c r="K234" s="66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702"/>
      <c r="Y234" s="702"/>
    </row>
    <row r="235" spans="1:25" ht="15.75" customHeight="1">
      <c r="A235" s="54"/>
      <c r="B235" s="398"/>
      <c r="C235" s="54"/>
      <c r="D235" s="53"/>
      <c r="E235" s="53"/>
      <c r="F235" s="53"/>
      <c r="G235" s="54"/>
      <c r="H235" s="53"/>
      <c r="I235" s="54"/>
      <c r="J235" s="66"/>
      <c r="K235" s="66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702"/>
      <c r="Y235" s="702"/>
    </row>
    <row r="236" spans="1:25" ht="15.75" customHeight="1">
      <c r="A236" s="54"/>
      <c r="B236" s="398"/>
      <c r="C236" s="54"/>
      <c r="D236" s="53"/>
      <c r="E236" s="53"/>
      <c r="F236" s="53"/>
      <c r="G236" s="54"/>
      <c r="H236" s="53"/>
      <c r="I236" s="54"/>
      <c r="J236" s="66"/>
      <c r="K236" s="66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702"/>
      <c r="Y236" s="702"/>
    </row>
    <row r="237" spans="1:25" ht="15.75" customHeight="1">
      <c r="A237" s="54"/>
      <c r="B237" s="398"/>
      <c r="C237" s="54"/>
      <c r="D237" s="53"/>
      <c r="E237" s="53"/>
      <c r="F237" s="53"/>
      <c r="G237" s="54"/>
      <c r="H237" s="53"/>
      <c r="I237" s="54"/>
      <c r="J237" s="66"/>
      <c r="K237" s="66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702"/>
      <c r="Y237" s="702"/>
    </row>
    <row r="238" spans="1:25" ht="15.75" customHeight="1">
      <c r="A238" s="54"/>
      <c r="B238" s="398"/>
      <c r="C238" s="54"/>
      <c r="D238" s="53"/>
      <c r="E238" s="53"/>
      <c r="F238" s="53"/>
      <c r="G238" s="54"/>
      <c r="H238" s="53"/>
      <c r="I238" s="54"/>
      <c r="J238" s="66"/>
      <c r="K238" s="66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702"/>
      <c r="Y238" s="702"/>
    </row>
    <row r="239" spans="1:25" ht="15.75" customHeight="1">
      <c r="A239" s="54"/>
      <c r="B239" s="398"/>
      <c r="C239" s="54"/>
      <c r="D239" s="53"/>
      <c r="E239" s="53"/>
      <c r="F239" s="53"/>
      <c r="G239" s="54"/>
      <c r="H239" s="53"/>
      <c r="I239" s="54"/>
      <c r="J239" s="66"/>
      <c r="K239" s="66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702"/>
      <c r="Y239" s="702"/>
    </row>
    <row r="240" spans="1:25" ht="15.75" customHeight="1">
      <c r="A240" s="54"/>
      <c r="B240" s="398"/>
      <c r="C240" s="54"/>
      <c r="D240" s="53"/>
      <c r="E240" s="53"/>
      <c r="F240" s="53"/>
      <c r="G240" s="54"/>
      <c r="H240" s="53"/>
      <c r="I240" s="54"/>
      <c r="J240" s="66"/>
      <c r="K240" s="66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702"/>
      <c r="Y240" s="702"/>
    </row>
    <row r="241" spans="1:25" ht="15.75" customHeight="1">
      <c r="A241" s="54"/>
      <c r="B241" s="398"/>
      <c r="C241" s="54"/>
      <c r="D241" s="53"/>
      <c r="E241" s="53"/>
      <c r="F241" s="53"/>
      <c r="G241" s="54"/>
      <c r="H241" s="53"/>
      <c r="I241" s="54"/>
      <c r="J241" s="66"/>
      <c r="K241" s="66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702"/>
      <c r="Y241" s="702"/>
    </row>
    <row r="242" spans="1:25" ht="15.75" customHeight="1">
      <c r="A242" s="54"/>
      <c r="B242" s="398"/>
      <c r="C242" s="54"/>
      <c r="D242" s="53"/>
      <c r="E242" s="53"/>
      <c r="F242" s="53"/>
      <c r="G242" s="54"/>
      <c r="H242" s="53"/>
      <c r="I242" s="54"/>
      <c r="J242" s="66"/>
      <c r="K242" s="66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702"/>
      <c r="Y242" s="702"/>
    </row>
    <row r="243" spans="1:25" ht="15.75" customHeight="1">
      <c r="A243" s="54"/>
      <c r="B243" s="398"/>
      <c r="C243" s="54"/>
      <c r="D243" s="53"/>
      <c r="E243" s="53"/>
      <c r="F243" s="53"/>
      <c r="G243" s="54"/>
      <c r="H243" s="53"/>
      <c r="I243" s="54"/>
      <c r="J243" s="66"/>
      <c r="K243" s="66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702"/>
      <c r="Y243" s="702"/>
    </row>
    <row r="244" spans="1:25" ht="15.75" customHeight="1">
      <c r="A244" s="54"/>
      <c r="B244" s="398"/>
      <c r="C244" s="54"/>
      <c r="D244" s="53"/>
      <c r="E244" s="53"/>
      <c r="F244" s="53"/>
      <c r="G244" s="54"/>
      <c r="H244" s="53"/>
      <c r="I244" s="54"/>
      <c r="J244" s="66"/>
      <c r="K244" s="66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702"/>
      <c r="Y244" s="702"/>
    </row>
    <row r="245" spans="1:25" ht="15.75" customHeight="1">
      <c r="A245" s="54"/>
      <c r="B245" s="398"/>
      <c r="C245" s="54"/>
      <c r="D245" s="53"/>
      <c r="E245" s="53"/>
      <c r="F245" s="53"/>
      <c r="G245" s="54"/>
      <c r="H245" s="53"/>
      <c r="I245" s="54"/>
      <c r="J245" s="66"/>
      <c r="K245" s="66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702"/>
      <c r="Y245" s="702"/>
    </row>
    <row r="246" spans="1:25" ht="15.75" customHeight="1">
      <c r="A246" s="54"/>
      <c r="B246" s="398"/>
      <c r="C246" s="54"/>
      <c r="D246" s="53"/>
      <c r="E246" s="53"/>
      <c r="F246" s="53"/>
      <c r="G246" s="54"/>
      <c r="H246" s="53"/>
      <c r="I246" s="54"/>
      <c r="J246" s="66"/>
      <c r="K246" s="66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702"/>
      <c r="Y246" s="702"/>
    </row>
    <row r="247" spans="1:25" ht="15.75" customHeight="1">
      <c r="A247" s="54"/>
      <c r="B247" s="398"/>
      <c r="C247" s="54"/>
      <c r="D247" s="53"/>
      <c r="E247" s="53"/>
      <c r="F247" s="53"/>
      <c r="G247" s="54"/>
      <c r="H247" s="53"/>
      <c r="I247" s="54"/>
      <c r="J247" s="66"/>
      <c r="K247" s="66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702"/>
      <c r="Y247" s="702"/>
    </row>
    <row r="248" spans="1:25" ht="15.75" customHeight="1">
      <c r="A248" s="54"/>
      <c r="B248" s="398"/>
      <c r="C248" s="54"/>
      <c r="D248" s="53"/>
      <c r="E248" s="53"/>
      <c r="F248" s="53"/>
      <c r="G248" s="54"/>
      <c r="H248" s="53"/>
      <c r="I248" s="54"/>
      <c r="J248" s="66"/>
      <c r="K248" s="66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702"/>
      <c r="Y248" s="702"/>
    </row>
    <row r="249" spans="1:25" ht="15.75" customHeight="1">
      <c r="A249" s="54"/>
      <c r="B249" s="398"/>
      <c r="C249" s="54"/>
      <c r="D249" s="53"/>
      <c r="E249" s="53"/>
      <c r="F249" s="53"/>
      <c r="G249" s="54"/>
      <c r="H249" s="53"/>
      <c r="I249" s="54"/>
      <c r="J249" s="66"/>
      <c r="K249" s="66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702"/>
      <c r="Y249" s="702"/>
    </row>
    <row r="250" spans="1:25" ht="15.75" customHeight="1">
      <c r="A250" s="54"/>
      <c r="B250" s="398"/>
      <c r="C250" s="54"/>
      <c r="D250" s="53"/>
      <c r="E250" s="53"/>
      <c r="F250" s="53"/>
      <c r="G250" s="54"/>
      <c r="H250" s="53"/>
      <c r="I250" s="54"/>
      <c r="J250" s="66"/>
      <c r="K250" s="66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702"/>
      <c r="Y250" s="702"/>
    </row>
    <row r="251" spans="1:25" ht="15.75" customHeight="1">
      <c r="A251" s="54"/>
      <c r="B251" s="398"/>
      <c r="C251" s="54"/>
      <c r="D251" s="53"/>
      <c r="E251" s="53"/>
      <c r="F251" s="53"/>
      <c r="G251" s="54"/>
      <c r="H251" s="53"/>
      <c r="I251" s="54"/>
      <c r="J251" s="66"/>
      <c r="K251" s="66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702"/>
      <c r="Y251" s="702"/>
    </row>
    <row r="252" spans="1:25" ht="15.75" customHeight="1">
      <c r="A252" s="54"/>
      <c r="B252" s="398"/>
      <c r="C252" s="54"/>
      <c r="D252" s="53"/>
      <c r="E252" s="53"/>
      <c r="F252" s="53"/>
      <c r="G252" s="54"/>
      <c r="H252" s="53"/>
      <c r="I252" s="54"/>
      <c r="J252" s="66"/>
      <c r="K252" s="66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702"/>
      <c r="Y252" s="702"/>
    </row>
    <row r="253" spans="1:25" ht="15.75" customHeight="1">
      <c r="A253" s="54"/>
      <c r="B253" s="398"/>
      <c r="C253" s="54"/>
      <c r="D253" s="53"/>
      <c r="E253" s="53"/>
      <c r="F253" s="53"/>
      <c r="G253" s="54"/>
      <c r="H253" s="53"/>
      <c r="I253" s="54"/>
      <c r="J253" s="66"/>
      <c r="K253" s="66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702"/>
      <c r="Y253" s="702"/>
    </row>
    <row r="254" spans="1:25" ht="15.75" customHeight="1">
      <c r="A254" s="54"/>
      <c r="B254" s="398"/>
      <c r="C254" s="54"/>
      <c r="D254" s="53"/>
      <c r="E254" s="53"/>
      <c r="F254" s="53"/>
      <c r="G254" s="54"/>
      <c r="H254" s="53"/>
      <c r="I254" s="54"/>
      <c r="J254" s="66"/>
      <c r="K254" s="66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702"/>
      <c r="Y254" s="702"/>
    </row>
    <row r="255" spans="1:25" ht="15.75" customHeight="1">
      <c r="A255" s="54"/>
      <c r="B255" s="398"/>
      <c r="C255" s="54"/>
      <c r="D255" s="53"/>
      <c r="E255" s="53"/>
      <c r="F255" s="53"/>
      <c r="G255" s="54"/>
      <c r="H255" s="53"/>
      <c r="I255" s="54"/>
      <c r="J255" s="66"/>
      <c r="K255" s="66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702"/>
      <c r="Y255" s="702"/>
    </row>
    <row r="256" spans="1:25" ht="15.75" customHeight="1">
      <c r="A256" s="54"/>
      <c r="B256" s="398"/>
      <c r="C256" s="54"/>
      <c r="D256" s="53"/>
      <c r="E256" s="53"/>
      <c r="F256" s="53"/>
      <c r="G256" s="54"/>
      <c r="H256" s="53"/>
      <c r="I256" s="54"/>
      <c r="J256" s="66"/>
      <c r="K256" s="66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702"/>
      <c r="Y256" s="702"/>
    </row>
    <row r="257" spans="1:25" ht="15.75" customHeight="1">
      <c r="A257" s="54"/>
      <c r="B257" s="398"/>
      <c r="C257" s="54"/>
      <c r="D257" s="53"/>
      <c r="E257" s="53"/>
      <c r="F257" s="53"/>
      <c r="G257" s="54"/>
      <c r="H257" s="53"/>
      <c r="I257" s="54"/>
      <c r="J257" s="66"/>
      <c r="K257" s="66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702"/>
      <c r="Y257" s="702"/>
    </row>
    <row r="258" spans="1:25" ht="15.75" customHeight="1">
      <c r="A258" s="54"/>
      <c r="B258" s="398"/>
      <c r="C258" s="54"/>
      <c r="D258" s="53"/>
      <c r="E258" s="53"/>
      <c r="F258" s="53"/>
      <c r="G258" s="54"/>
      <c r="H258" s="53"/>
      <c r="I258" s="54"/>
      <c r="J258" s="66"/>
      <c r="K258" s="66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702"/>
      <c r="Y258" s="702"/>
    </row>
    <row r="259" spans="1:25" ht="15.75" customHeight="1">
      <c r="A259" s="54"/>
      <c r="B259" s="398"/>
      <c r="C259" s="54"/>
      <c r="D259" s="53"/>
      <c r="E259" s="53"/>
      <c r="F259" s="53"/>
      <c r="G259" s="54"/>
      <c r="H259" s="53"/>
      <c r="I259" s="54"/>
      <c r="J259" s="66"/>
      <c r="K259" s="66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702"/>
      <c r="Y259" s="702"/>
    </row>
    <row r="260" spans="1:25" ht="15.75" customHeight="1">
      <c r="A260" s="54"/>
      <c r="B260" s="398"/>
      <c r="C260" s="54"/>
      <c r="D260" s="53"/>
      <c r="E260" s="53"/>
      <c r="F260" s="53"/>
      <c r="G260" s="54"/>
      <c r="H260" s="53"/>
      <c r="I260" s="54"/>
      <c r="J260" s="66"/>
      <c r="K260" s="66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702"/>
      <c r="Y260" s="702"/>
    </row>
    <row r="261" spans="1:25" ht="15.75" customHeight="1">
      <c r="A261" s="54"/>
      <c r="B261" s="398"/>
      <c r="C261" s="54"/>
      <c r="D261" s="53"/>
      <c r="E261" s="53"/>
      <c r="F261" s="53"/>
      <c r="G261" s="54"/>
      <c r="H261" s="53"/>
      <c r="I261" s="54"/>
      <c r="J261" s="66"/>
      <c r="K261" s="66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702"/>
      <c r="Y261" s="702"/>
    </row>
    <row r="262" spans="1:25" ht="15.75" customHeight="1">
      <c r="A262" s="54"/>
      <c r="B262" s="398"/>
      <c r="C262" s="54"/>
      <c r="D262" s="53"/>
      <c r="E262" s="53"/>
      <c r="F262" s="53"/>
      <c r="G262" s="54"/>
      <c r="H262" s="53"/>
      <c r="I262" s="54"/>
      <c r="J262" s="66"/>
      <c r="K262" s="66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702"/>
      <c r="Y262" s="702"/>
    </row>
    <row r="263" spans="1:25" ht="15.75" customHeight="1">
      <c r="A263" s="54"/>
      <c r="B263" s="398"/>
      <c r="C263" s="54"/>
      <c r="D263" s="53"/>
      <c r="E263" s="53"/>
      <c r="F263" s="53"/>
      <c r="G263" s="54"/>
      <c r="H263" s="53"/>
      <c r="I263" s="54"/>
      <c r="J263" s="66"/>
      <c r="K263" s="66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702"/>
      <c r="Y263" s="702"/>
    </row>
    <row r="264" spans="1:25" ht="15.75" customHeight="1">
      <c r="A264" s="54"/>
      <c r="B264" s="398"/>
      <c r="C264" s="54"/>
      <c r="D264" s="53"/>
      <c r="E264" s="53"/>
      <c r="F264" s="53"/>
      <c r="G264" s="54"/>
      <c r="H264" s="53"/>
      <c r="I264" s="54"/>
      <c r="J264" s="66"/>
      <c r="K264" s="66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702"/>
      <c r="Y264" s="702"/>
    </row>
    <row r="265" spans="1:25" ht="15.75" customHeight="1">
      <c r="A265" s="54"/>
      <c r="B265" s="398"/>
      <c r="C265" s="54"/>
      <c r="D265" s="53"/>
      <c r="E265" s="53"/>
      <c r="F265" s="53"/>
      <c r="G265" s="54"/>
      <c r="H265" s="53"/>
      <c r="I265" s="54"/>
      <c r="J265" s="66"/>
      <c r="K265" s="66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702"/>
      <c r="Y265" s="702"/>
    </row>
    <row r="266" spans="1:25" ht="15.75" customHeight="1">
      <c r="A266" s="54"/>
      <c r="B266" s="398"/>
      <c r="C266" s="54"/>
      <c r="D266" s="53"/>
      <c r="E266" s="53"/>
      <c r="F266" s="53"/>
      <c r="G266" s="54"/>
      <c r="H266" s="53"/>
      <c r="I266" s="54"/>
      <c r="J266" s="66"/>
      <c r="K266" s="66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702"/>
      <c r="Y266" s="702"/>
    </row>
    <row r="267" spans="1:25" ht="15.75" customHeight="1">
      <c r="A267" s="54"/>
      <c r="B267" s="398"/>
      <c r="C267" s="54"/>
      <c r="D267" s="53"/>
      <c r="E267" s="53"/>
      <c r="F267" s="53"/>
      <c r="G267" s="54"/>
      <c r="H267" s="53"/>
      <c r="I267" s="54"/>
      <c r="J267" s="66"/>
      <c r="K267" s="66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702"/>
      <c r="Y267" s="702"/>
    </row>
    <row r="268" spans="1:25" ht="15.75" customHeight="1">
      <c r="A268" s="54"/>
      <c r="B268" s="398"/>
      <c r="C268" s="54"/>
      <c r="D268" s="53"/>
      <c r="E268" s="53"/>
      <c r="F268" s="53"/>
      <c r="G268" s="54"/>
      <c r="H268" s="53"/>
      <c r="I268" s="54"/>
      <c r="J268" s="66"/>
      <c r="K268" s="66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702"/>
      <c r="Y268" s="702"/>
    </row>
    <row r="269" spans="1:25" ht="15.75" customHeight="1">
      <c r="A269" s="54"/>
      <c r="B269" s="398"/>
      <c r="C269" s="54"/>
      <c r="D269" s="53"/>
      <c r="E269" s="53"/>
      <c r="F269" s="53"/>
      <c r="G269" s="54"/>
      <c r="H269" s="53"/>
      <c r="I269" s="54"/>
      <c r="J269" s="66"/>
      <c r="K269" s="66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702"/>
      <c r="Y269" s="702"/>
    </row>
    <row r="270" spans="1:25" ht="15.75" customHeight="1">
      <c r="A270" s="54"/>
      <c r="B270" s="398"/>
      <c r="C270" s="54"/>
      <c r="D270" s="53"/>
      <c r="E270" s="53"/>
      <c r="F270" s="53"/>
      <c r="G270" s="54"/>
      <c r="H270" s="53"/>
      <c r="I270" s="54"/>
      <c r="J270" s="66"/>
      <c r="K270" s="66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702"/>
      <c r="Y270" s="702"/>
    </row>
    <row r="271" spans="1:25" ht="15.75" customHeight="1">
      <c r="A271" s="54"/>
      <c r="B271" s="398"/>
      <c r="C271" s="54"/>
      <c r="D271" s="53"/>
      <c r="E271" s="53"/>
      <c r="F271" s="53"/>
      <c r="G271" s="54"/>
      <c r="H271" s="53"/>
      <c r="I271" s="54"/>
      <c r="J271" s="66"/>
      <c r="K271" s="66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702"/>
      <c r="Y271" s="702"/>
    </row>
    <row r="272" spans="1:25" ht="15.75" customHeight="1">
      <c r="A272" s="54"/>
      <c r="B272" s="398"/>
      <c r="C272" s="54"/>
      <c r="D272" s="53"/>
      <c r="E272" s="53"/>
      <c r="F272" s="53"/>
      <c r="G272" s="54"/>
      <c r="H272" s="53"/>
      <c r="I272" s="54"/>
      <c r="J272" s="66"/>
      <c r="K272" s="66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702"/>
      <c r="Y272" s="702"/>
    </row>
    <row r="273" spans="1:25" ht="15.75" customHeight="1">
      <c r="A273" s="54"/>
      <c r="B273" s="398"/>
      <c r="C273" s="54"/>
      <c r="D273" s="53"/>
      <c r="E273" s="53"/>
      <c r="F273" s="53"/>
      <c r="G273" s="54"/>
      <c r="H273" s="53"/>
      <c r="I273" s="54"/>
      <c r="J273" s="66"/>
      <c r="K273" s="66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702"/>
      <c r="Y273" s="702"/>
    </row>
    <row r="274" spans="1:25" ht="15.75" customHeight="1">
      <c r="A274" s="54"/>
      <c r="B274" s="398"/>
      <c r="C274" s="54"/>
      <c r="D274" s="53"/>
      <c r="E274" s="53"/>
      <c r="F274" s="53"/>
      <c r="G274" s="54"/>
      <c r="H274" s="53"/>
      <c r="I274" s="54"/>
      <c r="J274" s="66"/>
      <c r="K274" s="66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702"/>
      <c r="Y274" s="702"/>
    </row>
    <row r="275" spans="1:25" ht="15.75" customHeight="1">
      <c r="A275" s="54"/>
      <c r="B275" s="398"/>
      <c r="C275" s="54"/>
      <c r="D275" s="53"/>
      <c r="E275" s="53"/>
      <c r="F275" s="53"/>
      <c r="G275" s="54"/>
      <c r="H275" s="53"/>
      <c r="I275" s="54"/>
      <c r="J275" s="66"/>
      <c r="K275" s="66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702"/>
      <c r="Y275" s="702"/>
    </row>
    <row r="276" spans="1:25" ht="15.75" customHeight="1">
      <c r="A276" s="54"/>
      <c r="B276" s="398"/>
      <c r="C276" s="54"/>
      <c r="D276" s="53"/>
      <c r="E276" s="53"/>
      <c r="F276" s="53"/>
      <c r="G276" s="54"/>
      <c r="H276" s="53"/>
      <c r="I276" s="54"/>
      <c r="J276" s="66"/>
      <c r="K276" s="66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702"/>
      <c r="Y276" s="702"/>
    </row>
    <row r="277" spans="1:25" ht="15.75" customHeight="1">
      <c r="A277" s="54"/>
      <c r="B277" s="398"/>
      <c r="C277" s="54"/>
      <c r="D277" s="53"/>
      <c r="E277" s="53"/>
      <c r="F277" s="53"/>
      <c r="G277" s="54"/>
      <c r="H277" s="53"/>
      <c r="I277" s="54"/>
      <c r="J277" s="66"/>
      <c r="K277" s="66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702"/>
      <c r="Y277" s="702"/>
    </row>
    <row r="278" spans="1:25" ht="15.75" customHeight="1">
      <c r="A278" s="54"/>
      <c r="B278" s="398"/>
      <c r="C278" s="54"/>
      <c r="D278" s="53"/>
      <c r="E278" s="53"/>
      <c r="F278" s="53"/>
      <c r="G278" s="54"/>
      <c r="H278" s="53"/>
      <c r="I278" s="54"/>
      <c r="J278" s="66"/>
      <c r="K278" s="66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702"/>
      <c r="Y278" s="702"/>
    </row>
    <row r="279" spans="1:25" ht="15.75" customHeight="1">
      <c r="A279" s="54"/>
      <c r="B279" s="398"/>
      <c r="C279" s="54"/>
      <c r="D279" s="53"/>
      <c r="E279" s="53"/>
      <c r="F279" s="53"/>
      <c r="G279" s="54"/>
      <c r="H279" s="53"/>
      <c r="I279" s="54"/>
      <c r="J279" s="66"/>
      <c r="K279" s="66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702"/>
      <c r="Y279" s="702"/>
    </row>
    <row r="280" spans="1:25" ht="15.75" customHeight="1">
      <c r="A280" s="54"/>
      <c r="B280" s="398"/>
      <c r="C280" s="54"/>
      <c r="D280" s="53"/>
      <c r="E280" s="53"/>
      <c r="F280" s="53"/>
      <c r="G280" s="54"/>
      <c r="H280" s="53"/>
      <c r="I280" s="54"/>
      <c r="J280" s="66"/>
      <c r="K280" s="66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702"/>
      <c r="Y280" s="702"/>
    </row>
    <row r="281" spans="1:25" ht="15.75" customHeight="1">
      <c r="A281" s="54"/>
      <c r="B281" s="398"/>
      <c r="C281" s="54"/>
      <c r="D281" s="53"/>
      <c r="E281" s="53"/>
      <c r="F281" s="53"/>
      <c r="G281" s="54"/>
      <c r="H281" s="53"/>
      <c r="I281" s="54"/>
      <c r="J281" s="66"/>
      <c r="K281" s="66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702"/>
      <c r="Y281" s="702"/>
    </row>
    <row r="282" spans="1:25" ht="15.75" customHeight="1">
      <c r="A282" s="54"/>
      <c r="B282" s="398"/>
      <c r="C282" s="54"/>
      <c r="D282" s="53"/>
      <c r="E282" s="53"/>
      <c r="F282" s="53"/>
      <c r="G282" s="54"/>
      <c r="H282" s="53"/>
      <c r="I282" s="54"/>
      <c r="J282" s="66"/>
      <c r="K282" s="66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702"/>
      <c r="Y282" s="702"/>
    </row>
    <row r="283" spans="1:25" ht="15.75" customHeight="1">
      <c r="A283" s="54"/>
      <c r="B283" s="398"/>
      <c r="C283" s="54"/>
      <c r="D283" s="53"/>
      <c r="E283" s="53"/>
      <c r="F283" s="53"/>
      <c r="G283" s="54"/>
      <c r="H283" s="53"/>
      <c r="I283" s="54"/>
      <c r="J283" s="66"/>
      <c r="K283" s="66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702"/>
      <c r="Y283" s="702"/>
    </row>
    <row r="284" spans="1:25" ht="15.75" customHeight="1">
      <c r="A284" s="54"/>
      <c r="B284" s="398"/>
      <c r="C284" s="54"/>
      <c r="D284" s="53"/>
      <c r="E284" s="53"/>
      <c r="F284" s="53"/>
      <c r="G284" s="54"/>
      <c r="H284" s="53"/>
      <c r="I284" s="54"/>
      <c r="J284" s="66"/>
      <c r="K284" s="66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702"/>
      <c r="Y284" s="702"/>
    </row>
    <row r="285" spans="1:25" ht="15.75" customHeight="1">
      <c r="A285" s="54"/>
      <c r="B285" s="398"/>
      <c r="C285" s="54"/>
      <c r="D285" s="53"/>
      <c r="E285" s="53"/>
      <c r="F285" s="53"/>
      <c r="G285" s="54"/>
      <c r="H285" s="53"/>
      <c r="I285" s="54"/>
      <c r="J285" s="66"/>
      <c r="K285" s="66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702"/>
      <c r="Y285" s="702"/>
    </row>
    <row r="286" spans="1:25" ht="15.75" customHeight="1">
      <c r="A286" s="54"/>
      <c r="B286" s="398"/>
      <c r="C286" s="54"/>
      <c r="D286" s="53"/>
      <c r="E286" s="53"/>
      <c r="F286" s="53"/>
      <c r="G286" s="54"/>
      <c r="H286" s="53"/>
      <c r="I286" s="54"/>
      <c r="J286" s="66"/>
      <c r="K286" s="66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702"/>
      <c r="Y286" s="702"/>
    </row>
    <row r="287" spans="1:25" ht="15.75" customHeight="1">
      <c r="A287" s="54"/>
      <c r="B287" s="398"/>
      <c r="C287" s="54"/>
      <c r="D287" s="53"/>
      <c r="E287" s="53"/>
      <c r="F287" s="53"/>
      <c r="G287" s="54"/>
      <c r="H287" s="53"/>
      <c r="I287" s="54"/>
      <c r="J287" s="66"/>
      <c r="K287" s="66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702"/>
      <c r="Y287" s="702"/>
    </row>
    <row r="288" spans="1:25" ht="15.75" customHeight="1">
      <c r="A288" s="54"/>
      <c r="B288" s="398"/>
      <c r="C288" s="54"/>
      <c r="D288" s="53"/>
      <c r="E288" s="53"/>
      <c r="F288" s="53"/>
      <c r="G288" s="54"/>
      <c r="H288" s="53"/>
      <c r="I288" s="54"/>
      <c r="J288" s="66"/>
      <c r="K288" s="66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702"/>
      <c r="Y288" s="702"/>
    </row>
    <row r="289" spans="1:25" ht="15.75" customHeight="1">
      <c r="A289" s="54"/>
      <c r="B289" s="398"/>
      <c r="C289" s="54"/>
      <c r="D289" s="53"/>
      <c r="E289" s="53"/>
      <c r="F289" s="53"/>
      <c r="G289" s="54"/>
      <c r="H289" s="53"/>
      <c r="I289" s="54"/>
      <c r="J289" s="66"/>
      <c r="K289" s="66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702"/>
      <c r="Y289" s="702"/>
    </row>
    <row r="290" spans="1:25" ht="15.75" customHeight="1">
      <c r="A290" s="54"/>
      <c r="B290" s="398"/>
      <c r="C290" s="54"/>
      <c r="D290" s="53"/>
      <c r="E290" s="53"/>
      <c r="F290" s="53"/>
      <c r="G290" s="54"/>
      <c r="H290" s="53"/>
      <c r="I290" s="54"/>
      <c r="J290" s="66"/>
      <c r="K290" s="66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702"/>
      <c r="Y290" s="702"/>
    </row>
    <row r="291" spans="1:25" ht="15.75" customHeight="1">
      <c r="A291" s="54"/>
      <c r="B291" s="398"/>
      <c r="C291" s="54"/>
      <c r="D291" s="53"/>
      <c r="E291" s="53"/>
      <c r="F291" s="53"/>
      <c r="G291" s="54"/>
      <c r="H291" s="53"/>
      <c r="I291" s="54"/>
      <c r="J291" s="66"/>
      <c r="K291" s="66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702"/>
      <c r="Y291" s="702"/>
    </row>
    <row r="292" spans="1:25" ht="15.75" customHeight="1">
      <c r="A292" s="54"/>
      <c r="B292" s="398"/>
      <c r="C292" s="54"/>
      <c r="D292" s="53"/>
      <c r="E292" s="53"/>
      <c r="F292" s="53"/>
      <c r="G292" s="54"/>
      <c r="H292" s="53"/>
      <c r="I292" s="54"/>
      <c r="J292" s="66"/>
      <c r="K292" s="66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702"/>
      <c r="Y292" s="702"/>
    </row>
    <row r="293" spans="1:25" ht="15.75" customHeight="1">
      <c r="A293" s="54"/>
      <c r="B293" s="398"/>
      <c r="C293" s="54"/>
      <c r="D293" s="53"/>
      <c r="E293" s="53"/>
      <c r="F293" s="53"/>
      <c r="G293" s="54"/>
      <c r="H293" s="53"/>
      <c r="I293" s="54"/>
      <c r="J293" s="66"/>
      <c r="K293" s="66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702"/>
      <c r="Y293" s="702"/>
    </row>
    <row r="294" spans="1:25" ht="15.75" customHeight="1">
      <c r="A294" s="54"/>
      <c r="B294" s="398"/>
      <c r="C294" s="54"/>
      <c r="D294" s="53"/>
      <c r="E294" s="53"/>
      <c r="F294" s="53"/>
      <c r="G294" s="54"/>
      <c r="H294" s="53"/>
      <c r="I294" s="54"/>
      <c r="J294" s="66"/>
      <c r="K294" s="66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702"/>
      <c r="Y294" s="702"/>
    </row>
    <row r="295" spans="1:25" ht="15.75" customHeight="1">
      <c r="A295" s="54"/>
      <c r="B295" s="398"/>
      <c r="C295" s="54"/>
      <c r="D295" s="53"/>
      <c r="E295" s="53"/>
      <c r="F295" s="53"/>
      <c r="G295" s="54"/>
      <c r="H295" s="53"/>
      <c r="I295" s="54"/>
      <c r="J295" s="66"/>
      <c r="K295" s="66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702"/>
      <c r="Y295" s="702"/>
    </row>
    <row r="296" spans="1:25" ht="15.75" customHeight="1">
      <c r="A296" s="54"/>
      <c r="B296" s="398"/>
      <c r="C296" s="54"/>
      <c r="D296" s="53"/>
      <c r="E296" s="53"/>
      <c r="F296" s="53"/>
      <c r="G296" s="54"/>
      <c r="H296" s="53"/>
      <c r="I296" s="54"/>
      <c r="J296" s="66"/>
      <c r="K296" s="66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702"/>
      <c r="Y296" s="702"/>
    </row>
    <row r="297" spans="1:25" ht="15.75" customHeight="1">
      <c r="A297" s="54"/>
      <c r="B297" s="398"/>
      <c r="C297" s="54"/>
      <c r="D297" s="53"/>
      <c r="E297" s="53"/>
      <c r="F297" s="53"/>
      <c r="G297" s="54"/>
      <c r="H297" s="53"/>
      <c r="I297" s="54"/>
      <c r="J297" s="66"/>
      <c r="K297" s="66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702"/>
      <c r="Y297" s="702"/>
    </row>
    <row r="298" spans="1:25" ht="15.75" customHeight="1">
      <c r="A298" s="54"/>
      <c r="B298" s="398"/>
      <c r="C298" s="54"/>
      <c r="D298" s="53"/>
      <c r="E298" s="53"/>
      <c r="F298" s="53"/>
      <c r="G298" s="54"/>
      <c r="H298" s="53"/>
      <c r="I298" s="54"/>
      <c r="J298" s="66"/>
      <c r="K298" s="66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702"/>
      <c r="Y298" s="702"/>
    </row>
    <row r="299" spans="1:25" ht="15.75" customHeight="1">
      <c r="A299" s="54"/>
      <c r="B299" s="398"/>
      <c r="C299" s="54"/>
      <c r="D299" s="53"/>
      <c r="E299" s="53"/>
      <c r="F299" s="53"/>
      <c r="G299" s="54"/>
      <c r="H299" s="53"/>
      <c r="I299" s="54"/>
      <c r="J299" s="66"/>
      <c r="K299" s="66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702"/>
      <c r="Y299" s="702"/>
    </row>
    <row r="300" spans="1:25" ht="15.75" customHeight="1">
      <c r="A300" s="54"/>
      <c r="B300" s="398"/>
      <c r="C300" s="54"/>
      <c r="D300" s="53"/>
      <c r="E300" s="53"/>
      <c r="F300" s="53"/>
      <c r="G300" s="54"/>
      <c r="H300" s="53"/>
      <c r="I300" s="54"/>
      <c r="J300" s="66"/>
      <c r="K300" s="66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702"/>
      <c r="Y300" s="702"/>
    </row>
    <row r="301" spans="1:25" ht="15.75" customHeight="1">
      <c r="A301" s="54"/>
      <c r="B301" s="398"/>
      <c r="C301" s="54"/>
      <c r="D301" s="53"/>
      <c r="E301" s="53"/>
      <c r="F301" s="53"/>
      <c r="G301" s="54"/>
      <c r="H301" s="53"/>
      <c r="I301" s="54"/>
      <c r="J301" s="66"/>
      <c r="K301" s="66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702"/>
      <c r="Y301" s="702"/>
    </row>
    <row r="302" spans="1:25" ht="15.75" customHeight="1">
      <c r="A302" s="54"/>
      <c r="B302" s="398"/>
      <c r="C302" s="54"/>
      <c r="D302" s="53"/>
      <c r="E302" s="53"/>
      <c r="F302" s="53"/>
      <c r="G302" s="54"/>
      <c r="H302" s="53"/>
      <c r="I302" s="54"/>
      <c r="J302" s="66"/>
      <c r="K302" s="66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702"/>
      <c r="Y302" s="702"/>
    </row>
    <row r="303" spans="1:25" ht="15.75" customHeight="1">
      <c r="A303" s="54"/>
      <c r="B303" s="398"/>
      <c r="C303" s="54"/>
      <c r="D303" s="53"/>
      <c r="E303" s="53"/>
      <c r="F303" s="53"/>
      <c r="G303" s="54"/>
      <c r="H303" s="53"/>
      <c r="I303" s="54"/>
      <c r="J303" s="66"/>
      <c r="K303" s="66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702"/>
      <c r="Y303" s="702"/>
    </row>
    <row r="304" spans="1:25" ht="15.75" customHeight="1">
      <c r="A304" s="54"/>
      <c r="B304" s="398"/>
      <c r="C304" s="54"/>
      <c r="D304" s="53"/>
      <c r="E304" s="53"/>
      <c r="F304" s="53"/>
      <c r="G304" s="54"/>
      <c r="H304" s="53"/>
      <c r="I304" s="54"/>
      <c r="J304" s="66"/>
      <c r="K304" s="66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702"/>
      <c r="Y304" s="702"/>
    </row>
    <row r="305" spans="1:25" ht="15.75" customHeight="1">
      <c r="A305" s="54"/>
      <c r="B305" s="398"/>
      <c r="C305" s="54"/>
      <c r="D305" s="53"/>
      <c r="E305" s="53"/>
      <c r="F305" s="53"/>
      <c r="G305" s="54"/>
      <c r="H305" s="53"/>
      <c r="I305" s="54"/>
      <c r="J305" s="66"/>
      <c r="K305" s="66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702"/>
      <c r="Y305" s="702"/>
    </row>
    <row r="306" spans="1:25" ht="15.75" customHeight="1">
      <c r="A306" s="54"/>
      <c r="B306" s="398"/>
      <c r="C306" s="54"/>
      <c r="D306" s="53"/>
      <c r="E306" s="53"/>
      <c r="F306" s="53"/>
      <c r="G306" s="54"/>
      <c r="H306" s="53"/>
      <c r="I306" s="54"/>
      <c r="J306" s="66"/>
      <c r="K306" s="66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702"/>
      <c r="Y306" s="702"/>
    </row>
    <row r="307" spans="1:25" ht="15.75" customHeight="1">
      <c r="A307" s="54"/>
      <c r="B307" s="398"/>
      <c r="C307" s="54"/>
      <c r="D307" s="53"/>
      <c r="E307" s="53"/>
      <c r="F307" s="53"/>
      <c r="G307" s="54"/>
      <c r="H307" s="53"/>
      <c r="I307" s="54"/>
      <c r="J307" s="66"/>
      <c r="K307" s="66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702"/>
      <c r="Y307" s="702"/>
    </row>
    <row r="308" spans="1:25" ht="15.75" customHeight="1">
      <c r="A308" s="54"/>
      <c r="B308" s="398"/>
      <c r="C308" s="54"/>
      <c r="D308" s="53"/>
      <c r="E308" s="53"/>
      <c r="F308" s="53"/>
      <c r="G308" s="54"/>
      <c r="H308" s="53"/>
      <c r="I308" s="54"/>
      <c r="J308" s="66"/>
      <c r="K308" s="66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702"/>
      <c r="Y308" s="702"/>
    </row>
    <row r="309" spans="1:25" ht="15.75" customHeight="1">
      <c r="A309" s="54"/>
      <c r="B309" s="398"/>
      <c r="C309" s="54"/>
      <c r="D309" s="53"/>
      <c r="E309" s="53"/>
      <c r="F309" s="53"/>
      <c r="G309" s="54"/>
      <c r="H309" s="53"/>
      <c r="I309" s="54"/>
      <c r="J309" s="66"/>
      <c r="K309" s="66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702"/>
      <c r="Y309" s="702"/>
    </row>
    <row r="310" spans="1:25" ht="15.75" customHeight="1">
      <c r="A310" s="54"/>
      <c r="B310" s="398"/>
      <c r="C310" s="54"/>
      <c r="D310" s="53"/>
      <c r="E310" s="53"/>
      <c r="F310" s="53"/>
      <c r="G310" s="54"/>
      <c r="H310" s="53"/>
      <c r="I310" s="54"/>
      <c r="J310" s="66"/>
      <c r="K310" s="66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702"/>
      <c r="Y310" s="702"/>
    </row>
    <row r="311" spans="1:25" ht="15.75" customHeight="1">
      <c r="A311" s="54"/>
      <c r="B311" s="398"/>
      <c r="C311" s="54"/>
      <c r="D311" s="53"/>
      <c r="E311" s="53"/>
      <c r="F311" s="53"/>
      <c r="G311" s="54"/>
      <c r="H311" s="53"/>
      <c r="I311" s="54"/>
      <c r="J311" s="66"/>
      <c r="K311" s="66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702"/>
      <c r="Y311" s="702"/>
    </row>
    <row r="312" spans="1:25" ht="15.75" customHeight="1">
      <c r="A312" s="54"/>
      <c r="B312" s="398"/>
      <c r="C312" s="54"/>
      <c r="D312" s="53"/>
      <c r="E312" s="53"/>
      <c r="F312" s="53"/>
      <c r="G312" s="54"/>
      <c r="H312" s="53"/>
      <c r="I312" s="54"/>
      <c r="J312" s="66"/>
      <c r="K312" s="66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702"/>
      <c r="Y312" s="702"/>
    </row>
    <row r="313" spans="1:25" ht="15.75" customHeight="1">
      <c r="A313" s="54"/>
      <c r="B313" s="398"/>
      <c r="C313" s="54"/>
      <c r="D313" s="53"/>
      <c r="E313" s="53"/>
      <c r="F313" s="53"/>
      <c r="G313" s="54"/>
      <c r="H313" s="53"/>
      <c r="I313" s="54"/>
      <c r="J313" s="66"/>
      <c r="K313" s="66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702"/>
      <c r="Y313" s="702"/>
    </row>
    <row r="314" spans="1:25" ht="15.75" customHeight="1">
      <c r="A314" s="54"/>
      <c r="B314" s="398"/>
      <c r="C314" s="54"/>
      <c r="D314" s="53"/>
      <c r="E314" s="53"/>
      <c r="F314" s="53"/>
      <c r="G314" s="54"/>
      <c r="H314" s="53"/>
      <c r="I314" s="54"/>
      <c r="J314" s="66"/>
      <c r="K314" s="66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702"/>
      <c r="Y314" s="702"/>
    </row>
    <row r="315" spans="1:25" ht="15.75" customHeight="1">
      <c r="A315" s="54"/>
      <c r="B315" s="398"/>
      <c r="C315" s="54"/>
      <c r="D315" s="53"/>
      <c r="E315" s="53"/>
      <c r="F315" s="53"/>
      <c r="G315" s="54"/>
      <c r="H315" s="53"/>
      <c r="I315" s="54"/>
      <c r="J315" s="66"/>
      <c r="K315" s="66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702"/>
      <c r="Y315" s="702"/>
    </row>
    <row r="316" spans="1:25" ht="15.75" customHeight="1">
      <c r="A316" s="54"/>
      <c r="B316" s="398"/>
      <c r="C316" s="54"/>
      <c r="D316" s="53"/>
      <c r="E316" s="53"/>
      <c r="F316" s="53"/>
      <c r="G316" s="54"/>
      <c r="H316" s="53"/>
      <c r="I316" s="54"/>
      <c r="J316" s="66"/>
      <c r="K316" s="66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702"/>
      <c r="Y316" s="702"/>
    </row>
    <row r="317" spans="1:25" ht="15.75" customHeight="1">
      <c r="A317" s="54"/>
      <c r="B317" s="398"/>
      <c r="C317" s="54"/>
      <c r="D317" s="53"/>
      <c r="E317" s="53"/>
      <c r="F317" s="53"/>
      <c r="G317" s="54"/>
      <c r="H317" s="53"/>
      <c r="I317" s="54"/>
      <c r="J317" s="66"/>
      <c r="K317" s="66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702"/>
      <c r="Y317" s="702"/>
    </row>
    <row r="318" spans="1:25" ht="15.75" customHeight="1">
      <c r="A318" s="54"/>
      <c r="B318" s="398"/>
      <c r="C318" s="54"/>
      <c r="D318" s="53"/>
      <c r="E318" s="53"/>
      <c r="F318" s="53"/>
      <c r="G318" s="54"/>
      <c r="H318" s="53"/>
      <c r="I318" s="54"/>
      <c r="J318" s="66"/>
      <c r="K318" s="66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702"/>
      <c r="Y318" s="702"/>
    </row>
    <row r="319" spans="1:25" ht="15.75" customHeight="1">
      <c r="A319" s="54"/>
      <c r="B319" s="398"/>
      <c r="C319" s="54"/>
      <c r="D319" s="53"/>
      <c r="E319" s="53"/>
      <c r="F319" s="53"/>
      <c r="G319" s="54"/>
      <c r="H319" s="53"/>
      <c r="I319" s="54"/>
      <c r="J319" s="66"/>
      <c r="K319" s="66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702"/>
      <c r="Y319" s="702"/>
    </row>
    <row r="320" spans="1:25" ht="15.75" customHeight="1">
      <c r="A320" s="54"/>
      <c r="B320" s="398"/>
      <c r="C320" s="54"/>
      <c r="D320" s="53"/>
      <c r="E320" s="53"/>
      <c r="F320" s="53"/>
      <c r="G320" s="54"/>
      <c r="H320" s="53"/>
      <c r="I320" s="54"/>
      <c r="J320" s="66"/>
      <c r="K320" s="66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702"/>
      <c r="Y320" s="702"/>
    </row>
    <row r="321" spans="1:25" ht="15.75" customHeight="1">
      <c r="A321" s="54"/>
      <c r="B321" s="398"/>
      <c r="C321" s="54"/>
      <c r="D321" s="53"/>
      <c r="E321" s="53"/>
      <c r="F321" s="53"/>
      <c r="G321" s="54"/>
      <c r="H321" s="53"/>
      <c r="I321" s="54"/>
      <c r="J321" s="66"/>
      <c r="K321" s="66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702"/>
      <c r="Y321" s="702"/>
    </row>
    <row r="322" spans="1:25" ht="15.75" customHeight="1">
      <c r="A322" s="54"/>
      <c r="B322" s="398"/>
      <c r="C322" s="54"/>
      <c r="D322" s="53"/>
      <c r="E322" s="53"/>
      <c r="F322" s="53"/>
      <c r="G322" s="54"/>
      <c r="H322" s="53"/>
      <c r="I322" s="54"/>
      <c r="J322" s="66"/>
      <c r="K322" s="66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702"/>
      <c r="Y322" s="702"/>
    </row>
    <row r="323" spans="1:25" ht="15.75" customHeight="1">
      <c r="A323" s="54"/>
      <c r="B323" s="398"/>
      <c r="C323" s="54"/>
      <c r="D323" s="53"/>
      <c r="E323" s="53"/>
      <c r="F323" s="53"/>
      <c r="G323" s="54"/>
      <c r="H323" s="53"/>
      <c r="I323" s="54"/>
      <c r="J323" s="66"/>
      <c r="K323" s="66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702"/>
      <c r="Y323" s="702"/>
    </row>
    <row r="324" spans="1:25" ht="15.75" customHeight="1">
      <c r="A324" s="54"/>
      <c r="B324" s="398"/>
      <c r="C324" s="54"/>
      <c r="D324" s="53"/>
      <c r="E324" s="53"/>
      <c r="F324" s="53"/>
      <c r="G324" s="54"/>
      <c r="H324" s="53"/>
      <c r="I324" s="54"/>
      <c r="J324" s="66"/>
      <c r="K324" s="66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702"/>
      <c r="Y324" s="702"/>
    </row>
    <row r="325" spans="1:25" ht="15.75" customHeight="1">
      <c r="A325" s="54"/>
      <c r="B325" s="398"/>
      <c r="C325" s="54"/>
      <c r="D325" s="53"/>
      <c r="E325" s="53"/>
      <c r="F325" s="53"/>
      <c r="G325" s="54"/>
      <c r="H325" s="53"/>
      <c r="I325" s="54"/>
      <c r="J325" s="66"/>
      <c r="K325" s="66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702"/>
      <c r="Y325" s="702"/>
    </row>
    <row r="326" spans="1:25" ht="15.75" customHeight="1">
      <c r="A326" s="54"/>
      <c r="B326" s="398"/>
      <c r="C326" s="54"/>
      <c r="D326" s="53"/>
      <c r="E326" s="53"/>
      <c r="F326" s="53"/>
      <c r="G326" s="54"/>
      <c r="H326" s="53"/>
      <c r="I326" s="54"/>
      <c r="J326" s="66"/>
      <c r="K326" s="66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702"/>
      <c r="Y326" s="702"/>
    </row>
    <row r="327" spans="1:25" ht="15.75" customHeight="1">
      <c r="A327" s="54"/>
      <c r="B327" s="398"/>
      <c r="C327" s="54"/>
      <c r="D327" s="53"/>
      <c r="E327" s="53"/>
      <c r="F327" s="53"/>
      <c r="G327" s="54"/>
      <c r="H327" s="53"/>
      <c r="I327" s="54"/>
      <c r="J327" s="66"/>
      <c r="K327" s="66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702"/>
      <c r="Y327" s="702"/>
    </row>
    <row r="328" spans="1:25" ht="15.75" customHeight="1">
      <c r="A328" s="54"/>
      <c r="B328" s="398"/>
      <c r="C328" s="54"/>
      <c r="D328" s="53"/>
      <c r="E328" s="53"/>
      <c r="F328" s="53"/>
      <c r="G328" s="54"/>
      <c r="H328" s="53"/>
      <c r="I328" s="54"/>
      <c r="J328" s="66"/>
      <c r="K328" s="66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702"/>
      <c r="Y328" s="702"/>
    </row>
    <row r="329" spans="1:25" ht="15.75" customHeight="1">
      <c r="A329" s="54"/>
      <c r="B329" s="398"/>
      <c r="C329" s="54"/>
      <c r="D329" s="53"/>
      <c r="E329" s="53"/>
      <c r="F329" s="53"/>
      <c r="G329" s="54"/>
      <c r="H329" s="53"/>
      <c r="I329" s="54"/>
      <c r="J329" s="66"/>
      <c r="K329" s="66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702"/>
      <c r="Y329" s="702"/>
    </row>
    <row r="330" spans="1:25" ht="15.75" customHeight="1">
      <c r="A330" s="54"/>
      <c r="B330" s="398"/>
      <c r="C330" s="54"/>
      <c r="D330" s="53"/>
      <c r="E330" s="53"/>
      <c r="F330" s="53"/>
      <c r="G330" s="54"/>
      <c r="H330" s="53"/>
      <c r="I330" s="54"/>
      <c r="J330" s="66"/>
      <c r="K330" s="66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702"/>
      <c r="Y330" s="702"/>
    </row>
    <row r="331" spans="1:25" ht="15.75" customHeight="1">
      <c r="A331" s="54"/>
      <c r="B331" s="398"/>
      <c r="C331" s="54"/>
      <c r="D331" s="53"/>
      <c r="E331" s="53"/>
      <c r="F331" s="53"/>
      <c r="G331" s="54"/>
      <c r="H331" s="53"/>
      <c r="I331" s="54"/>
      <c r="J331" s="66"/>
      <c r="K331" s="66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702"/>
      <c r="Y331" s="702"/>
    </row>
    <row r="332" spans="1:25" ht="15.75" customHeight="1">
      <c r="A332" s="54"/>
      <c r="B332" s="398"/>
      <c r="C332" s="54"/>
      <c r="D332" s="53"/>
      <c r="E332" s="53"/>
      <c r="F332" s="53"/>
      <c r="G332" s="54"/>
      <c r="H332" s="53"/>
      <c r="I332" s="54"/>
      <c r="J332" s="66"/>
      <c r="K332" s="66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702"/>
      <c r="Y332" s="702"/>
    </row>
    <row r="333" spans="1:25" ht="15.75" customHeight="1">
      <c r="A333" s="54"/>
      <c r="B333" s="398"/>
      <c r="C333" s="54"/>
      <c r="D333" s="53"/>
      <c r="E333" s="53"/>
      <c r="F333" s="53"/>
      <c r="G333" s="54"/>
      <c r="H333" s="53"/>
      <c r="I333" s="54"/>
      <c r="J333" s="66"/>
      <c r="K333" s="66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702"/>
      <c r="Y333" s="702"/>
    </row>
    <row r="334" spans="1:25" ht="15.75" customHeight="1">
      <c r="A334" s="54"/>
      <c r="B334" s="398"/>
      <c r="C334" s="54"/>
      <c r="D334" s="53"/>
      <c r="E334" s="53"/>
      <c r="F334" s="53"/>
      <c r="G334" s="54"/>
      <c r="H334" s="53"/>
      <c r="I334" s="54"/>
      <c r="J334" s="66"/>
      <c r="K334" s="66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702"/>
      <c r="Y334" s="702"/>
    </row>
    <row r="335" spans="1:25" ht="15.75" customHeight="1">
      <c r="A335" s="54"/>
      <c r="B335" s="398"/>
      <c r="C335" s="54"/>
      <c r="D335" s="53"/>
      <c r="E335" s="53"/>
      <c r="F335" s="53"/>
      <c r="G335" s="54"/>
      <c r="H335" s="53"/>
      <c r="I335" s="54"/>
      <c r="J335" s="66"/>
      <c r="K335" s="66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702"/>
      <c r="Y335" s="702"/>
    </row>
    <row r="336" spans="1:25" ht="15.75" customHeight="1">
      <c r="A336" s="54"/>
      <c r="B336" s="398"/>
      <c r="C336" s="54"/>
      <c r="D336" s="53"/>
      <c r="E336" s="53"/>
      <c r="F336" s="53"/>
      <c r="G336" s="54"/>
      <c r="H336" s="53"/>
      <c r="I336" s="54"/>
      <c r="J336" s="66"/>
      <c r="K336" s="66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702"/>
      <c r="Y336" s="702"/>
    </row>
    <row r="337" spans="1:25" ht="15.75" customHeight="1">
      <c r="A337" s="54"/>
      <c r="B337" s="398"/>
      <c r="C337" s="54"/>
      <c r="D337" s="53"/>
      <c r="E337" s="53"/>
      <c r="F337" s="53"/>
      <c r="G337" s="54"/>
      <c r="H337" s="53"/>
      <c r="I337" s="54"/>
      <c r="J337" s="66"/>
      <c r="K337" s="66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702"/>
      <c r="Y337" s="702"/>
    </row>
    <row r="338" spans="1:25" ht="15.75" customHeight="1">
      <c r="A338" s="54"/>
      <c r="B338" s="398"/>
      <c r="C338" s="54"/>
      <c r="D338" s="53"/>
      <c r="E338" s="53"/>
      <c r="F338" s="53"/>
      <c r="G338" s="54"/>
      <c r="H338" s="53"/>
      <c r="I338" s="54"/>
      <c r="J338" s="66"/>
      <c r="K338" s="66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702"/>
      <c r="Y338" s="702"/>
    </row>
    <row r="339" spans="1:25" ht="15.75" customHeight="1">
      <c r="A339" s="54"/>
      <c r="B339" s="398"/>
      <c r="C339" s="54"/>
      <c r="D339" s="53"/>
      <c r="E339" s="53"/>
      <c r="F339" s="53"/>
      <c r="G339" s="54"/>
      <c r="H339" s="53"/>
      <c r="I339" s="54"/>
      <c r="J339" s="66"/>
      <c r="K339" s="66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702"/>
      <c r="Y339" s="702"/>
    </row>
    <row r="340" spans="1:25" ht="15.75" customHeight="1">
      <c r="A340" s="54"/>
      <c r="B340" s="398"/>
      <c r="C340" s="54"/>
      <c r="D340" s="53"/>
      <c r="E340" s="53"/>
      <c r="F340" s="53"/>
      <c r="G340" s="54"/>
      <c r="H340" s="53"/>
      <c r="I340" s="54"/>
      <c r="J340" s="66"/>
      <c r="K340" s="66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702"/>
      <c r="Y340" s="702"/>
    </row>
    <row r="341" spans="1:25" ht="15.75" customHeight="1">
      <c r="A341" s="54"/>
      <c r="B341" s="398"/>
      <c r="C341" s="54"/>
      <c r="D341" s="53"/>
      <c r="E341" s="53"/>
      <c r="F341" s="53"/>
      <c r="G341" s="54"/>
      <c r="H341" s="53"/>
      <c r="I341" s="54"/>
      <c r="J341" s="66"/>
      <c r="K341" s="66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702"/>
      <c r="Y341" s="702"/>
    </row>
    <row r="342" spans="1:25" ht="15.75" customHeight="1">
      <c r="A342" s="54"/>
      <c r="B342" s="398"/>
      <c r="C342" s="54"/>
      <c r="D342" s="53"/>
      <c r="E342" s="53"/>
      <c r="F342" s="53"/>
      <c r="G342" s="54"/>
      <c r="H342" s="53"/>
      <c r="I342" s="54"/>
      <c r="J342" s="66"/>
      <c r="K342" s="66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702"/>
      <c r="Y342" s="702"/>
    </row>
    <row r="343" spans="1:25" ht="15.75" customHeight="1">
      <c r="A343" s="54"/>
      <c r="B343" s="398"/>
      <c r="C343" s="54"/>
      <c r="D343" s="53"/>
      <c r="E343" s="53"/>
      <c r="F343" s="53"/>
      <c r="G343" s="54"/>
      <c r="H343" s="53"/>
      <c r="I343" s="54"/>
      <c r="J343" s="66"/>
      <c r="K343" s="66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702"/>
      <c r="Y343" s="702"/>
    </row>
    <row r="344" spans="1:25" ht="15.75" customHeight="1">
      <c r="A344" s="54"/>
      <c r="B344" s="398"/>
      <c r="C344" s="54"/>
      <c r="D344" s="53"/>
      <c r="E344" s="53"/>
      <c r="F344" s="53"/>
      <c r="G344" s="54"/>
      <c r="H344" s="53"/>
      <c r="I344" s="54"/>
      <c r="J344" s="66"/>
      <c r="K344" s="66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702"/>
      <c r="Y344" s="702"/>
    </row>
    <row r="345" spans="1:25" ht="15.75" customHeight="1">
      <c r="A345" s="54"/>
      <c r="B345" s="398"/>
      <c r="C345" s="54"/>
      <c r="D345" s="53"/>
      <c r="E345" s="53"/>
      <c r="F345" s="53"/>
      <c r="G345" s="54"/>
      <c r="H345" s="53"/>
      <c r="I345" s="54"/>
      <c r="J345" s="66"/>
      <c r="K345" s="66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702"/>
      <c r="Y345" s="702"/>
    </row>
    <row r="346" spans="1:25" ht="15.75" customHeight="1">
      <c r="A346" s="54"/>
      <c r="B346" s="398"/>
      <c r="C346" s="54"/>
      <c r="D346" s="53"/>
      <c r="E346" s="53"/>
      <c r="F346" s="53"/>
      <c r="G346" s="54"/>
      <c r="H346" s="53"/>
      <c r="I346" s="54"/>
      <c r="J346" s="66"/>
      <c r="K346" s="66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702"/>
      <c r="Y346" s="702"/>
    </row>
    <row r="347" spans="1:25" ht="15.75" customHeight="1">
      <c r="A347" s="54"/>
      <c r="B347" s="398"/>
      <c r="C347" s="54"/>
      <c r="D347" s="53"/>
      <c r="E347" s="53"/>
      <c r="F347" s="53"/>
      <c r="G347" s="54"/>
      <c r="H347" s="53"/>
      <c r="I347" s="54"/>
      <c r="J347" s="66"/>
      <c r="K347" s="66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702"/>
      <c r="Y347" s="702"/>
    </row>
    <row r="348" spans="1:25" ht="15.75" customHeight="1">
      <c r="A348" s="54"/>
      <c r="B348" s="398"/>
      <c r="C348" s="54"/>
      <c r="D348" s="53"/>
      <c r="E348" s="53"/>
      <c r="F348" s="53"/>
      <c r="G348" s="54"/>
      <c r="H348" s="53"/>
      <c r="I348" s="54"/>
      <c r="J348" s="66"/>
      <c r="K348" s="66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702"/>
      <c r="Y348" s="702"/>
    </row>
    <row r="349" spans="1:25" ht="15.75" customHeight="1">
      <c r="A349" s="54"/>
      <c r="B349" s="398"/>
      <c r="C349" s="54"/>
      <c r="D349" s="53"/>
      <c r="E349" s="53"/>
      <c r="F349" s="53"/>
      <c r="G349" s="54"/>
      <c r="H349" s="53"/>
      <c r="I349" s="54"/>
      <c r="J349" s="66"/>
      <c r="K349" s="66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702"/>
      <c r="Y349" s="702"/>
    </row>
    <row r="350" spans="1:25" ht="15.75" customHeight="1">
      <c r="A350" s="54"/>
      <c r="B350" s="398"/>
      <c r="C350" s="54"/>
      <c r="D350" s="53"/>
      <c r="E350" s="53"/>
      <c r="F350" s="53"/>
      <c r="G350" s="54"/>
      <c r="H350" s="53"/>
      <c r="I350" s="54"/>
      <c r="J350" s="66"/>
      <c r="K350" s="66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702"/>
      <c r="Y350" s="702"/>
    </row>
    <row r="351" spans="1:25" ht="15.75" customHeight="1">
      <c r="A351" s="54"/>
      <c r="B351" s="398"/>
      <c r="C351" s="54"/>
      <c r="D351" s="53"/>
      <c r="E351" s="53"/>
      <c r="F351" s="53"/>
      <c r="G351" s="54"/>
      <c r="H351" s="53"/>
      <c r="I351" s="54"/>
      <c r="J351" s="66"/>
      <c r="K351" s="66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702"/>
      <c r="Y351" s="702"/>
    </row>
    <row r="352" spans="1:25" ht="15.75" customHeight="1">
      <c r="A352" s="54"/>
      <c r="B352" s="398"/>
      <c r="C352" s="54"/>
      <c r="D352" s="53"/>
      <c r="E352" s="53"/>
      <c r="F352" s="53"/>
      <c r="G352" s="54"/>
      <c r="H352" s="53"/>
      <c r="I352" s="54"/>
      <c r="J352" s="66"/>
      <c r="K352" s="66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702"/>
      <c r="Y352" s="702"/>
    </row>
    <row r="353" spans="1:25" ht="15.75" customHeight="1">
      <c r="A353" s="54"/>
      <c r="B353" s="398"/>
      <c r="C353" s="54"/>
      <c r="D353" s="53"/>
      <c r="E353" s="53"/>
      <c r="F353" s="53"/>
      <c r="G353" s="54"/>
      <c r="H353" s="53"/>
      <c r="I353" s="54"/>
      <c r="J353" s="66"/>
      <c r="K353" s="66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702"/>
      <c r="Y353" s="702"/>
    </row>
    <row r="354" spans="1:25" ht="15.75" customHeight="1">
      <c r="A354" s="54"/>
      <c r="B354" s="398"/>
      <c r="C354" s="54"/>
      <c r="D354" s="53"/>
      <c r="E354" s="53"/>
      <c r="F354" s="53"/>
      <c r="G354" s="54"/>
      <c r="H354" s="53"/>
      <c r="I354" s="54"/>
      <c r="J354" s="66"/>
      <c r="K354" s="66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702"/>
      <c r="Y354" s="702"/>
    </row>
    <row r="355" spans="1:25" ht="15.75" customHeight="1">
      <c r="A355" s="54"/>
      <c r="B355" s="398"/>
      <c r="C355" s="54"/>
      <c r="D355" s="53"/>
      <c r="E355" s="53"/>
      <c r="F355" s="53"/>
      <c r="G355" s="54"/>
      <c r="H355" s="53"/>
      <c r="I355" s="54"/>
      <c r="J355" s="66"/>
      <c r="K355" s="66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702"/>
      <c r="Y355" s="702"/>
    </row>
    <row r="356" spans="1:25" ht="15.75" customHeight="1">
      <c r="A356" s="54"/>
      <c r="B356" s="398"/>
      <c r="C356" s="54"/>
      <c r="D356" s="53"/>
      <c r="E356" s="53"/>
      <c r="F356" s="53"/>
      <c r="G356" s="54"/>
      <c r="H356" s="53"/>
      <c r="I356" s="54"/>
      <c r="J356" s="66"/>
      <c r="K356" s="66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702"/>
      <c r="Y356" s="702"/>
    </row>
    <row r="357" spans="1:25" ht="15.75" customHeight="1">
      <c r="A357" s="54"/>
      <c r="B357" s="398"/>
      <c r="C357" s="54"/>
      <c r="D357" s="53"/>
      <c r="E357" s="53"/>
      <c r="F357" s="53"/>
      <c r="G357" s="54"/>
      <c r="H357" s="53"/>
      <c r="I357" s="54"/>
      <c r="J357" s="66"/>
      <c r="K357" s="66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702"/>
      <c r="Y357" s="702"/>
    </row>
    <row r="358" spans="1:25" ht="15.75" customHeight="1">
      <c r="A358" s="54"/>
      <c r="B358" s="398"/>
      <c r="C358" s="54"/>
      <c r="D358" s="53"/>
      <c r="E358" s="53"/>
      <c r="F358" s="53"/>
      <c r="G358" s="54"/>
      <c r="H358" s="53"/>
      <c r="I358" s="54"/>
      <c r="J358" s="66"/>
      <c r="K358" s="66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702"/>
      <c r="Y358" s="702"/>
    </row>
    <row r="359" spans="1:25" ht="15.75" customHeight="1">
      <c r="A359" s="54"/>
      <c r="B359" s="398"/>
      <c r="C359" s="54"/>
      <c r="D359" s="53"/>
      <c r="E359" s="53"/>
      <c r="F359" s="53"/>
      <c r="G359" s="54"/>
      <c r="H359" s="53"/>
      <c r="I359" s="54"/>
      <c r="J359" s="66"/>
      <c r="K359" s="66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702"/>
      <c r="Y359" s="702"/>
    </row>
    <row r="360" spans="1:25" ht="15.75" customHeight="1">
      <c r="A360" s="54"/>
      <c r="B360" s="398"/>
      <c r="C360" s="54"/>
      <c r="D360" s="53"/>
      <c r="E360" s="53"/>
      <c r="F360" s="53"/>
      <c r="G360" s="54"/>
      <c r="H360" s="53"/>
      <c r="I360" s="54"/>
      <c r="J360" s="66"/>
      <c r="K360" s="66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702"/>
      <c r="Y360" s="702"/>
    </row>
    <row r="361" spans="1:25" ht="15.75" customHeight="1">
      <c r="A361" s="54"/>
      <c r="B361" s="398"/>
      <c r="C361" s="54"/>
      <c r="D361" s="53"/>
      <c r="E361" s="53"/>
      <c r="F361" s="53"/>
      <c r="G361" s="54"/>
      <c r="H361" s="53"/>
      <c r="I361" s="54"/>
      <c r="J361" s="66"/>
      <c r="K361" s="66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702"/>
      <c r="Y361" s="702"/>
    </row>
    <row r="362" spans="1:25" ht="15.75" customHeight="1">
      <c r="A362" s="54"/>
      <c r="B362" s="398"/>
      <c r="C362" s="54"/>
      <c r="D362" s="53"/>
      <c r="E362" s="53"/>
      <c r="F362" s="53"/>
      <c r="G362" s="54"/>
      <c r="H362" s="53"/>
      <c r="I362" s="54"/>
      <c r="J362" s="66"/>
      <c r="K362" s="66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702"/>
      <c r="Y362" s="702"/>
    </row>
    <row r="363" spans="1:25" ht="15.75" customHeight="1">
      <c r="A363" s="54"/>
      <c r="B363" s="398"/>
      <c r="C363" s="54"/>
      <c r="D363" s="53"/>
      <c r="E363" s="53"/>
      <c r="F363" s="53"/>
      <c r="G363" s="54"/>
      <c r="H363" s="53"/>
      <c r="I363" s="54"/>
      <c r="J363" s="66"/>
      <c r="K363" s="66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702"/>
      <c r="Y363" s="702"/>
    </row>
    <row r="364" spans="1:25" ht="15.75" customHeight="1">
      <c r="A364" s="54"/>
      <c r="B364" s="398"/>
      <c r="C364" s="54"/>
      <c r="D364" s="53"/>
      <c r="E364" s="53"/>
      <c r="F364" s="53"/>
      <c r="G364" s="54"/>
      <c r="H364" s="53"/>
      <c r="I364" s="54"/>
      <c r="J364" s="66"/>
      <c r="K364" s="66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702"/>
      <c r="Y364" s="702"/>
    </row>
    <row r="365" spans="1:25" ht="15.75" customHeight="1">
      <c r="A365" s="54"/>
      <c r="B365" s="398"/>
      <c r="C365" s="54"/>
      <c r="D365" s="53"/>
      <c r="E365" s="53"/>
      <c r="F365" s="53"/>
      <c r="G365" s="54"/>
      <c r="H365" s="53"/>
      <c r="I365" s="54"/>
      <c r="J365" s="66"/>
      <c r="K365" s="66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702"/>
      <c r="Y365" s="702"/>
    </row>
    <row r="366" spans="1:25" ht="15.75" customHeight="1">
      <c r="A366" s="54"/>
      <c r="B366" s="398"/>
      <c r="C366" s="54"/>
      <c r="D366" s="53"/>
      <c r="E366" s="53"/>
      <c r="F366" s="53"/>
      <c r="G366" s="54"/>
      <c r="H366" s="53"/>
      <c r="I366" s="54"/>
      <c r="J366" s="66"/>
      <c r="K366" s="66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702"/>
      <c r="Y366" s="702"/>
    </row>
    <row r="367" spans="1:25" ht="15.75" customHeight="1">
      <c r="A367" s="54"/>
      <c r="B367" s="398"/>
      <c r="C367" s="54"/>
      <c r="D367" s="53"/>
      <c r="E367" s="53"/>
      <c r="F367" s="53"/>
      <c r="G367" s="54"/>
      <c r="H367" s="53"/>
      <c r="I367" s="54"/>
      <c r="J367" s="66"/>
      <c r="K367" s="66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702"/>
      <c r="Y367" s="702"/>
    </row>
    <row r="368" spans="1:25" ht="15.75" customHeight="1">
      <c r="A368" s="54"/>
      <c r="B368" s="398"/>
      <c r="C368" s="54"/>
      <c r="D368" s="53"/>
      <c r="E368" s="53"/>
      <c r="F368" s="53"/>
      <c r="G368" s="54"/>
      <c r="H368" s="53"/>
      <c r="I368" s="54"/>
      <c r="J368" s="66"/>
      <c r="K368" s="66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702"/>
      <c r="Y368" s="702"/>
    </row>
    <row r="369" spans="1:25" ht="15.75" customHeight="1">
      <c r="A369" s="54"/>
      <c r="B369" s="398"/>
      <c r="C369" s="54"/>
      <c r="D369" s="53"/>
      <c r="E369" s="53"/>
      <c r="F369" s="53"/>
      <c r="G369" s="54"/>
      <c r="H369" s="53"/>
      <c r="I369" s="54"/>
      <c r="J369" s="66"/>
      <c r="K369" s="66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702"/>
      <c r="Y369" s="702"/>
    </row>
    <row r="370" spans="1:25" ht="15.75" customHeight="1">
      <c r="A370" s="54"/>
      <c r="B370" s="398"/>
      <c r="C370" s="54"/>
      <c r="D370" s="53"/>
      <c r="E370" s="53"/>
      <c r="F370" s="53"/>
      <c r="G370" s="54"/>
      <c r="H370" s="53"/>
      <c r="I370" s="54"/>
      <c r="J370" s="66"/>
      <c r="K370" s="66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702"/>
      <c r="Y370" s="702"/>
    </row>
    <row r="371" spans="1:25" ht="15.75" customHeight="1">
      <c r="A371" s="54"/>
      <c r="B371" s="398"/>
      <c r="C371" s="54"/>
      <c r="D371" s="53"/>
      <c r="E371" s="53"/>
      <c r="F371" s="53"/>
      <c r="G371" s="54"/>
      <c r="H371" s="53"/>
      <c r="I371" s="54"/>
      <c r="J371" s="66"/>
      <c r="K371" s="66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702"/>
      <c r="Y371" s="702"/>
    </row>
    <row r="372" spans="1:25" ht="15.75" customHeight="1">
      <c r="A372" s="54"/>
      <c r="B372" s="398"/>
      <c r="C372" s="54"/>
      <c r="D372" s="53"/>
      <c r="E372" s="53"/>
      <c r="F372" s="53"/>
      <c r="G372" s="54"/>
      <c r="H372" s="53"/>
      <c r="I372" s="54"/>
      <c r="J372" s="66"/>
      <c r="K372" s="66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702"/>
      <c r="Y372" s="702"/>
    </row>
    <row r="373" spans="1:25" ht="15.75" customHeight="1">
      <c r="A373" s="54"/>
      <c r="B373" s="398"/>
      <c r="C373" s="54"/>
      <c r="D373" s="53"/>
      <c r="E373" s="53"/>
      <c r="F373" s="53"/>
      <c r="G373" s="54"/>
      <c r="H373" s="53"/>
      <c r="I373" s="54"/>
      <c r="J373" s="66"/>
      <c r="K373" s="66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702"/>
      <c r="Y373" s="702"/>
    </row>
    <row r="374" spans="1:25" ht="15.75" customHeight="1">
      <c r="A374" s="54"/>
      <c r="B374" s="398"/>
      <c r="C374" s="54"/>
      <c r="D374" s="53"/>
      <c r="E374" s="53"/>
      <c r="F374" s="53"/>
      <c r="G374" s="54"/>
      <c r="H374" s="53"/>
      <c r="I374" s="54"/>
      <c r="J374" s="66"/>
      <c r="K374" s="66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702"/>
      <c r="Y374" s="702"/>
    </row>
    <row r="375" spans="1:25" ht="15.75" customHeight="1">
      <c r="A375" s="54"/>
      <c r="B375" s="398"/>
      <c r="C375" s="54"/>
      <c r="D375" s="53"/>
      <c r="E375" s="53"/>
      <c r="F375" s="53"/>
      <c r="G375" s="54"/>
      <c r="H375" s="53"/>
      <c r="I375" s="54"/>
      <c r="J375" s="66"/>
      <c r="K375" s="66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702"/>
      <c r="Y375" s="702"/>
    </row>
    <row r="376" spans="1:25" ht="15.75" customHeight="1">
      <c r="A376" s="54"/>
      <c r="B376" s="398"/>
      <c r="C376" s="54"/>
      <c r="D376" s="53"/>
      <c r="E376" s="53"/>
      <c r="F376" s="53"/>
      <c r="G376" s="54"/>
      <c r="H376" s="53"/>
      <c r="I376" s="54"/>
      <c r="J376" s="66"/>
      <c r="K376" s="66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702"/>
      <c r="Y376" s="702"/>
    </row>
    <row r="377" spans="1:25" ht="15.75" customHeight="1">
      <c r="A377" s="54"/>
      <c r="B377" s="398"/>
      <c r="C377" s="54"/>
      <c r="D377" s="53"/>
      <c r="E377" s="53"/>
      <c r="F377" s="53"/>
      <c r="G377" s="54"/>
      <c r="H377" s="53"/>
      <c r="I377" s="54"/>
      <c r="J377" s="66"/>
      <c r="K377" s="66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702"/>
      <c r="Y377" s="702"/>
    </row>
    <row r="378" spans="1:25" ht="15.75" customHeight="1">
      <c r="A378" s="54"/>
      <c r="B378" s="398"/>
      <c r="C378" s="54"/>
      <c r="D378" s="53"/>
      <c r="E378" s="53"/>
      <c r="F378" s="53"/>
      <c r="G378" s="54"/>
      <c r="H378" s="53"/>
      <c r="I378" s="54"/>
      <c r="J378" s="66"/>
      <c r="K378" s="66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702"/>
      <c r="Y378" s="702"/>
    </row>
    <row r="379" spans="1:25" ht="15.75" customHeight="1">
      <c r="A379" s="54"/>
      <c r="B379" s="398"/>
      <c r="C379" s="54"/>
      <c r="D379" s="53"/>
      <c r="E379" s="53"/>
      <c r="F379" s="53"/>
      <c r="G379" s="54"/>
      <c r="H379" s="53"/>
      <c r="I379" s="54"/>
      <c r="J379" s="66"/>
      <c r="K379" s="66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702"/>
      <c r="Y379" s="702"/>
    </row>
    <row r="380" spans="1:25" ht="15.75" customHeight="1">
      <c r="A380" s="54"/>
      <c r="B380" s="398"/>
      <c r="C380" s="54"/>
      <c r="D380" s="53"/>
      <c r="E380" s="53"/>
      <c r="F380" s="53"/>
      <c r="G380" s="54"/>
      <c r="H380" s="53"/>
      <c r="I380" s="54"/>
      <c r="J380" s="66"/>
      <c r="K380" s="66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702"/>
      <c r="Y380" s="702"/>
    </row>
    <row r="381" spans="1:25" ht="15.75" customHeight="1">
      <c r="A381" s="54"/>
      <c r="B381" s="398"/>
      <c r="C381" s="54"/>
      <c r="D381" s="53"/>
      <c r="E381" s="53"/>
      <c r="F381" s="53"/>
      <c r="G381" s="54"/>
      <c r="H381" s="53"/>
      <c r="I381" s="54"/>
      <c r="J381" s="66"/>
      <c r="K381" s="66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702"/>
      <c r="Y381" s="702"/>
    </row>
    <row r="382" spans="1:25" ht="15.75" customHeight="1">
      <c r="A382" s="54"/>
      <c r="B382" s="398"/>
      <c r="C382" s="54"/>
      <c r="D382" s="53"/>
      <c r="E382" s="53"/>
      <c r="F382" s="53"/>
      <c r="G382" s="54"/>
      <c r="H382" s="53"/>
      <c r="I382" s="54"/>
      <c r="J382" s="66"/>
      <c r="K382" s="66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702"/>
      <c r="Y382" s="702"/>
    </row>
    <row r="383" spans="1:25" ht="15.75" customHeight="1">
      <c r="A383" s="54"/>
      <c r="B383" s="398"/>
      <c r="C383" s="54"/>
      <c r="D383" s="53"/>
      <c r="E383" s="53"/>
      <c r="F383" s="53"/>
      <c r="G383" s="54"/>
      <c r="H383" s="53"/>
      <c r="I383" s="54"/>
      <c r="J383" s="66"/>
      <c r="K383" s="66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702"/>
      <c r="Y383" s="702"/>
    </row>
    <row r="384" spans="1:25" ht="15.75" customHeight="1">
      <c r="A384" s="54"/>
      <c r="B384" s="398"/>
      <c r="C384" s="54"/>
      <c r="D384" s="53"/>
      <c r="E384" s="53"/>
      <c r="F384" s="53"/>
      <c r="G384" s="54"/>
      <c r="H384" s="53"/>
      <c r="I384" s="54"/>
      <c r="J384" s="66"/>
      <c r="K384" s="66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702"/>
      <c r="Y384" s="702"/>
    </row>
    <row r="385" spans="1:25" ht="15.75" customHeight="1">
      <c r="A385" s="54"/>
      <c r="B385" s="398"/>
      <c r="C385" s="54"/>
      <c r="D385" s="53"/>
      <c r="E385" s="53"/>
      <c r="F385" s="53"/>
      <c r="G385" s="54"/>
      <c r="H385" s="53"/>
      <c r="I385" s="54"/>
      <c r="J385" s="66"/>
      <c r="K385" s="66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702"/>
      <c r="Y385" s="702"/>
    </row>
    <row r="386" spans="1:25" ht="15.75" customHeight="1">
      <c r="A386" s="54"/>
      <c r="B386" s="398"/>
      <c r="C386" s="54"/>
      <c r="D386" s="53"/>
      <c r="E386" s="53"/>
      <c r="F386" s="53"/>
      <c r="G386" s="54"/>
      <c r="H386" s="53"/>
      <c r="I386" s="54"/>
      <c r="J386" s="66"/>
      <c r="K386" s="66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702"/>
      <c r="Y386" s="702"/>
    </row>
    <row r="387" spans="1:25" ht="15.75" customHeight="1">
      <c r="A387" s="54"/>
      <c r="B387" s="398"/>
      <c r="C387" s="54"/>
      <c r="D387" s="53"/>
      <c r="E387" s="53"/>
      <c r="F387" s="53"/>
      <c r="G387" s="54"/>
      <c r="H387" s="53"/>
      <c r="I387" s="54"/>
      <c r="J387" s="66"/>
      <c r="K387" s="66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702"/>
      <c r="Y387" s="702"/>
    </row>
    <row r="388" spans="1:25" ht="15.75" customHeight="1">
      <c r="A388" s="54"/>
      <c r="B388" s="398"/>
      <c r="C388" s="54"/>
      <c r="D388" s="53"/>
      <c r="E388" s="53"/>
      <c r="F388" s="53"/>
      <c r="G388" s="54"/>
      <c r="H388" s="53"/>
      <c r="I388" s="54"/>
      <c r="J388" s="66"/>
      <c r="K388" s="66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702"/>
      <c r="Y388" s="702"/>
    </row>
    <row r="389" spans="1:25" ht="15.75" customHeight="1">
      <c r="A389" s="54"/>
      <c r="B389" s="398"/>
      <c r="C389" s="54"/>
      <c r="D389" s="53"/>
      <c r="E389" s="53"/>
      <c r="F389" s="53"/>
      <c r="G389" s="54"/>
      <c r="H389" s="53"/>
      <c r="I389" s="54"/>
      <c r="J389" s="66"/>
      <c r="K389" s="66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702"/>
      <c r="Y389" s="702"/>
    </row>
    <row r="390" spans="1:25" ht="15.75" customHeight="1">
      <c r="A390" s="54"/>
      <c r="B390" s="398"/>
      <c r="C390" s="54"/>
      <c r="D390" s="53"/>
      <c r="E390" s="53"/>
      <c r="F390" s="53"/>
      <c r="G390" s="54"/>
      <c r="H390" s="53"/>
      <c r="I390" s="54"/>
      <c r="J390" s="66"/>
      <c r="K390" s="66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702"/>
      <c r="Y390" s="702"/>
    </row>
    <row r="391" spans="1:25" ht="15.75" customHeight="1">
      <c r="A391" s="54"/>
      <c r="B391" s="398"/>
      <c r="C391" s="54"/>
      <c r="D391" s="53"/>
      <c r="E391" s="53"/>
      <c r="F391" s="53"/>
      <c r="G391" s="54"/>
      <c r="H391" s="53"/>
      <c r="I391" s="54"/>
      <c r="J391" s="66"/>
      <c r="K391" s="66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702"/>
      <c r="Y391" s="702"/>
    </row>
    <row r="392" spans="1:25" ht="15.75" customHeight="1">
      <c r="A392" s="54"/>
      <c r="B392" s="398"/>
      <c r="C392" s="54"/>
      <c r="D392" s="53"/>
      <c r="E392" s="53"/>
      <c r="F392" s="53"/>
      <c r="G392" s="54"/>
      <c r="H392" s="53"/>
      <c r="I392" s="54"/>
      <c r="J392" s="66"/>
      <c r="K392" s="66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702"/>
      <c r="Y392" s="702"/>
    </row>
    <row r="393" spans="1:25" ht="15.75" customHeight="1">
      <c r="A393" s="54"/>
      <c r="B393" s="398"/>
      <c r="C393" s="54"/>
      <c r="D393" s="53"/>
      <c r="E393" s="53"/>
      <c r="F393" s="53"/>
      <c r="G393" s="54"/>
      <c r="H393" s="53"/>
      <c r="I393" s="54"/>
      <c r="J393" s="66"/>
      <c r="K393" s="66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702"/>
      <c r="Y393" s="702"/>
    </row>
    <row r="394" spans="1:25" ht="15.75" customHeight="1">
      <c r="A394" s="54"/>
      <c r="B394" s="398"/>
      <c r="C394" s="54"/>
      <c r="D394" s="53"/>
      <c r="E394" s="53"/>
      <c r="F394" s="53"/>
      <c r="G394" s="54"/>
      <c r="H394" s="53"/>
      <c r="I394" s="54"/>
      <c r="J394" s="66"/>
      <c r="K394" s="66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702"/>
      <c r="Y394" s="702"/>
    </row>
    <row r="395" spans="1:25" ht="15.75" customHeight="1">
      <c r="A395" s="54"/>
      <c r="B395" s="398"/>
      <c r="C395" s="54"/>
      <c r="D395" s="53"/>
      <c r="E395" s="53"/>
      <c r="F395" s="53"/>
      <c r="G395" s="54"/>
      <c r="H395" s="53"/>
      <c r="I395" s="54"/>
      <c r="J395" s="66"/>
      <c r="K395" s="66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702"/>
      <c r="Y395" s="702"/>
    </row>
    <row r="396" spans="1:25" ht="15.75" customHeight="1">
      <c r="A396" s="54"/>
      <c r="B396" s="398"/>
      <c r="C396" s="54"/>
      <c r="D396" s="53"/>
      <c r="E396" s="53"/>
      <c r="F396" s="53"/>
      <c r="G396" s="54"/>
      <c r="H396" s="53"/>
      <c r="I396" s="54"/>
      <c r="J396" s="66"/>
      <c r="K396" s="66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702"/>
      <c r="Y396" s="702"/>
    </row>
    <row r="397" spans="1:25" ht="15.75" customHeight="1">
      <c r="A397" s="54"/>
      <c r="B397" s="398"/>
      <c r="C397" s="54"/>
      <c r="D397" s="53"/>
      <c r="E397" s="53"/>
      <c r="F397" s="53"/>
      <c r="G397" s="54"/>
      <c r="H397" s="53"/>
      <c r="I397" s="54"/>
      <c r="J397" s="66"/>
      <c r="K397" s="66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702"/>
      <c r="Y397" s="702"/>
    </row>
    <row r="398" spans="1:25" ht="15.75" customHeight="1">
      <c r="A398" s="54"/>
      <c r="B398" s="398"/>
      <c r="C398" s="54"/>
      <c r="D398" s="53"/>
      <c r="E398" s="53"/>
      <c r="F398" s="53"/>
      <c r="G398" s="54"/>
      <c r="H398" s="53"/>
      <c r="I398" s="54"/>
      <c r="J398" s="66"/>
      <c r="K398" s="66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702"/>
      <c r="Y398" s="702"/>
    </row>
    <row r="399" spans="1:25" ht="15.75" customHeight="1">
      <c r="A399" s="54"/>
      <c r="B399" s="398"/>
      <c r="C399" s="54"/>
      <c r="D399" s="53"/>
      <c r="E399" s="53"/>
      <c r="F399" s="53"/>
      <c r="G399" s="54"/>
      <c r="H399" s="53"/>
      <c r="I399" s="54"/>
      <c r="J399" s="66"/>
      <c r="K399" s="66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702"/>
      <c r="Y399" s="702"/>
    </row>
    <row r="400" spans="1:25" ht="15.75" customHeight="1">
      <c r="A400" s="54"/>
      <c r="B400" s="398"/>
      <c r="C400" s="54"/>
      <c r="D400" s="53"/>
      <c r="E400" s="53"/>
      <c r="F400" s="53"/>
      <c r="G400" s="54"/>
      <c r="H400" s="53"/>
      <c r="I400" s="54"/>
      <c r="J400" s="66"/>
      <c r="K400" s="66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702"/>
      <c r="Y400" s="702"/>
    </row>
    <row r="401" spans="1:25" ht="15.75" customHeight="1">
      <c r="A401" s="54"/>
      <c r="B401" s="398"/>
      <c r="C401" s="54"/>
      <c r="D401" s="53"/>
      <c r="E401" s="53"/>
      <c r="F401" s="53"/>
      <c r="G401" s="54"/>
      <c r="H401" s="53"/>
      <c r="I401" s="54"/>
      <c r="J401" s="66"/>
      <c r="K401" s="66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702"/>
      <c r="Y401" s="702"/>
    </row>
    <row r="402" spans="1:25" ht="15.75" customHeight="1">
      <c r="A402" s="54"/>
      <c r="B402" s="398"/>
      <c r="C402" s="54"/>
      <c r="D402" s="53"/>
      <c r="E402" s="53"/>
      <c r="F402" s="53"/>
      <c r="G402" s="54"/>
      <c r="H402" s="53"/>
      <c r="I402" s="54"/>
      <c r="J402" s="66"/>
      <c r="K402" s="66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702"/>
      <c r="Y402" s="702"/>
    </row>
    <row r="403" spans="1:25" ht="15.75" customHeight="1">
      <c r="A403" s="54"/>
      <c r="B403" s="398"/>
      <c r="C403" s="54"/>
      <c r="D403" s="53"/>
      <c r="E403" s="53"/>
      <c r="F403" s="53"/>
      <c r="G403" s="54"/>
      <c r="H403" s="53"/>
      <c r="I403" s="54"/>
      <c r="J403" s="66"/>
      <c r="K403" s="66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702"/>
      <c r="Y403" s="702"/>
    </row>
    <row r="404" spans="1:25" ht="15.75" customHeight="1">
      <c r="A404" s="54"/>
      <c r="B404" s="398"/>
      <c r="C404" s="54"/>
      <c r="D404" s="53"/>
      <c r="E404" s="53"/>
      <c r="F404" s="53"/>
      <c r="G404" s="54"/>
      <c r="H404" s="53"/>
      <c r="I404" s="54"/>
      <c r="J404" s="66"/>
      <c r="K404" s="66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702"/>
      <c r="Y404" s="702"/>
    </row>
    <row r="405" spans="1:25" ht="15.75" customHeight="1">
      <c r="A405" s="54"/>
      <c r="B405" s="398"/>
      <c r="C405" s="54"/>
      <c r="D405" s="53"/>
      <c r="E405" s="53"/>
      <c r="F405" s="53"/>
      <c r="G405" s="54"/>
      <c r="H405" s="53"/>
      <c r="I405" s="54"/>
      <c r="J405" s="66"/>
      <c r="K405" s="66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702"/>
      <c r="Y405" s="702"/>
    </row>
    <row r="406" spans="1:25" ht="15.75" customHeight="1">
      <c r="A406" s="54"/>
      <c r="B406" s="398"/>
      <c r="C406" s="54"/>
      <c r="D406" s="53"/>
      <c r="E406" s="53"/>
      <c r="F406" s="53"/>
      <c r="G406" s="54"/>
      <c r="H406" s="53"/>
      <c r="I406" s="54"/>
      <c r="J406" s="66"/>
      <c r="K406" s="66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702"/>
      <c r="Y406" s="702"/>
    </row>
    <row r="407" spans="1:25" ht="15.75" customHeight="1">
      <c r="A407" s="54"/>
      <c r="B407" s="398"/>
      <c r="C407" s="54"/>
      <c r="D407" s="53"/>
      <c r="E407" s="53"/>
      <c r="F407" s="53"/>
      <c r="G407" s="54"/>
      <c r="H407" s="53"/>
      <c r="I407" s="54"/>
      <c r="J407" s="66"/>
      <c r="K407" s="66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702"/>
      <c r="Y407" s="702"/>
    </row>
    <row r="408" spans="1:25" ht="15.75" customHeight="1">
      <c r="A408" s="54"/>
      <c r="B408" s="398"/>
      <c r="C408" s="54"/>
      <c r="D408" s="53"/>
      <c r="E408" s="53"/>
      <c r="F408" s="53"/>
      <c r="G408" s="54"/>
      <c r="H408" s="53"/>
      <c r="I408" s="54"/>
      <c r="J408" s="66"/>
      <c r="K408" s="66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702"/>
      <c r="Y408" s="702"/>
    </row>
    <row r="409" spans="1:25" ht="15.75" customHeight="1">
      <c r="A409" s="54"/>
      <c r="B409" s="398"/>
      <c r="C409" s="54"/>
      <c r="D409" s="53"/>
      <c r="E409" s="53"/>
      <c r="F409" s="53"/>
      <c r="G409" s="54"/>
      <c r="H409" s="53"/>
      <c r="I409" s="54"/>
      <c r="J409" s="66"/>
      <c r="K409" s="66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702"/>
      <c r="Y409" s="702"/>
    </row>
    <row r="410" spans="1:25" ht="15.75" customHeight="1">
      <c r="A410" s="54"/>
      <c r="B410" s="398"/>
      <c r="C410" s="54"/>
      <c r="D410" s="53"/>
      <c r="E410" s="53"/>
      <c r="F410" s="53"/>
      <c r="G410" s="54"/>
      <c r="H410" s="53"/>
      <c r="I410" s="54"/>
      <c r="J410" s="66"/>
      <c r="K410" s="66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702"/>
      <c r="Y410" s="702"/>
    </row>
    <row r="411" spans="1:25" ht="15.75" customHeight="1">
      <c r="A411" s="54"/>
      <c r="B411" s="398"/>
      <c r="C411" s="54"/>
      <c r="D411" s="53"/>
      <c r="E411" s="53"/>
      <c r="F411" s="53"/>
      <c r="G411" s="54"/>
      <c r="H411" s="53"/>
      <c r="I411" s="54"/>
      <c r="J411" s="66"/>
      <c r="K411" s="66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702"/>
      <c r="Y411" s="702"/>
    </row>
    <row r="412" spans="1:25" ht="15.75" customHeight="1">
      <c r="A412" s="54"/>
      <c r="B412" s="398"/>
      <c r="C412" s="54"/>
      <c r="D412" s="53"/>
      <c r="E412" s="53"/>
      <c r="F412" s="53"/>
      <c r="G412" s="54"/>
      <c r="H412" s="53"/>
      <c r="I412" s="54"/>
      <c r="J412" s="66"/>
      <c r="K412" s="66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702"/>
      <c r="Y412" s="702"/>
    </row>
    <row r="413" spans="1:25" ht="15.75" customHeight="1">
      <c r="A413" s="54"/>
      <c r="B413" s="398"/>
      <c r="C413" s="54"/>
      <c r="D413" s="53"/>
      <c r="E413" s="53"/>
      <c r="F413" s="53"/>
      <c r="G413" s="54"/>
      <c r="H413" s="53"/>
      <c r="I413" s="54"/>
      <c r="J413" s="66"/>
      <c r="K413" s="66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702"/>
      <c r="Y413" s="702"/>
    </row>
    <row r="414" spans="1:25" ht="15.75" customHeight="1">
      <c r="A414" s="54"/>
      <c r="B414" s="398"/>
      <c r="C414" s="54"/>
      <c r="D414" s="53"/>
      <c r="E414" s="53"/>
      <c r="F414" s="53"/>
      <c r="G414" s="54"/>
      <c r="H414" s="53"/>
      <c r="I414" s="54"/>
      <c r="J414" s="66"/>
      <c r="K414" s="66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702"/>
      <c r="Y414" s="702"/>
    </row>
    <row r="415" spans="1:25" ht="15.75" customHeight="1">
      <c r="A415" s="54"/>
      <c r="B415" s="398"/>
      <c r="C415" s="54"/>
      <c r="D415" s="53"/>
      <c r="E415" s="53"/>
      <c r="F415" s="53"/>
      <c r="G415" s="54"/>
      <c r="H415" s="53"/>
      <c r="I415" s="54"/>
      <c r="J415" s="66"/>
      <c r="K415" s="66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702"/>
      <c r="Y415" s="702"/>
    </row>
    <row r="416" spans="1:25" ht="15.75" customHeight="1">
      <c r="A416" s="54"/>
      <c r="B416" s="398"/>
      <c r="C416" s="54"/>
      <c r="D416" s="53"/>
      <c r="E416" s="53"/>
      <c r="F416" s="53"/>
      <c r="G416" s="54"/>
      <c r="H416" s="53"/>
      <c r="I416" s="54"/>
      <c r="J416" s="66"/>
      <c r="K416" s="66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702"/>
      <c r="Y416" s="702"/>
    </row>
    <row r="417" spans="1:25" ht="15.75" customHeight="1">
      <c r="A417" s="54"/>
      <c r="B417" s="398"/>
      <c r="C417" s="54"/>
      <c r="D417" s="53"/>
      <c r="E417" s="53"/>
      <c r="F417" s="53"/>
      <c r="G417" s="54"/>
      <c r="H417" s="53"/>
      <c r="I417" s="54"/>
      <c r="J417" s="66"/>
      <c r="K417" s="66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702"/>
      <c r="Y417" s="702"/>
    </row>
    <row r="418" spans="1:25" ht="15.75" customHeight="1">
      <c r="A418" s="54"/>
      <c r="B418" s="398"/>
      <c r="C418" s="54"/>
      <c r="D418" s="53"/>
      <c r="E418" s="53"/>
      <c r="F418" s="53"/>
      <c r="G418" s="54"/>
      <c r="H418" s="53"/>
      <c r="I418" s="54"/>
      <c r="J418" s="66"/>
      <c r="K418" s="66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702"/>
      <c r="Y418" s="702"/>
    </row>
    <row r="419" spans="1:25" ht="15.75" customHeight="1">
      <c r="A419" s="54"/>
      <c r="B419" s="398"/>
      <c r="C419" s="54"/>
      <c r="D419" s="53"/>
      <c r="E419" s="53"/>
      <c r="F419" s="53"/>
      <c r="G419" s="54"/>
      <c r="H419" s="53"/>
      <c r="I419" s="54"/>
      <c r="J419" s="66"/>
      <c r="K419" s="66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702"/>
      <c r="Y419" s="702"/>
    </row>
    <row r="420" spans="1:25" ht="15.75" customHeight="1">
      <c r="A420" s="54"/>
      <c r="B420" s="398"/>
      <c r="C420" s="54"/>
      <c r="D420" s="53"/>
      <c r="E420" s="53"/>
      <c r="F420" s="53"/>
      <c r="G420" s="54"/>
      <c r="H420" s="53"/>
      <c r="I420" s="54"/>
      <c r="J420" s="66"/>
      <c r="K420" s="66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702"/>
      <c r="Y420" s="702"/>
    </row>
    <row r="421" spans="1:25" ht="15.75" customHeight="1">
      <c r="A421" s="54"/>
      <c r="B421" s="398"/>
      <c r="C421" s="54"/>
      <c r="D421" s="53"/>
      <c r="E421" s="53"/>
      <c r="F421" s="53"/>
      <c r="G421" s="54"/>
      <c r="H421" s="53"/>
      <c r="I421" s="54"/>
      <c r="J421" s="66"/>
      <c r="K421" s="66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702"/>
      <c r="Y421" s="702"/>
    </row>
    <row r="422" spans="1:25" ht="15.75" customHeight="1">
      <c r="A422" s="54"/>
      <c r="B422" s="398"/>
      <c r="C422" s="54"/>
      <c r="D422" s="53"/>
      <c r="E422" s="53"/>
      <c r="F422" s="53"/>
      <c r="G422" s="54"/>
      <c r="H422" s="53"/>
      <c r="I422" s="54"/>
      <c r="J422" s="66"/>
      <c r="K422" s="66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702"/>
      <c r="Y422" s="702"/>
    </row>
    <row r="423" spans="1:25" ht="15.75" customHeight="1">
      <c r="A423" s="54"/>
      <c r="B423" s="398"/>
      <c r="C423" s="54"/>
      <c r="D423" s="53"/>
      <c r="E423" s="53"/>
      <c r="F423" s="53"/>
      <c r="G423" s="54"/>
      <c r="H423" s="53"/>
      <c r="I423" s="54"/>
      <c r="J423" s="66"/>
      <c r="K423" s="66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702"/>
      <c r="Y423" s="702"/>
    </row>
    <row r="424" spans="1:25" ht="15.75" customHeight="1">
      <c r="A424" s="54"/>
      <c r="B424" s="398"/>
      <c r="C424" s="54"/>
      <c r="D424" s="53"/>
      <c r="E424" s="53"/>
      <c r="F424" s="53"/>
      <c r="G424" s="54"/>
      <c r="H424" s="53"/>
      <c r="I424" s="54"/>
      <c r="J424" s="66"/>
      <c r="K424" s="66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702"/>
      <c r="Y424" s="702"/>
    </row>
    <row r="425" spans="1:25" ht="15.75" customHeight="1">
      <c r="A425" s="54"/>
      <c r="B425" s="398"/>
      <c r="C425" s="54"/>
      <c r="D425" s="53"/>
      <c r="E425" s="53"/>
      <c r="F425" s="53"/>
      <c r="G425" s="54"/>
      <c r="H425" s="53"/>
      <c r="I425" s="54"/>
      <c r="J425" s="66"/>
      <c r="K425" s="66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702"/>
      <c r="Y425" s="702"/>
    </row>
    <row r="426" spans="1:25" ht="15.75" customHeight="1">
      <c r="A426" s="54"/>
      <c r="B426" s="398"/>
      <c r="C426" s="54"/>
      <c r="D426" s="53"/>
      <c r="E426" s="53"/>
      <c r="F426" s="53"/>
      <c r="G426" s="54"/>
      <c r="H426" s="53"/>
      <c r="I426" s="54"/>
      <c r="J426" s="66"/>
      <c r="K426" s="66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702"/>
      <c r="Y426" s="702"/>
    </row>
    <row r="427" spans="1:25" ht="15.75" customHeight="1">
      <c r="A427" s="54"/>
      <c r="B427" s="398"/>
      <c r="C427" s="54"/>
      <c r="D427" s="53"/>
      <c r="E427" s="53"/>
      <c r="F427" s="53"/>
      <c r="G427" s="54"/>
      <c r="H427" s="53"/>
      <c r="I427" s="54"/>
      <c r="J427" s="66"/>
      <c r="K427" s="66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702"/>
      <c r="Y427" s="702"/>
    </row>
    <row r="428" spans="1:25" ht="15.75" customHeight="1">
      <c r="A428" s="54"/>
      <c r="B428" s="398"/>
      <c r="C428" s="54"/>
      <c r="D428" s="53"/>
      <c r="E428" s="53"/>
      <c r="F428" s="53"/>
      <c r="G428" s="54"/>
      <c r="H428" s="53"/>
      <c r="I428" s="54"/>
      <c r="J428" s="66"/>
      <c r="K428" s="66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702"/>
      <c r="Y428" s="702"/>
    </row>
    <row r="429" spans="1:25" ht="15.75" customHeight="1">
      <c r="A429" s="54"/>
      <c r="B429" s="398"/>
      <c r="C429" s="54"/>
      <c r="D429" s="53"/>
      <c r="E429" s="53"/>
      <c r="F429" s="53"/>
      <c r="G429" s="54"/>
      <c r="H429" s="53"/>
      <c r="I429" s="54"/>
      <c r="J429" s="66"/>
      <c r="K429" s="66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702"/>
      <c r="Y429" s="702"/>
    </row>
    <row r="430" spans="1:25" ht="15.75" customHeight="1">
      <c r="A430" s="54"/>
      <c r="B430" s="398"/>
      <c r="C430" s="54"/>
      <c r="D430" s="53"/>
      <c r="E430" s="53"/>
      <c r="F430" s="53"/>
      <c r="G430" s="54"/>
      <c r="H430" s="53"/>
      <c r="I430" s="54"/>
      <c r="J430" s="66"/>
      <c r="K430" s="66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702"/>
      <c r="Y430" s="702"/>
    </row>
    <row r="431" spans="1:25" ht="15.75" customHeight="1">
      <c r="A431" s="54"/>
      <c r="B431" s="398"/>
      <c r="C431" s="54"/>
      <c r="D431" s="53"/>
      <c r="E431" s="53"/>
      <c r="F431" s="53"/>
      <c r="G431" s="54"/>
      <c r="H431" s="53"/>
      <c r="I431" s="54"/>
      <c r="J431" s="66"/>
      <c r="K431" s="66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702"/>
      <c r="Y431" s="702"/>
    </row>
    <row r="432" spans="1:25" ht="15.75" customHeight="1">
      <c r="A432" s="54"/>
      <c r="B432" s="398"/>
      <c r="C432" s="54"/>
      <c r="D432" s="53"/>
      <c r="E432" s="53"/>
      <c r="F432" s="53"/>
      <c r="G432" s="54"/>
      <c r="H432" s="53"/>
      <c r="I432" s="54"/>
      <c r="J432" s="66"/>
      <c r="K432" s="66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702"/>
      <c r="Y432" s="702"/>
    </row>
    <row r="433" spans="1:25" ht="15.75" customHeight="1">
      <c r="A433" s="54"/>
      <c r="B433" s="398"/>
      <c r="C433" s="54"/>
      <c r="D433" s="53"/>
      <c r="E433" s="53"/>
      <c r="F433" s="53"/>
      <c r="G433" s="54"/>
      <c r="H433" s="53"/>
      <c r="I433" s="54"/>
      <c r="J433" s="66"/>
      <c r="K433" s="66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702"/>
      <c r="Y433" s="702"/>
    </row>
    <row r="434" spans="1:25" ht="15.75" customHeight="1">
      <c r="A434" s="54"/>
      <c r="B434" s="398"/>
      <c r="C434" s="54"/>
      <c r="D434" s="53"/>
      <c r="E434" s="53"/>
      <c r="F434" s="53"/>
      <c r="G434" s="54"/>
      <c r="H434" s="53"/>
      <c r="I434" s="54"/>
      <c r="J434" s="66"/>
      <c r="K434" s="66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702"/>
      <c r="Y434" s="702"/>
    </row>
    <row r="435" spans="1:25" ht="15.75" customHeight="1">
      <c r="A435" s="54"/>
      <c r="B435" s="398"/>
      <c r="C435" s="54"/>
      <c r="D435" s="53"/>
      <c r="E435" s="53"/>
      <c r="F435" s="53"/>
      <c r="G435" s="54"/>
      <c r="H435" s="53"/>
      <c r="I435" s="54"/>
      <c r="J435" s="66"/>
      <c r="K435" s="66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702"/>
      <c r="Y435" s="702"/>
    </row>
    <row r="436" spans="1:25" ht="15.75" customHeight="1">
      <c r="A436" s="54"/>
      <c r="B436" s="398"/>
      <c r="C436" s="54"/>
      <c r="D436" s="53"/>
      <c r="E436" s="53"/>
      <c r="F436" s="53"/>
      <c r="G436" s="54"/>
      <c r="H436" s="53"/>
      <c r="I436" s="54"/>
      <c r="J436" s="66"/>
      <c r="K436" s="66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702"/>
      <c r="Y436" s="702"/>
    </row>
    <row r="437" spans="1:25" ht="15.75" customHeight="1">
      <c r="A437" s="54"/>
      <c r="B437" s="398"/>
      <c r="C437" s="54"/>
      <c r="D437" s="53"/>
      <c r="E437" s="53"/>
      <c r="F437" s="53"/>
      <c r="G437" s="54"/>
      <c r="H437" s="53"/>
      <c r="I437" s="54"/>
      <c r="J437" s="66"/>
      <c r="K437" s="66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702"/>
      <c r="Y437" s="702"/>
    </row>
    <row r="438" spans="1:25" ht="15.75" customHeight="1">
      <c r="A438" s="54"/>
      <c r="B438" s="398"/>
      <c r="C438" s="54"/>
      <c r="D438" s="53"/>
      <c r="E438" s="53"/>
      <c r="F438" s="53"/>
      <c r="G438" s="54"/>
      <c r="H438" s="53"/>
      <c r="I438" s="54"/>
      <c r="J438" s="66"/>
      <c r="K438" s="66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702"/>
      <c r="Y438" s="702"/>
    </row>
    <row r="439" spans="1:25" ht="15.75" customHeight="1">
      <c r="A439" s="54"/>
      <c r="B439" s="398"/>
      <c r="C439" s="54"/>
      <c r="D439" s="53"/>
      <c r="E439" s="53"/>
      <c r="F439" s="53"/>
      <c r="G439" s="54"/>
      <c r="H439" s="53"/>
      <c r="I439" s="54"/>
      <c r="J439" s="66"/>
      <c r="K439" s="66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702"/>
      <c r="Y439" s="702"/>
    </row>
    <row r="440" spans="1:25" ht="15.75" customHeight="1">
      <c r="A440" s="54"/>
      <c r="B440" s="398"/>
      <c r="C440" s="54"/>
      <c r="D440" s="53"/>
      <c r="E440" s="53"/>
      <c r="F440" s="53"/>
      <c r="G440" s="54"/>
      <c r="H440" s="53"/>
      <c r="I440" s="54"/>
      <c r="J440" s="66"/>
      <c r="K440" s="66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702"/>
      <c r="Y440" s="702"/>
    </row>
    <row r="441" spans="1:25" ht="15.75" customHeight="1">
      <c r="A441" s="54"/>
      <c r="B441" s="398"/>
      <c r="C441" s="54"/>
      <c r="D441" s="53"/>
      <c r="E441" s="53"/>
      <c r="F441" s="53"/>
      <c r="G441" s="54"/>
      <c r="H441" s="53"/>
      <c r="I441" s="54"/>
      <c r="J441" s="66"/>
      <c r="K441" s="66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702"/>
      <c r="Y441" s="702"/>
    </row>
    <row r="442" spans="1:25" ht="15.75" customHeight="1">
      <c r="A442" s="54"/>
      <c r="B442" s="398"/>
      <c r="C442" s="54"/>
      <c r="D442" s="53"/>
      <c r="E442" s="53"/>
      <c r="F442" s="53"/>
      <c r="G442" s="54"/>
      <c r="H442" s="53"/>
      <c r="I442" s="54"/>
      <c r="J442" s="66"/>
      <c r="K442" s="66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702"/>
      <c r="Y442" s="702"/>
    </row>
    <row r="443" spans="1:25" ht="15.75" customHeight="1">
      <c r="A443" s="54"/>
      <c r="B443" s="398"/>
      <c r="C443" s="54"/>
      <c r="D443" s="53"/>
      <c r="E443" s="53"/>
      <c r="F443" s="53"/>
      <c r="G443" s="54"/>
      <c r="H443" s="53"/>
      <c r="I443" s="54"/>
      <c r="J443" s="66"/>
      <c r="K443" s="66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702"/>
      <c r="Y443" s="702"/>
    </row>
    <row r="444" spans="1:25" ht="15.75" customHeight="1">
      <c r="A444" s="54"/>
      <c r="B444" s="398"/>
      <c r="C444" s="54"/>
      <c r="D444" s="53"/>
      <c r="E444" s="53"/>
      <c r="F444" s="53"/>
      <c r="G444" s="54"/>
      <c r="H444" s="53"/>
      <c r="I444" s="54"/>
      <c r="J444" s="66"/>
      <c r="K444" s="66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702"/>
      <c r="Y444" s="702"/>
    </row>
    <row r="445" spans="1:25" ht="15.75" customHeight="1">
      <c r="A445" s="54"/>
      <c r="B445" s="398"/>
      <c r="C445" s="54"/>
      <c r="D445" s="53"/>
      <c r="E445" s="53"/>
      <c r="F445" s="53"/>
      <c r="G445" s="54"/>
      <c r="H445" s="53"/>
      <c r="I445" s="54"/>
      <c r="J445" s="66"/>
      <c r="K445" s="66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702"/>
      <c r="Y445" s="702"/>
    </row>
    <row r="446" spans="1:25" ht="15.75" customHeight="1">
      <c r="A446" s="54"/>
      <c r="B446" s="398"/>
      <c r="C446" s="54"/>
      <c r="D446" s="53"/>
      <c r="E446" s="53"/>
      <c r="F446" s="53"/>
      <c r="G446" s="54"/>
      <c r="H446" s="53"/>
      <c r="I446" s="54"/>
      <c r="J446" s="66"/>
      <c r="K446" s="66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702"/>
      <c r="Y446" s="702"/>
    </row>
    <row r="447" spans="1:25" ht="15.75" customHeight="1">
      <c r="A447" s="54"/>
      <c r="B447" s="398"/>
      <c r="C447" s="54"/>
      <c r="D447" s="53"/>
      <c r="E447" s="53"/>
      <c r="F447" s="53"/>
      <c r="G447" s="54"/>
      <c r="H447" s="53"/>
      <c r="I447" s="54"/>
      <c r="J447" s="66"/>
      <c r="K447" s="66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702"/>
      <c r="Y447" s="702"/>
    </row>
    <row r="448" spans="1:25" ht="15.75" customHeight="1">
      <c r="A448" s="54"/>
      <c r="B448" s="398"/>
      <c r="C448" s="54"/>
      <c r="D448" s="53"/>
      <c r="E448" s="53"/>
      <c r="F448" s="53"/>
      <c r="G448" s="54"/>
      <c r="H448" s="53"/>
      <c r="I448" s="54"/>
      <c r="J448" s="66"/>
      <c r="K448" s="66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702"/>
      <c r="Y448" s="702"/>
    </row>
    <row r="449" spans="1:25" ht="15.75" customHeight="1">
      <c r="A449" s="54"/>
      <c r="B449" s="398"/>
      <c r="C449" s="54"/>
      <c r="D449" s="53"/>
      <c r="E449" s="53"/>
      <c r="F449" s="53"/>
      <c r="G449" s="54"/>
      <c r="H449" s="53"/>
      <c r="I449" s="54"/>
      <c r="J449" s="66"/>
      <c r="K449" s="66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702"/>
      <c r="Y449" s="702"/>
    </row>
    <row r="450" spans="1:25" ht="15.75" customHeight="1">
      <c r="A450" s="54"/>
      <c r="B450" s="398"/>
      <c r="C450" s="54"/>
      <c r="D450" s="53"/>
      <c r="E450" s="53"/>
      <c r="F450" s="53"/>
      <c r="G450" s="54"/>
      <c r="H450" s="53"/>
      <c r="I450" s="54"/>
      <c r="J450" s="66"/>
      <c r="K450" s="66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702"/>
      <c r="Y450" s="702"/>
    </row>
    <row r="451" spans="1:25" ht="15.75" customHeight="1">
      <c r="A451" s="54"/>
      <c r="B451" s="398"/>
      <c r="C451" s="54"/>
      <c r="D451" s="53"/>
      <c r="E451" s="53"/>
      <c r="F451" s="53"/>
      <c r="G451" s="54"/>
      <c r="H451" s="53"/>
      <c r="I451" s="54"/>
      <c r="J451" s="66"/>
      <c r="K451" s="66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702"/>
      <c r="Y451" s="702"/>
    </row>
    <row r="452" spans="1:25" ht="15.75" customHeight="1">
      <c r="A452" s="54"/>
      <c r="B452" s="398"/>
      <c r="C452" s="54"/>
      <c r="D452" s="53"/>
      <c r="E452" s="53"/>
      <c r="F452" s="53"/>
      <c r="G452" s="54"/>
      <c r="H452" s="53"/>
      <c r="I452" s="54"/>
      <c r="J452" s="66"/>
      <c r="K452" s="66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702"/>
      <c r="Y452" s="702"/>
    </row>
    <row r="453" spans="1:25" ht="15.75" customHeight="1">
      <c r="A453" s="54"/>
      <c r="B453" s="398"/>
      <c r="C453" s="54"/>
      <c r="D453" s="53"/>
      <c r="E453" s="53"/>
      <c r="F453" s="53"/>
      <c r="G453" s="54"/>
      <c r="H453" s="53"/>
      <c r="I453" s="54"/>
      <c r="J453" s="66"/>
      <c r="K453" s="66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702"/>
      <c r="Y453" s="702"/>
    </row>
    <row r="454" spans="1:25" ht="15.75" customHeight="1">
      <c r="A454" s="54"/>
      <c r="B454" s="398"/>
      <c r="C454" s="54"/>
      <c r="D454" s="53"/>
      <c r="E454" s="53"/>
      <c r="F454" s="53"/>
      <c r="G454" s="54"/>
      <c r="H454" s="53"/>
      <c r="I454" s="54"/>
      <c r="J454" s="66"/>
      <c r="K454" s="66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702"/>
      <c r="Y454" s="702"/>
    </row>
    <row r="455" spans="1:25" ht="15.75" customHeight="1">
      <c r="A455" s="54"/>
      <c r="B455" s="398"/>
      <c r="C455" s="54"/>
      <c r="D455" s="53"/>
      <c r="E455" s="53"/>
      <c r="F455" s="53"/>
      <c r="G455" s="54"/>
      <c r="H455" s="53"/>
      <c r="I455" s="54"/>
      <c r="J455" s="66"/>
      <c r="K455" s="66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702"/>
      <c r="Y455" s="702"/>
    </row>
    <row r="456" spans="1:25" ht="15.75" customHeight="1">
      <c r="A456" s="54"/>
      <c r="B456" s="398"/>
      <c r="C456" s="54"/>
      <c r="D456" s="53"/>
      <c r="E456" s="53"/>
      <c r="F456" s="53"/>
      <c r="G456" s="54"/>
      <c r="H456" s="53"/>
      <c r="I456" s="54"/>
      <c r="J456" s="66"/>
      <c r="K456" s="66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702"/>
      <c r="Y456" s="702"/>
    </row>
    <row r="457" spans="1:25" ht="15.75" customHeight="1">
      <c r="A457" s="54"/>
      <c r="B457" s="398"/>
      <c r="C457" s="54"/>
      <c r="D457" s="53"/>
      <c r="E457" s="53"/>
      <c r="F457" s="53"/>
      <c r="G457" s="54"/>
      <c r="H457" s="53"/>
      <c r="I457" s="54"/>
      <c r="J457" s="66"/>
      <c r="K457" s="66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702"/>
      <c r="Y457" s="702"/>
    </row>
    <row r="458" spans="1:25" ht="15.75" customHeight="1">
      <c r="A458" s="54"/>
      <c r="B458" s="398"/>
      <c r="C458" s="54"/>
      <c r="D458" s="53"/>
      <c r="E458" s="53"/>
      <c r="F458" s="53"/>
      <c r="G458" s="54"/>
      <c r="H458" s="53"/>
      <c r="I458" s="54"/>
      <c r="J458" s="66"/>
      <c r="K458" s="66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702"/>
      <c r="Y458" s="702"/>
    </row>
    <row r="459" spans="1:25" ht="15.75" customHeight="1">
      <c r="A459" s="54"/>
      <c r="B459" s="398"/>
      <c r="C459" s="54"/>
      <c r="D459" s="53"/>
      <c r="E459" s="53"/>
      <c r="F459" s="53"/>
      <c r="G459" s="54"/>
      <c r="H459" s="53"/>
      <c r="I459" s="54"/>
      <c r="J459" s="66"/>
      <c r="K459" s="66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702"/>
      <c r="Y459" s="702"/>
    </row>
    <row r="460" spans="1:25" ht="15.75" customHeight="1">
      <c r="A460" s="54"/>
      <c r="B460" s="398"/>
      <c r="C460" s="54"/>
      <c r="D460" s="53"/>
      <c r="E460" s="53"/>
      <c r="F460" s="53"/>
      <c r="G460" s="54"/>
      <c r="H460" s="53"/>
      <c r="I460" s="54"/>
      <c r="J460" s="66"/>
      <c r="K460" s="66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702"/>
      <c r="Y460" s="702"/>
    </row>
    <row r="461" spans="1:25" ht="15.75" customHeight="1">
      <c r="A461" s="54"/>
      <c r="B461" s="398"/>
      <c r="C461" s="54"/>
      <c r="D461" s="53"/>
      <c r="E461" s="53"/>
      <c r="F461" s="53"/>
      <c r="G461" s="54"/>
      <c r="H461" s="53"/>
      <c r="I461" s="54"/>
      <c r="J461" s="66"/>
      <c r="K461" s="66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702"/>
      <c r="Y461" s="702"/>
    </row>
    <row r="462" spans="1:25" ht="15.75" customHeight="1">
      <c r="A462" s="54"/>
      <c r="B462" s="398"/>
      <c r="C462" s="54"/>
      <c r="D462" s="53"/>
      <c r="E462" s="53"/>
      <c r="F462" s="53"/>
      <c r="G462" s="54"/>
      <c r="H462" s="53"/>
      <c r="I462" s="54"/>
      <c r="J462" s="66"/>
      <c r="K462" s="66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702"/>
      <c r="Y462" s="702"/>
    </row>
    <row r="463" spans="1:25" ht="15.75" customHeight="1">
      <c r="A463" s="54"/>
      <c r="B463" s="398"/>
      <c r="C463" s="54"/>
      <c r="D463" s="53"/>
      <c r="E463" s="53"/>
      <c r="F463" s="53"/>
      <c r="G463" s="54"/>
      <c r="H463" s="53"/>
      <c r="I463" s="54"/>
      <c r="J463" s="66"/>
      <c r="K463" s="66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702"/>
      <c r="Y463" s="702"/>
    </row>
    <row r="464" spans="1:25" ht="15.75" customHeight="1">
      <c r="A464" s="54"/>
      <c r="B464" s="398"/>
      <c r="C464" s="54"/>
      <c r="D464" s="53"/>
      <c r="E464" s="53"/>
      <c r="F464" s="53"/>
      <c r="G464" s="54"/>
      <c r="H464" s="53"/>
      <c r="I464" s="54"/>
      <c r="J464" s="66"/>
      <c r="K464" s="66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702"/>
      <c r="Y464" s="702"/>
    </row>
    <row r="465" spans="1:25" ht="15.75" customHeight="1">
      <c r="A465" s="54"/>
      <c r="B465" s="398"/>
      <c r="C465" s="54"/>
      <c r="D465" s="53"/>
      <c r="E465" s="53"/>
      <c r="F465" s="53"/>
      <c r="G465" s="54"/>
      <c r="H465" s="53"/>
      <c r="I465" s="54"/>
      <c r="J465" s="66"/>
      <c r="K465" s="66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702"/>
      <c r="Y465" s="702"/>
    </row>
    <row r="466" spans="1:25" ht="15.75" customHeight="1">
      <c r="A466" s="54"/>
      <c r="B466" s="398"/>
      <c r="C466" s="54"/>
      <c r="D466" s="53"/>
      <c r="E466" s="53"/>
      <c r="F466" s="53"/>
      <c r="G466" s="54"/>
      <c r="H466" s="53"/>
      <c r="I466" s="54"/>
      <c r="J466" s="66"/>
      <c r="K466" s="66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702"/>
      <c r="Y466" s="702"/>
    </row>
    <row r="467" spans="1:25" ht="15.75" customHeight="1">
      <c r="A467" s="54"/>
      <c r="B467" s="398"/>
      <c r="C467" s="54"/>
      <c r="D467" s="53"/>
      <c r="E467" s="53"/>
      <c r="F467" s="53"/>
      <c r="G467" s="54"/>
      <c r="H467" s="53"/>
      <c r="I467" s="54"/>
      <c r="J467" s="66"/>
      <c r="K467" s="66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702"/>
      <c r="Y467" s="702"/>
    </row>
    <row r="468" spans="1:25" ht="15.75" customHeight="1">
      <c r="A468" s="54"/>
      <c r="B468" s="398"/>
      <c r="C468" s="54"/>
      <c r="D468" s="53"/>
      <c r="E468" s="53"/>
      <c r="F468" s="53"/>
      <c r="G468" s="54"/>
      <c r="H468" s="53"/>
      <c r="I468" s="54"/>
      <c r="J468" s="66"/>
      <c r="K468" s="66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702"/>
      <c r="Y468" s="702"/>
    </row>
    <row r="469" spans="1:25" ht="15.75" customHeight="1">
      <c r="A469" s="54"/>
      <c r="B469" s="398"/>
      <c r="C469" s="54"/>
      <c r="D469" s="53"/>
      <c r="E469" s="53"/>
      <c r="F469" s="53"/>
      <c r="G469" s="54"/>
      <c r="H469" s="53"/>
      <c r="I469" s="54"/>
      <c r="J469" s="66"/>
      <c r="K469" s="66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702"/>
      <c r="Y469" s="702"/>
    </row>
    <row r="470" spans="1:25" ht="15.75" customHeight="1">
      <c r="A470" s="54"/>
      <c r="B470" s="398"/>
      <c r="C470" s="54"/>
      <c r="D470" s="53"/>
      <c r="E470" s="53"/>
      <c r="F470" s="53"/>
      <c r="G470" s="54"/>
      <c r="H470" s="53"/>
      <c r="I470" s="54"/>
      <c r="J470" s="66"/>
      <c r="K470" s="66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702"/>
      <c r="Y470" s="702"/>
    </row>
    <row r="471" spans="1:25" ht="15.75" customHeight="1">
      <c r="A471" s="54"/>
      <c r="B471" s="398"/>
      <c r="C471" s="54"/>
      <c r="D471" s="53"/>
      <c r="E471" s="53"/>
      <c r="F471" s="53"/>
      <c r="G471" s="54"/>
      <c r="H471" s="53"/>
      <c r="I471" s="54"/>
      <c r="J471" s="66"/>
      <c r="K471" s="66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702"/>
      <c r="Y471" s="702"/>
    </row>
    <row r="472" spans="1:25" ht="15.75" customHeight="1">
      <c r="A472" s="54"/>
      <c r="B472" s="398"/>
      <c r="C472" s="54"/>
      <c r="D472" s="53"/>
      <c r="E472" s="53"/>
      <c r="F472" s="53"/>
      <c r="G472" s="54"/>
      <c r="H472" s="53"/>
      <c r="I472" s="54"/>
      <c r="J472" s="66"/>
      <c r="K472" s="66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702"/>
      <c r="Y472" s="702"/>
    </row>
    <row r="473" spans="1:25" ht="15.75" customHeight="1">
      <c r="A473" s="54"/>
      <c r="B473" s="398"/>
      <c r="C473" s="54"/>
      <c r="D473" s="53"/>
      <c r="E473" s="53"/>
      <c r="F473" s="53"/>
      <c r="G473" s="54"/>
      <c r="H473" s="53"/>
      <c r="I473" s="54"/>
      <c r="J473" s="66"/>
      <c r="K473" s="66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702"/>
      <c r="Y473" s="702"/>
    </row>
    <row r="474" spans="1:25" ht="15.75" customHeight="1">
      <c r="A474" s="54"/>
      <c r="B474" s="398"/>
      <c r="C474" s="54"/>
      <c r="D474" s="53"/>
      <c r="E474" s="53"/>
      <c r="F474" s="53"/>
      <c r="G474" s="54"/>
      <c r="H474" s="53"/>
      <c r="I474" s="54"/>
      <c r="J474" s="66"/>
      <c r="K474" s="66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702"/>
      <c r="Y474" s="702"/>
    </row>
    <row r="475" spans="1:25" ht="15.75" customHeight="1">
      <c r="A475" s="54"/>
      <c r="B475" s="398"/>
      <c r="C475" s="54"/>
      <c r="D475" s="53"/>
      <c r="E475" s="53"/>
      <c r="F475" s="53"/>
      <c r="G475" s="54"/>
      <c r="H475" s="53"/>
      <c r="I475" s="54"/>
      <c r="J475" s="66"/>
      <c r="K475" s="66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702"/>
      <c r="Y475" s="702"/>
    </row>
    <row r="476" spans="1:25" ht="15.75" customHeight="1">
      <c r="A476" s="54"/>
      <c r="B476" s="398"/>
      <c r="C476" s="54"/>
      <c r="D476" s="53"/>
      <c r="E476" s="53"/>
      <c r="F476" s="53"/>
      <c r="G476" s="54"/>
      <c r="H476" s="53"/>
      <c r="I476" s="54"/>
      <c r="J476" s="66"/>
      <c r="K476" s="66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702"/>
      <c r="Y476" s="702"/>
    </row>
    <row r="477" spans="1:25" ht="15.75" customHeight="1">
      <c r="A477" s="54"/>
      <c r="B477" s="398"/>
      <c r="C477" s="54"/>
      <c r="D477" s="53"/>
      <c r="E477" s="53"/>
      <c r="F477" s="53"/>
      <c r="G477" s="54"/>
      <c r="H477" s="53"/>
      <c r="I477" s="54"/>
      <c r="J477" s="66"/>
      <c r="K477" s="66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702"/>
      <c r="Y477" s="702"/>
    </row>
    <row r="478" spans="1:25" ht="15.75" customHeight="1">
      <c r="A478" s="54"/>
      <c r="B478" s="398"/>
      <c r="C478" s="54"/>
      <c r="D478" s="53"/>
      <c r="E478" s="53"/>
      <c r="F478" s="53"/>
      <c r="G478" s="54"/>
      <c r="H478" s="53"/>
      <c r="I478" s="54"/>
      <c r="J478" s="66"/>
      <c r="K478" s="66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702"/>
      <c r="Y478" s="702"/>
    </row>
    <row r="479" spans="1:25" ht="15.75" customHeight="1">
      <c r="A479" s="54"/>
      <c r="B479" s="398"/>
      <c r="C479" s="54"/>
      <c r="D479" s="53"/>
      <c r="E479" s="53"/>
      <c r="F479" s="53"/>
      <c r="G479" s="54"/>
      <c r="H479" s="53"/>
      <c r="I479" s="54"/>
      <c r="J479" s="66"/>
      <c r="K479" s="66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702"/>
      <c r="Y479" s="702"/>
    </row>
    <row r="480" spans="1:25" ht="15.75" customHeight="1">
      <c r="A480" s="54"/>
      <c r="B480" s="398"/>
      <c r="C480" s="54"/>
      <c r="D480" s="53"/>
      <c r="E480" s="53"/>
      <c r="F480" s="53"/>
      <c r="G480" s="54"/>
      <c r="H480" s="53"/>
      <c r="I480" s="54"/>
      <c r="J480" s="66"/>
      <c r="K480" s="66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702"/>
      <c r="Y480" s="702"/>
    </row>
    <row r="481" spans="1:25" ht="15.75" customHeight="1">
      <c r="A481" s="54"/>
      <c r="B481" s="398"/>
      <c r="C481" s="54"/>
      <c r="D481" s="53"/>
      <c r="E481" s="53"/>
      <c r="F481" s="53"/>
      <c r="G481" s="54"/>
      <c r="H481" s="53"/>
      <c r="I481" s="54"/>
      <c r="J481" s="66"/>
      <c r="K481" s="66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702"/>
      <c r="Y481" s="702"/>
    </row>
    <row r="482" spans="1:25" ht="15.75" customHeight="1">
      <c r="A482" s="54"/>
      <c r="B482" s="398"/>
      <c r="C482" s="54"/>
      <c r="D482" s="53"/>
      <c r="E482" s="53"/>
      <c r="F482" s="53"/>
      <c r="G482" s="54"/>
      <c r="H482" s="53"/>
      <c r="I482" s="54"/>
      <c r="J482" s="66"/>
      <c r="K482" s="66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702"/>
      <c r="Y482" s="702"/>
    </row>
    <row r="483" spans="1:25" ht="15.75" customHeight="1">
      <c r="A483" s="54"/>
      <c r="B483" s="398"/>
      <c r="C483" s="54"/>
      <c r="D483" s="53"/>
      <c r="E483" s="53"/>
      <c r="F483" s="53"/>
      <c r="G483" s="54"/>
      <c r="H483" s="53"/>
      <c r="I483" s="54"/>
      <c r="J483" s="66"/>
      <c r="K483" s="66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702"/>
      <c r="Y483" s="702"/>
    </row>
    <row r="484" spans="1:25" ht="15.75" customHeight="1">
      <c r="A484" s="54"/>
      <c r="B484" s="398"/>
      <c r="C484" s="54"/>
      <c r="D484" s="53"/>
      <c r="E484" s="53"/>
      <c r="F484" s="53"/>
      <c r="G484" s="54"/>
      <c r="H484" s="53"/>
      <c r="I484" s="54"/>
      <c r="J484" s="66"/>
      <c r="K484" s="66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702"/>
      <c r="Y484" s="702"/>
    </row>
    <row r="485" spans="1:25" ht="15.75" customHeight="1">
      <c r="A485" s="54"/>
      <c r="B485" s="398"/>
      <c r="C485" s="54"/>
      <c r="D485" s="53"/>
      <c r="E485" s="53"/>
      <c r="F485" s="53"/>
      <c r="G485" s="54"/>
      <c r="H485" s="53"/>
      <c r="I485" s="54"/>
      <c r="J485" s="66"/>
      <c r="K485" s="66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702"/>
      <c r="Y485" s="702"/>
    </row>
    <row r="486" spans="1:25" ht="15.75" customHeight="1">
      <c r="A486" s="54"/>
      <c r="B486" s="398"/>
      <c r="C486" s="54"/>
      <c r="D486" s="53"/>
      <c r="E486" s="53"/>
      <c r="F486" s="53"/>
      <c r="G486" s="54"/>
      <c r="H486" s="53"/>
      <c r="I486" s="54"/>
      <c r="J486" s="66"/>
      <c r="K486" s="66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702"/>
      <c r="Y486" s="702"/>
    </row>
    <row r="487" spans="1:25" ht="15.75" customHeight="1">
      <c r="A487" s="54"/>
      <c r="B487" s="398"/>
      <c r="C487" s="54"/>
      <c r="D487" s="53"/>
      <c r="E487" s="53"/>
      <c r="F487" s="53"/>
      <c r="G487" s="54"/>
      <c r="H487" s="53"/>
      <c r="I487" s="54"/>
      <c r="J487" s="66"/>
      <c r="K487" s="66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702"/>
      <c r="Y487" s="702"/>
    </row>
    <row r="488" spans="1:25" ht="15.75" customHeight="1">
      <c r="A488" s="54"/>
      <c r="B488" s="398"/>
      <c r="C488" s="54"/>
      <c r="D488" s="53"/>
      <c r="E488" s="53"/>
      <c r="F488" s="53"/>
      <c r="G488" s="54"/>
      <c r="H488" s="53"/>
      <c r="I488" s="54"/>
      <c r="J488" s="66"/>
      <c r="K488" s="66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702"/>
      <c r="Y488" s="702"/>
    </row>
    <row r="489" spans="1:25" ht="15.75" customHeight="1">
      <c r="A489" s="54"/>
      <c r="B489" s="398"/>
      <c r="C489" s="54"/>
      <c r="D489" s="53"/>
      <c r="E489" s="53"/>
      <c r="F489" s="53"/>
      <c r="G489" s="54"/>
      <c r="H489" s="53"/>
      <c r="I489" s="54"/>
      <c r="J489" s="66"/>
      <c r="K489" s="66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702"/>
      <c r="Y489" s="702"/>
    </row>
    <row r="490" spans="1:25" ht="15.75" customHeight="1">
      <c r="A490" s="54"/>
      <c r="B490" s="398"/>
      <c r="C490" s="54"/>
      <c r="D490" s="53"/>
      <c r="E490" s="53"/>
      <c r="F490" s="53"/>
      <c r="G490" s="54"/>
      <c r="H490" s="53"/>
      <c r="I490" s="54"/>
      <c r="J490" s="66"/>
      <c r="K490" s="66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702"/>
      <c r="Y490" s="702"/>
    </row>
    <row r="491" spans="1:25" ht="15.75" customHeight="1">
      <c r="A491" s="54"/>
      <c r="B491" s="398"/>
      <c r="C491" s="54"/>
      <c r="D491" s="53"/>
      <c r="E491" s="53"/>
      <c r="F491" s="53"/>
      <c r="G491" s="54"/>
      <c r="H491" s="53"/>
      <c r="I491" s="54"/>
      <c r="J491" s="66"/>
      <c r="K491" s="66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702"/>
      <c r="Y491" s="702"/>
    </row>
    <row r="492" spans="1:25" ht="15.75" customHeight="1">
      <c r="A492" s="54"/>
      <c r="B492" s="398"/>
      <c r="C492" s="54"/>
      <c r="D492" s="53"/>
      <c r="E492" s="53"/>
      <c r="F492" s="53"/>
      <c r="G492" s="54"/>
      <c r="H492" s="53"/>
      <c r="I492" s="54"/>
      <c r="J492" s="66"/>
      <c r="K492" s="66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702"/>
      <c r="Y492" s="702"/>
    </row>
    <row r="493" spans="1:25" ht="15.75" customHeight="1">
      <c r="A493" s="54"/>
      <c r="B493" s="398"/>
      <c r="C493" s="54"/>
      <c r="D493" s="53"/>
      <c r="E493" s="53"/>
      <c r="F493" s="53"/>
      <c r="G493" s="54"/>
      <c r="H493" s="53"/>
      <c r="I493" s="54"/>
      <c r="J493" s="66"/>
      <c r="K493" s="66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702"/>
      <c r="Y493" s="702"/>
    </row>
    <row r="494" spans="1:25" ht="15.75" customHeight="1">
      <c r="A494" s="54"/>
      <c r="B494" s="398"/>
      <c r="C494" s="54"/>
      <c r="D494" s="53"/>
      <c r="E494" s="53"/>
      <c r="F494" s="53"/>
      <c r="G494" s="54"/>
      <c r="H494" s="53"/>
      <c r="I494" s="54"/>
      <c r="J494" s="66"/>
      <c r="K494" s="66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702"/>
      <c r="Y494" s="702"/>
    </row>
    <row r="495" spans="1:25" ht="15.75" customHeight="1">
      <c r="A495" s="54"/>
      <c r="B495" s="398"/>
      <c r="C495" s="54"/>
      <c r="D495" s="53"/>
      <c r="E495" s="53"/>
      <c r="F495" s="53"/>
      <c r="G495" s="54"/>
      <c r="H495" s="53"/>
      <c r="I495" s="54"/>
      <c r="J495" s="66"/>
      <c r="K495" s="66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702"/>
      <c r="Y495" s="702"/>
    </row>
    <row r="496" spans="1:25" ht="15.75" customHeight="1">
      <c r="A496" s="54"/>
      <c r="B496" s="398"/>
      <c r="C496" s="54"/>
      <c r="D496" s="53"/>
      <c r="E496" s="53"/>
      <c r="F496" s="53"/>
      <c r="G496" s="54"/>
      <c r="H496" s="53"/>
      <c r="I496" s="54"/>
      <c r="J496" s="66"/>
      <c r="K496" s="66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702"/>
      <c r="Y496" s="702"/>
    </row>
    <row r="497" spans="1:25" ht="15.75" customHeight="1">
      <c r="A497" s="54"/>
      <c r="B497" s="398"/>
      <c r="C497" s="54"/>
      <c r="D497" s="53"/>
      <c r="E497" s="53"/>
      <c r="F497" s="53"/>
      <c r="G497" s="54"/>
      <c r="H497" s="53"/>
      <c r="I497" s="54"/>
      <c r="J497" s="66"/>
      <c r="K497" s="66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702"/>
      <c r="Y497" s="702"/>
    </row>
    <row r="498" spans="1:25" ht="15.75" customHeight="1">
      <c r="A498" s="54"/>
      <c r="B498" s="398"/>
      <c r="C498" s="54"/>
      <c r="D498" s="53"/>
      <c r="E498" s="53"/>
      <c r="F498" s="53"/>
      <c r="G498" s="54"/>
      <c r="H498" s="53"/>
      <c r="I498" s="54"/>
      <c r="J498" s="66"/>
      <c r="K498" s="66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702"/>
      <c r="Y498" s="702"/>
    </row>
    <row r="499" spans="1:25" ht="15.75" customHeight="1">
      <c r="A499" s="54"/>
      <c r="B499" s="398"/>
      <c r="C499" s="54"/>
      <c r="D499" s="53"/>
      <c r="E499" s="53"/>
      <c r="F499" s="53"/>
      <c r="G499" s="54"/>
      <c r="H499" s="53"/>
      <c r="I499" s="54"/>
      <c r="J499" s="66"/>
      <c r="K499" s="66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702"/>
      <c r="Y499" s="702"/>
    </row>
    <row r="500" spans="1:25" ht="15.75" customHeight="1">
      <c r="A500" s="54"/>
      <c r="B500" s="398"/>
      <c r="C500" s="54"/>
      <c r="D500" s="53"/>
      <c r="E500" s="53"/>
      <c r="F500" s="53"/>
      <c r="G500" s="54"/>
      <c r="H500" s="53"/>
      <c r="I500" s="54"/>
      <c r="J500" s="66"/>
      <c r="K500" s="66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702"/>
      <c r="Y500" s="702"/>
    </row>
    <row r="501" spans="1:25" ht="15.75" customHeight="1">
      <c r="A501" s="54"/>
      <c r="B501" s="398"/>
      <c r="C501" s="54"/>
      <c r="D501" s="53"/>
      <c r="E501" s="53"/>
      <c r="F501" s="53"/>
      <c r="G501" s="54"/>
      <c r="H501" s="53"/>
      <c r="I501" s="54"/>
      <c r="J501" s="66"/>
      <c r="K501" s="66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702"/>
      <c r="Y501" s="702"/>
    </row>
    <row r="502" spans="1:25" ht="15.75" customHeight="1">
      <c r="A502" s="54"/>
      <c r="B502" s="398"/>
      <c r="C502" s="54"/>
      <c r="D502" s="53"/>
      <c r="E502" s="53"/>
      <c r="F502" s="53"/>
      <c r="G502" s="54"/>
      <c r="H502" s="53"/>
      <c r="I502" s="54"/>
      <c r="J502" s="66"/>
      <c r="K502" s="66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702"/>
      <c r="Y502" s="702"/>
    </row>
    <row r="503" spans="1:25" ht="15.75" customHeight="1">
      <c r="A503" s="54"/>
      <c r="B503" s="398"/>
      <c r="C503" s="54"/>
      <c r="D503" s="53"/>
      <c r="E503" s="53"/>
      <c r="F503" s="53"/>
      <c r="G503" s="54"/>
      <c r="H503" s="53"/>
      <c r="I503" s="54"/>
      <c r="J503" s="66"/>
      <c r="K503" s="66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702"/>
      <c r="Y503" s="702"/>
    </row>
    <row r="504" spans="1:25" ht="15.75" customHeight="1">
      <c r="A504" s="54"/>
      <c r="B504" s="398"/>
      <c r="C504" s="54"/>
      <c r="D504" s="53"/>
      <c r="E504" s="53"/>
      <c r="F504" s="53"/>
      <c r="G504" s="54"/>
      <c r="H504" s="53"/>
      <c r="I504" s="54"/>
      <c r="J504" s="66"/>
      <c r="K504" s="66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702"/>
      <c r="Y504" s="702"/>
    </row>
    <row r="505" spans="1:25" ht="15.75" customHeight="1">
      <c r="A505" s="54"/>
      <c r="B505" s="398"/>
      <c r="C505" s="54"/>
      <c r="D505" s="53"/>
      <c r="E505" s="53"/>
      <c r="F505" s="53"/>
      <c r="G505" s="54"/>
      <c r="H505" s="53"/>
      <c r="I505" s="54"/>
      <c r="J505" s="66"/>
      <c r="K505" s="66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702"/>
      <c r="Y505" s="702"/>
    </row>
    <row r="506" spans="1:25" ht="15.75" customHeight="1">
      <c r="A506" s="54"/>
      <c r="B506" s="398"/>
      <c r="C506" s="54"/>
      <c r="D506" s="53"/>
      <c r="E506" s="53"/>
      <c r="F506" s="53"/>
      <c r="G506" s="54"/>
      <c r="H506" s="53"/>
      <c r="I506" s="54"/>
      <c r="J506" s="66"/>
      <c r="K506" s="66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702"/>
      <c r="Y506" s="702"/>
    </row>
    <row r="507" spans="1:25" ht="15.75" customHeight="1">
      <c r="A507" s="54"/>
      <c r="B507" s="398"/>
      <c r="C507" s="54"/>
      <c r="D507" s="53"/>
      <c r="E507" s="53"/>
      <c r="F507" s="53"/>
      <c r="G507" s="54"/>
      <c r="H507" s="53"/>
      <c r="I507" s="54"/>
      <c r="J507" s="66"/>
      <c r="K507" s="66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702"/>
      <c r="Y507" s="702"/>
    </row>
    <row r="508" spans="1:25" ht="15.75" customHeight="1">
      <c r="A508" s="54"/>
      <c r="B508" s="398"/>
      <c r="C508" s="54"/>
      <c r="D508" s="53"/>
      <c r="E508" s="53"/>
      <c r="F508" s="53"/>
      <c r="G508" s="54"/>
      <c r="H508" s="53"/>
      <c r="I508" s="54"/>
      <c r="J508" s="66"/>
      <c r="K508" s="66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702"/>
      <c r="Y508" s="702"/>
    </row>
    <row r="509" spans="1:25" ht="15.75" customHeight="1">
      <c r="A509" s="54"/>
      <c r="B509" s="398"/>
      <c r="C509" s="54"/>
      <c r="D509" s="53"/>
      <c r="E509" s="53"/>
      <c r="F509" s="53"/>
      <c r="G509" s="54"/>
      <c r="H509" s="53"/>
      <c r="I509" s="54"/>
      <c r="J509" s="66"/>
      <c r="K509" s="66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702"/>
      <c r="Y509" s="702"/>
    </row>
    <row r="510" spans="1:25" ht="15.75" customHeight="1">
      <c r="A510" s="54"/>
      <c r="B510" s="398"/>
      <c r="C510" s="54"/>
      <c r="D510" s="53"/>
      <c r="E510" s="53"/>
      <c r="F510" s="53"/>
      <c r="G510" s="54"/>
      <c r="H510" s="53"/>
      <c r="I510" s="54"/>
      <c r="J510" s="66"/>
      <c r="K510" s="66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702"/>
      <c r="Y510" s="702"/>
    </row>
    <row r="511" spans="1:25" ht="15.75" customHeight="1">
      <c r="A511" s="54"/>
      <c r="B511" s="398"/>
      <c r="C511" s="54"/>
      <c r="D511" s="53"/>
      <c r="E511" s="53"/>
      <c r="F511" s="53"/>
      <c r="G511" s="54"/>
      <c r="H511" s="53"/>
      <c r="I511" s="54"/>
      <c r="J511" s="66"/>
      <c r="K511" s="66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702"/>
      <c r="Y511" s="702"/>
    </row>
    <row r="512" spans="1:25" ht="15.75" customHeight="1">
      <c r="A512" s="54"/>
      <c r="B512" s="398"/>
      <c r="C512" s="54"/>
      <c r="D512" s="53"/>
      <c r="E512" s="53"/>
      <c r="F512" s="53"/>
      <c r="G512" s="54"/>
      <c r="H512" s="53"/>
      <c r="I512" s="54"/>
      <c r="J512" s="66"/>
      <c r="K512" s="66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702"/>
      <c r="Y512" s="702"/>
    </row>
    <row r="513" spans="1:25" ht="15.75" customHeight="1">
      <c r="A513" s="54"/>
      <c r="B513" s="398"/>
      <c r="C513" s="54"/>
      <c r="D513" s="53"/>
      <c r="E513" s="53"/>
      <c r="F513" s="53"/>
      <c r="G513" s="54"/>
      <c r="H513" s="53"/>
      <c r="I513" s="54"/>
      <c r="J513" s="66"/>
      <c r="K513" s="66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702"/>
      <c r="Y513" s="702"/>
    </row>
    <row r="514" spans="1:25" ht="15.75" customHeight="1">
      <c r="A514" s="54"/>
      <c r="B514" s="398"/>
      <c r="C514" s="54"/>
      <c r="D514" s="53"/>
      <c r="E514" s="53"/>
      <c r="F514" s="53"/>
      <c r="G514" s="54"/>
      <c r="H514" s="53"/>
      <c r="I514" s="54"/>
      <c r="J514" s="66"/>
      <c r="K514" s="66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702"/>
      <c r="Y514" s="702"/>
    </row>
    <row r="515" spans="1:25" ht="15.75" customHeight="1">
      <c r="A515" s="54"/>
      <c r="B515" s="398"/>
      <c r="C515" s="54"/>
      <c r="D515" s="53"/>
      <c r="E515" s="53"/>
      <c r="F515" s="53"/>
      <c r="G515" s="54"/>
      <c r="H515" s="53"/>
      <c r="I515" s="54"/>
      <c r="J515" s="66"/>
      <c r="K515" s="66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702"/>
      <c r="Y515" s="702"/>
    </row>
    <row r="516" spans="1:25" ht="15.75" customHeight="1">
      <c r="A516" s="54"/>
      <c r="B516" s="398"/>
      <c r="C516" s="54"/>
      <c r="D516" s="53"/>
      <c r="E516" s="53"/>
      <c r="F516" s="53"/>
      <c r="G516" s="54"/>
      <c r="H516" s="53"/>
      <c r="I516" s="54"/>
      <c r="J516" s="66"/>
      <c r="K516" s="66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702"/>
      <c r="Y516" s="702"/>
    </row>
    <row r="517" spans="1:25" ht="15.75" customHeight="1">
      <c r="A517" s="54"/>
      <c r="B517" s="398"/>
      <c r="C517" s="54"/>
      <c r="D517" s="53"/>
      <c r="E517" s="53"/>
      <c r="F517" s="53"/>
      <c r="G517" s="54"/>
      <c r="H517" s="53"/>
      <c r="I517" s="54"/>
      <c r="J517" s="66"/>
      <c r="K517" s="66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702"/>
      <c r="Y517" s="702"/>
    </row>
    <row r="518" spans="1:25" ht="15.75" customHeight="1">
      <c r="A518" s="54"/>
      <c r="B518" s="398"/>
      <c r="C518" s="54"/>
      <c r="D518" s="53"/>
      <c r="E518" s="53"/>
      <c r="F518" s="53"/>
      <c r="G518" s="54"/>
      <c r="H518" s="53"/>
      <c r="I518" s="54"/>
      <c r="J518" s="66"/>
      <c r="K518" s="66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702"/>
      <c r="Y518" s="702"/>
    </row>
    <row r="519" spans="1:25" ht="15.75" customHeight="1">
      <c r="A519" s="54"/>
      <c r="B519" s="398"/>
      <c r="C519" s="54"/>
      <c r="D519" s="53"/>
      <c r="E519" s="53"/>
      <c r="F519" s="53"/>
      <c r="G519" s="54"/>
      <c r="H519" s="53"/>
      <c r="I519" s="54"/>
      <c r="J519" s="66"/>
      <c r="K519" s="66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702"/>
      <c r="Y519" s="702"/>
    </row>
    <row r="520" spans="1:25" ht="15.75" customHeight="1">
      <c r="A520" s="54"/>
      <c r="B520" s="398"/>
      <c r="C520" s="54"/>
      <c r="D520" s="53"/>
      <c r="E520" s="53"/>
      <c r="F520" s="53"/>
      <c r="G520" s="54"/>
      <c r="H520" s="53"/>
      <c r="I520" s="54"/>
      <c r="J520" s="66"/>
      <c r="K520" s="66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702"/>
      <c r="Y520" s="702"/>
    </row>
    <row r="521" spans="1:25" ht="15.75" customHeight="1">
      <c r="A521" s="54"/>
      <c r="B521" s="398"/>
      <c r="C521" s="54"/>
      <c r="D521" s="53"/>
      <c r="E521" s="53"/>
      <c r="F521" s="53"/>
      <c r="G521" s="54"/>
      <c r="H521" s="53"/>
      <c r="I521" s="54"/>
      <c r="J521" s="66"/>
      <c r="K521" s="66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702"/>
      <c r="Y521" s="702"/>
    </row>
    <row r="522" spans="1:25" ht="15.75" customHeight="1">
      <c r="A522" s="54"/>
      <c r="B522" s="398"/>
      <c r="C522" s="54"/>
      <c r="D522" s="53"/>
      <c r="E522" s="53"/>
      <c r="F522" s="53"/>
      <c r="G522" s="54"/>
      <c r="H522" s="53"/>
      <c r="I522" s="54"/>
      <c r="J522" s="66"/>
      <c r="K522" s="66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702"/>
      <c r="Y522" s="702"/>
    </row>
    <row r="523" spans="1:25" ht="15.75" customHeight="1">
      <c r="A523" s="54"/>
      <c r="B523" s="398"/>
      <c r="C523" s="54"/>
      <c r="D523" s="53"/>
      <c r="E523" s="53"/>
      <c r="F523" s="53"/>
      <c r="G523" s="54"/>
      <c r="H523" s="53"/>
      <c r="I523" s="54"/>
      <c r="J523" s="66"/>
      <c r="K523" s="66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702"/>
      <c r="Y523" s="702"/>
    </row>
    <row r="524" spans="1:25" ht="15.75" customHeight="1">
      <c r="A524" s="54"/>
      <c r="B524" s="398"/>
      <c r="C524" s="54"/>
      <c r="D524" s="53"/>
      <c r="E524" s="53"/>
      <c r="F524" s="53"/>
      <c r="G524" s="54"/>
      <c r="H524" s="53"/>
      <c r="I524" s="54"/>
      <c r="J524" s="66"/>
      <c r="K524" s="66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702"/>
      <c r="Y524" s="702"/>
    </row>
    <row r="525" spans="1:25" ht="15.75" customHeight="1">
      <c r="A525" s="54"/>
      <c r="B525" s="398"/>
      <c r="C525" s="54"/>
      <c r="D525" s="53"/>
      <c r="E525" s="53"/>
      <c r="F525" s="53"/>
      <c r="G525" s="54"/>
      <c r="H525" s="53"/>
      <c r="I525" s="54"/>
      <c r="J525" s="66"/>
      <c r="K525" s="66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702"/>
      <c r="Y525" s="702"/>
    </row>
    <row r="526" spans="1:25" ht="15.75" customHeight="1">
      <c r="A526" s="54"/>
      <c r="B526" s="398"/>
      <c r="C526" s="54"/>
      <c r="D526" s="53"/>
      <c r="E526" s="53"/>
      <c r="F526" s="53"/>
      <c r="G526" s="54"/>
      <c r="H526" s="53"/>
      <c r="I526" s="54"/>
      <c r="J526" s="66"/>
      <c r="K526" s="66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702"/>
      <c r="Y526" s="702"/>
    </row>
    <row r="527" spans="1:25" ht="15.75" customHeight="1">
      <c r="A527" s="54"/>
      <c r="B527" s="398"/>
      <c r="C527" s="54"/>
      <c r="D527" s="53"/>
      <c r="E527" s="53"/>
      <c r="F527" s="53"/>
      <c r="G527" s="54"/>
      <c r="H527" s="53"/>
      <c r="I527" s="54"/>
      <c r="J527" s="66"/>
      <c r="K527" s="66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702"/>
      <c r="Y527" s="702"/>
    </row>
    <row r="528" spans="1:25" ht="15.75" customHeight="1">
      <c r="A528" s="54"/>
      <c r="B528" s="398"/>
      <c r="C528" s="54"/>
      <c r="D528" s="53"/>
      <c r="E528" s="53"/>
      <c r="F528" s="53"/>
      <c r="G528" s="54"/>
      <c r="H528" s="53"/>
      <c r="I528" s="54"/>
      <c r="J528" s="66"/>
      <c r="K528" s="66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702"/>
      <c r="Y528" s="702"/>
    </row>
    <row r="529" spans="1:25" ht="15.75" customHeight="1">
      <c r="A529" s="54"/>
      <c r="B529" s="398"/>
      <c r="C529" s="54"/>
      <c r="D529" s="53"/>
      <c r="E529" s="53"/>
      <c r="F529" s="53"/>
      <c r="G529" s="54"/>
      <c r="H529" s="53"/>
      <c r="I529" s="54"/>
      <c r="J529" s="66"/>
      <c r="K529" s="66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702"/>
      <c r="Y529" s="702"/>
    </row>
    <row r="530" spans="1:25" ht="15.75" customHeight="1">
      <c r="A530" s="54"/>
      <c r="B530" s="398"/>
      <c r="C530" s="54"/>
      <c r="D530" s="53"/>
      <c r="E530" s="53"/>
      <c r="F530" s="53"/>
      <c r="G530" s="54"/>
      <c r="H530" s="53"/>
      <c r="I530" s="54"/>
      <c r="J530" s="66"/>
      <c r="K530" s="66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702"/>
      <c r="Y530" s="702"/>
    </row>
    <row r="531" spans="1:25" ht="15.75" customHeight="1">
      <c r="A531" s="54"/>
      <c r="B531" s="398"/>
      <c r="C531" s="54"/>
      <c r="D531" s="53"/>
      <c r="E531" s="53"/>
      <c r="F531" s="53"/>
      <c r="G531" s="54"/>
      <c r="H531" s="53"/>
      <c r="I531" s="54"/>
      <c r="J531" s="66"/>
      <c r="K531" s="66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702"/>
      <c r="Y531" s="702"/>
    </row>
    <row r="532" spans="1:25" ht="15.75" customHeight="1">
      <c r="A532" s="54"/>
      <c r="B532" s="398"/>
      <c r="C532" s="54"/>
      <c r="D532" s="53"/>
      <c r="E532" s="53"/>
      <c r="F532" s="53"/>
      <c r="G532" s="54"/>
      <c r="H532" s="53"/>
      <c r="I532" s="54"/>
      <c r="J532" s="66"/>
      <c r="K532" s="66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702"/>
      <c r="Y532" s="702"/>
    </row>
    <row r="533" spans="1:25" ht="15.75" customHeight="1">
      <c r="A533" s="54"/>
      <c r="B533" s="398"/>
      <c r="C533" s="54"/>
      <c r="D533" s="53"/>
      <c r="E533" s="53"/>
      <c r="F533" s="53"/>
      <c r="G533" s="54"/>
      <c r="H533" s="53"/>
      <c r="I533" s="54"/>
      <c r="J533" s="66"/>
      <c r="K533" s="66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702"/>
      <c r="Y533" s="702"/>
    </row>
    <row r="534" spans="1:25" ht="15.75" customHeight="1">
      <c r="A534" s="54"/>
      <c r="B534" s="398"/>
      <c r="C534" s="54"/>
      <c r="D534" s="53"/>
      <c r="E534" s="53"/>
      <c r="F534" s="53"/>
      <c r="G534" s="54"/>
      <c r="H534" s="53"/>
      <c r="I534" s="54"/>
      <c r="J534" s="66"/>
      <c r="K534" s="66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702"/>
      <c r="Y534" s="702"/>
    </row>
    <row r="535" spans="1:25" ht="15.75" customHeight="1">
      <c r="A535" s="54"/>
      <c r="B535" s="398"/>
      <c r="C535" s="54"/>
      <c r="D535" s="53"/>
      <c r="E535" s="53"/>
      <c r="F535" s="53"/>
      <c r="G535" s="54"/>
      <c r="H535" s="53"/>
      <c r="I535" s="54"/>
      <c r="J535" s="66"/>
      <c r="K535" s="66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702"/>
      <c r="Y535" s="702"/>
    </row>
    <row r="536" spans="1:25" ht="15.75" customHeight="1">
      <c r="A536" s="54"/>
      <c r="B536" s="398"/>
      <c r="C536" s="54"/>
      <c r="D536" s="53"/>
      <c r="E536" s="53"/>
      <c r="F536" s="53"/>
      <c r="G536" s="54"/>
      <c r="H536" s="53"/>
      <c r="I536" s="54"/>
      <c r="J536" s="66"/>
      <c r="K536" s="66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702"/>
      <c r="Y536" s="702"/>
    </row>
    <row r="537" spans="1:25" ht="15.75" customHeight="1">
      <c r="A537" s="54"/>
      <c r="B537" s="398"/>
      <c r="C537" s="54"/>
      <c r="D537" s="53"/>
      <c r="E537" s="53"/>
      <c r="F537" s="53"/>
      <c r="G537" s="54"/>
      <c r="H537" s="53"/>
      <c r="I537" s="54"/>
      <c r="J537" s="66"/>
      <c r="K537" s="66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702"/>
      <c r="Y537" s="702"/>
    </row>
    <row r="538" spans="1:25" ht="15.75" customHeight="1">
      <c r="A538" s="54"/>
      <c r="B538" s="398"/>
      <c r="C538" s="54"/>
      <c r="D538" s="53"/>
      <c r="E538" s="53"/>
      <c r="F538" s="53"/>
      <c r="G538" s="54"/>
      <c r="H538" s="53"/>
      <c r="I538" s="54"/>
      <c r="J538" s="66"/>
      <c r="K538" s="66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702"/>
      <c r="Y538" s="702"/>
    </row>
    <row r="539" spans="1:25" ht="15.75" customHeight="1">
      <c r="A539" s="54"/>
      <c r="B539" s="398"/>
      <c r="C539" s="54"/>
      <c r="D539" s="53"/>
      <c r="E539" s="53"/>
      <c r="F539" s="53"/>
      <c r="G539" s="54"/>
      <c r="H539" s="53"/>
      <c r="I539" s="54"/>
      <c r="J539" s="66"/>
      <c r="K539" s="66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702"/>
      <c r="Y539" s="702"/>
    </row>
    <row r="540" spans="1:25" ht="15.75" customHeight="1">
      <c r="A540" s="54"/>
      <c r="B540" s="398"/>
      <c r="C540" s="54"/>
      <c r="D540" s="53"/>
      <c r="E540" s="53"/>
      <c r="F540" s="53"/>
      <c r="G540" s="54"/>
      <c r="H540" s="53"/>
      <c r="I540" s="54"/>
      <c r="J540" s="66"/>
      <c r="K540" s="66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702"/>
      <c r="Y540" s="702"/>
    </row>
    <row r="541" spans="1:25" ht="15.75" customHeight="1">
      <c r="A541" s="54"/>
      <c r="B541" s="398"/>
      <c r="C541" s="54"/>
      <c r="D541" s="53"/>
      <c r="E541" s="53"/>
      <c r="F541" s="53"/>
      <c r="G541" s="54"/>
      <c r="H541" s="53"/>
      <c r="I541" s="54"/>
      <c r="J541" s="66"/>
      <c r="K541" s="66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702"/>
      <c r="Y541" s="702"/>
    </row>
    <row r="542" spans="1:25" ht="15.75" customHeight="1">
      <c r="A542" s="54"/>
      <c r="B542" s="398"/>
      <c r="C542" s="54"/>
      <c r="D542" s="53"/>
      <c r="E542" s="53"/>
      <c r="F542" s="53"/>
      <c r="G542" s="54"/>
      <c r="H542" s="53"/>
      <c r="I542" s="54"/>
      <c r="J542" s="66"/>
      <c r="K542" s="66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702"/>
      <c r="Y542" s="702"/>
    </row>
    <row r="543" spans="1:25" ht="15.75" customHeight="1">
      <c r="A543" s="54"/>
      <c r="B543" s="398"/>
      <c r="C543" s="54"/>
      <c r="D543" s="53"/>
      <c r="E543" s="53"/>
      <c r="F543" s="53"/>
      <c r="G543" s="54"/>
      <c r="H543" s="53"/>
      <c r="I543" s="54"/>
      <c r="J543" s="66"/>
      <c r="K543" s="66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702"/>
      <c r="Y543" s="702"/>
    </row>
    <row r="544" spans="1:25" ht="15.75" customHeight="1">
      <c r="A544" s="54"/>
      <c r="B544" s="398"/>
      <c r="C544" s="54"/>
      <c r="D544" s="53"/>
      <c r="E544" s="53"/>
      <c r="F544" s="53"/>
      <c r="G544" s="54"/>
      <c r="H544" s="53"/>
      <c r="I544" s="54"/>
      <c r="J544" s="66"/>
      <c r="K544" s="66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702"/>
      <c r="Y544" s="702"/>
    </row>
    <row r="545" spans="1:25" ht="15.75" customHeight="1">
      <c r="A545" s="54"/>
      <c r="B545" s="398"/>
      <c r="C545" s="54"/>
      <c r="D545" s="53"/>
      <c r="E545" s="53"/>
      <c r="F545" s="53"/>
      <c r="G545" s="54"/>
      <c r="H545" s="53"/>
      <c r="I545" s="54"/>
      <c r="J545" s="66"/>
      <c r="K545" s="66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702"/>
      <c r="Y545" s="702"/>
    </row>
    <row r="546" spans="1:25" ht="15.75" customHeight="1">
      <c r="A546" s="54"/>
      <c r="B546" s="398"/>
      <c r="C546" s="54"/>
      <c r="D546" s="53"/>
      <c r="E546" s="53"/>
      <c r="F546" s="53"/>
      <c r="G546" s="54"/>
      <c r="H546" s="53"/>
      <c r="I546" s="54"/>
      <c r="J546" s="66"/>
      <c r="K546" s="66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702"/>
      <c r="Y546" s="702"/>
    </row>
    <row r="547" spans="1:25" ht="15.75" customHeight="1">
      <c r="A547" s="54"/>
      <c r="B547" s="398"/>
      <c r="C547" s="54"/>
      <c r="D547" s="53"/>
      <c r="E547" s="53"/>
      <c r="F547" s="53"/>
      <c r="G547" s="54"/>
      <c r="H547" s="53"/>
      <c r="I547" s="54"/>
      <c r="J547" s="66"/>
      <c r="K547" s="66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702"/>
      <c r="Y547" s="702"/>
    </row>
    <row r="548" spans="1:25" ht="15.75" customHeight="1">
      <c r="A548" s="54"/>
      <c r="B548" s="398"/>
      <c r="C548" s="54"/>
      <c r="D548" s="53"/>
      <c r="E548" s="53"/>
      <c r="F548" s="53"/>
      <c r="G548" s="54"/>
      <c r="H548" s="53"/>
      <c r="I548" s="54"/>
      <c r="J548" s="66"/>
      <c r="K548" s="66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702"/>
      <c r="Y548" s="702"/>
    </row>
    <row r="549" spans="1:25" ht="15.75" customHeight="1">
      <c r="A549" s="54"/>
      <c r="B549" s="398"/>
      <c r="C549" s="54"/>
      <c r="D549" s="53"/>
      <c r="E549" s="53"/>
      <c r="F549" s="53"/>
      <c r="G549" s="54"/>
      <c r="H549" s="53"/>
      <c r="I549" s="54"/>
      <c r="J549" s="66"/>
      <c r="K549" s="66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702"/>
      <c r="Y549" s="702"/>
    </row>
    <row r="550" spans="1:25" ht="15.75" customHeight="1">
      <c r="A550" s="54"/>
      <c r="B550" s="398"/>
      <c r="C550" s="54"/>
      <c r="D550" s="53"/>
      <c r="E550" s="53"/>
      <c r="F550" s="53"/>
      <c r="G550" s="54"/>
      <c r="H550" s="53"/>
      <c r="I550" s="54"/>
      <c r="J550" s="66"/>
      <c r="K550" s="66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702"/>
      <c r="Y550" s="702"/>
    </row>
    <row r="551" spans="1:25" ht="15.75" customHeight="1">
      <c r="A551" s="54"/>
      <c r="B551" s="398"/>
      <c r="C551" s="54"/>
      <c r="D551" s="53"/>
      <c r="E551" s="53"/>
      <c r="F551" s="53"/>
      <c r="G551" s="54"/>
      <c r="H551" s="53"/>
      <c r="I551" s="54"/>
      <c r="J551" s="66"/>
      <c r="K551" s="66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702"/>
      <c r="Y551" s="702"/>
    </row>
    <row r="552" spans="1:25" ht="15.75" customHeight="1">
      <c r="A552" s="54"/>
      <c r="B552" s="398"/>
      <c r="C552" s="54"/>
      <c r="D552" s="53"/>
      <c r="E552" s="53"/>
      <c r="F552" s="53"/>
      <c r="G552" s="54"/>
      <c r="H552" s="53"/>
      <c r="I552" s="54"/>
      <c r="J552" s="66"/>
      <c r="K552" s="66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702"/>
      <c r="Y552" s="702"/>
    </row>
    <row r="553" spans="1:25" ht="15.75" customHeight="1">
      <c r="A553" s="54"/>
      <c r="B553" s="398"/>
      <c r="C553" s="54"/>
      <c r="D553" s="53"/>
      <c r="E553" s="53"/>
      <c r="F553" s="53"/>
      <c r="G553" s="54"/>
      <c r="H553" s="53"/>
      <c r="I553" s="54"/>
      <c r="J553" s="66"/>
      <c r="K553" s="66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702"/>
      <c r="Y553" s="702"/>
    </row>
    <row r="554" spans="1:25" ht="15.75" customHeight="1">
      <c r="A554" s="54"/>
      <c r="B554" s="398"/>
      <c r="C554" s="54"/>
      <c r="D554" s="53"/>
      <c r="E554" s="53"/>
      <c r="F554" s="53"/>
      <c r="G554" s="54"/>
      <c r="H554" s="53"/>
      <c r="I554" s="54"/>
      <c r="J554" s="66"/>
      <c r="K554" s="66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702"/>
      <c r="Y554" s="702"/>
    </row>
    <row r="555" spans="1:25" ht="15.75" customHeight="1">
      <c r="A555" s="54"/>
      <c r="B555" s="398"/>
      <c r="C555" s="54"/>
      <c r="D555" s="53"/>
      <c r="E555" s="53"/>
      <c r="F555" s="53"/>
      <c r="G555" s="54"/>
      <c r="H555" s="53"/>
      <c r="I555" s="54"/>
      <c r="J555" s="66"/>
      <c r="K555" s="66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702"/>
      <c r="Y555" s="702"/>
    </row>
    <row r="556" spans="1:25" ht="15.75" customHeight="1">
      <c r="A556" s="54"/>
      <c r="B556" s="398"/>
      <c r="C556" s="54"/>
      <c r="D556" s="53"/>
      <c r="E556" s="53"/>
      <c r="F556" s="53"/>
      <c r="G556" s="54"/>
      <c r="H556" s="53"/>
      <c r="I556" s="54"/>
      <c r="J556" s="66"/>
      <c r="K556" s="66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702"/>
      <c r="Y556" s="702"/>
    </row>
    <row r="557" spans="1:25" ht="15.75" customHeight="1">
      <c r="A557" s="54"/>
      <c r="B557" s="398"/>
      <c r="C557" s="54"/>
      <c r="D557" s="53"/>
      <c r="E557" s="53"/>
      <c r="F557" s="53"/>
      <c r="G557" s="54"/>
      <c r="H557" s="53"/>
      <c r="I557" s="54"/>
      <c r="J557" s="66"/>
      <c r="K557" s="66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702"/>
      <c r="Y557" s="702"/>
    </row>
    <row r="558" spans="1:25" ht="15.75" customHeight="1">
      <c r="A558" s="54"/>
      <c r="B558" s="398"/>
      <c r="C558" s="54"/>
      <c r="D558" s="53"/>
      <c r="E558" s="53"/>
      <c r="F558" s="53"/>
      <c r="G558" s="54"/>
      <c r="H558" s="53"/>
      <c r="I558" s="54"/>
      <c r="J558" s="66"/>
      <c r="K558" s="66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702"/>
      <c r="Y558" s="702"/>
    </row>
    <row r="559" spans="1:25" ht="15.75" customHeight="1">
      <c r="A559" s="54"/>
      <c r="B559" s="398"/>
      <c r="C559" s="54"/>
      <c r="D559" s="53"/>
      <c r="E559" s="53"/>
      <c r="F559" s="53"/>
      <c r="G559" s="54"/>
      <c r="H559" s="53"/>
      <c r="I559" s="54"/>
      <c r="J559" s="66"/>
      <c r="K559" s="66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702"/>
      <c r="Y559" s="702"/>
    </row>
    <row r="560" spans="1:25" ht="15.75" customHeight="1">
      <c r="A560" s="54"/>
      <c r="B560" s="398"/>
      <c r="C560" s="54"/>
      <c r="D560" s="53"/>
      <c r="E560" s="53"/>
      <c r="F560" s="53"/>
      <c r="G560" s="54"/>
      <c r="H560" s="53"/>
      <c r="I560" s="54"/>
      <c r="J560" s="66"/>
      <c r="K560" s="66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702"/>
      <c r="Y560" s="702"/>
    </row>
    <row r="561" spans="1:25" ht="15.75" customHeight="1">
      <c r="A561" s="54"/>
      <c r="B561" s="398"/>
      <c r="C561" s="54"/>
      <c r="D561" s="53"/>
      <c r="E561" s="53"/>
      <c r="F561" s="53"/>
      <c r="G561" s="54"/>
      <c r="H561" s="53"/>
      <c r="I561" s="54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702"/>
      <c r="Y561" s="702"/>
    </row>
    <row r="562" spans="1:25" ht="15.75" customHeight="1">
      <c r="A562" s="54"/>
      <c r="B562" s="398"/>
      <c r="C562" s="54"/>
      <c r="D562" s="53"/>
      <c r="E562" s="53"/>
      <c r="F562" s="53"/>
      <c r="G562" s="54"/>
      <c r="H562" s="53"/>
      <c r="I562" s="54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702"/>
      <c r="Y562" s="702"/>
    </row>
    <row r="563" spans="1:25" ht="15.75" customHeight="1">
      <c r="A563" s="54"/>
      <c r="B563" s="398"/>
      <c r="C563" s="54"/>
      <c r="D563" s="53"/>
      <c r="E563" s="53"/>
      <c r="F563" s="53"/>
      <c r="G563" s="54"/>
      <c r="H563" s="53"/>
      <c r="I563" s="54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702"/>
      <c r="Y563" s="702"/>
    </row>
    <row r="564" spans="1:25" ht="15.75" customHeight="1">
      <c r="A564" s="54"/>
      <c r="B564" s="398"/>
      <c r="C564" s="54"/>
      <c r="D564" s="53"/>
      <c r="E564" s="53"/>
      <c r="F564" s="53"/>
      <c r="G564" s="54"/>
      <c r="H564" s="53"/>
      <c r="I564" s="54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702"/>
      <c r="Y564" s="702"/>
    </row>
    <row r="565" spans="1:25" ht="15.75" customHeight="1">
      <c r="A565" s="54"/>
      <c r="B565" s="398"/>
      <c r="C565" s="54"/>
      <c r="D565" s="53"/>
      <c r="E565" s="53"/>
      <c r="F565" s="53"/>
      <c r="G565" s="54"/>
      <c r="H565" s="53"/>
      <c r="I565" s="54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702"/>
      <c r="Y565" s="702"/>
    </row>
    <row r="566" spans="1:25" ht="15.75" customHeight="1">
      <c r="A566" s="54"/>
      <c r="B566" s="398"/>
      <c r="C566" s="54"/>
      <c r="D566" s="53"/>
      <c r="E566" s="53"/>
      <c r="F566" s="53"/>
      <c r="G566" s="54"/>
      <c r="H566" s="53"/>
      <c r="I566" s="54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702"/>
      <c r="Y566" s="702"/>
    </row>
    <row r="567" spans="1:25" ht="15.75" customHeight="1">
      <c r="A567" s="54"/>
      <c r="B567" s="398"/>
      <c r="C567" s="54"/>
      <c r="D567" s="53"/>
      <c r="E567" s="53"/>
      <c r="F567" s="53"/>
      <c r="G567" s="54"/>
      <c r="H567" s="53"/>
      <c r="I567" s="54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702"/>
      <c r="Y567" s="702"/>
    </row>
    <row r="568" spans="1:25" ht="15.75" customHeight="1">
      <c r="A568" s="54"/>
      <c r="B568" s="398"/>
      <c r="C568" s="54"/>
      <c r="D568" s="53"/>
      <c r="E568" s="53"/>
      <c r="F568" s="53"/>
      <c r="G568" s="54"/>
      <c r="H568" s="53"/>
      <c r="I568" s="54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702"/>
      <c r="Y568" s="702"/>
    </row>
    <row r="569" spans="1:25" ht="15.75" customHeight="1">
      <c r="A569" s="54"/>
      <c r="B569" s="398"/>
      <c r="C569" s="54"/>
      <c r="D569" s="53"/>
      <c r="E569" s="53"/>
      <c r="F569" s="53"/>
      <c r="G569" s="54"/>
      <c r="H569" s="53"/>
      <c r="I569" s="54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702"/>
      <c r="Y569" s="702"/>
    </row>
    <row r="570" spans="1:25" ht="15.75" customHeight="1">
      <c r="A570" s="54"/>
      <c r="B570" s="398"/>
      <c r="C570" s="54"/>
      <c r="D570" s="53"/>
      <c r="E570" s="53"/>
      <c r="F570" s="53"/>
      <c r="G570" s="54"/>
      <c r="H570" s="53"/>
      <c r="I570" s="54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702"/>
      <c r="Y570" s="702"/>
    </row>
    <row r="571" spans="1:25" ht="15.75" customHeight="1">
      <c r="A571" s="54"/>
      <c r="B571" s="398"/>
      <c r="C571" s="54"/>
      <c r="D571" s="53"/>
      <c r="E571" s="53"/>
      <c r="F571" s="53"/>
      <c r="G571" s="54"/>
      <c r="H571" s="53"/>
      <c r="I571" s="54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702"/>
      <c r="Y571" s="702"/>
    </row>
    <row r="572" spans="1:25" ht="15.75" customHeight="1">
      <c r="A572" s="54"/>
      <c r="B572" s="398"/>
      <c r="C572" s="54"/>
      <c r="D572" s="53"/>
      <c r="E572" s="53"/>
      <c r="F572" s="53"/>
      <c r="G572" s="54"/>
      <c r="H572" s="53"/>
      <c r="I572" s="54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702"/>
      <c r="Y572" s="702"/>
    </row>
    <row r="573" spans="1:25" ht="15.75" customHeight="1">
      <c r="A573" s="54"/>
      <c r="B573" s="398"/>
      <c r="C573" s="54"/>
      <c r="D573" s="53"/>
      <c r="E573" s="53"/>
      <c r="F573" s="53"/>
      <c r="G573" s="54"/>
      <c r="H573" s="53"/>
      <c r="I573" s="54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702"/>
      <c r="Y573" s="702"/>
    </row>
    <row r="574" spans="1:25" ht="15.75" customHeight="1">
      <c r="A574" s="54"/>
      <c r="B574" s="398"/>
      <c r="C574" s="54"/>
      <c r="D574" s="53"/>
      <c r="E574" s="53"/>
      <c r="F574" s="53"/>
      <c r="G574" s="54"/>
      <c r="H574" s="53"/>
      <c r="I574" s="54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702"/>
      <c r="Y574" s="702"/>
    </row>
    <row r="575" spans="1:25" ht="15.75" customHeight="1">
      <c r="A575" s="54"/>
      <c r="B575" s="398"/>
      <c r="C575" s="54"/>
      <c r="D575" s="53"/>
      <c r="E575" s="53"/>
      <c r="F575" s="53"/>
      <c r="G575" s="54"/>
      <c r="H575" s="53"/>
      <c r="I575" s="54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702"/>
      <c r="Y575" s="702"/>
    </row>
    <row r="576" spans="1:25" ht="15.75" customHeight="1">
      <c r="A576" s="54"/>
      <c r="B576" s="398"/>
      <c r="C576" s="54"/>
      <c r="D576" s="53"/>
      <c r="E576" s="53"/>
      <c r="F576" s="53"/>
      <c r="G576" s="54"/>
      <c r="H576" s="53"/>
      <c r="I576" s="54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702"/>
      <c r="Y576" s="702"/>
    </row>
    <row r="577" spans="1:25" ht="15.75" customHeight="1">
      <c r="A577" s="54"/>
      <c r="B577" s="398"/>
      <c r="C577" s="54"/>
      <c r="D577" s="53"/>
      <c r="E577" s="53"/>
      <c r="F577" s="53"/>
      <c r="G577" s="54"/>
      <c r="H577" s="53"/>
      <c r="I577" s="54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702"/>
      <c r="Y577" s="702"/>
    </row>
    <row r="578" spans="1:25" ht="15.75" customHeight="1">
      <c r="A578" s="54"/>
      <c r="B578" s="398"/>
      <c r="C578" s="54"/>
      <c r="D578" s="53"/>
      <c r="E578" s="53"/>
      <c r="F578" s="53"/>
      <c r="G578" s="54"/>
      <c r="H578" s="53"/>
      <c r="I578" s="54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702"/>
      <c r="Y578" s="702"/>
    </row>
    <row r="579" spans="1:25" ht="15.75" customHeight="1">
      <c r="A579" s="54"/>
      <c r="B579" s="398"/>
      <c r="C579" s="54"/>
      <c r="D579" s="53"/>
      <c r="E579" s="53"/>
      <c r="F579" s="53"/>
      <c r="G579" s="54"/>
      <c r="H579" s="53"/>
      <c r="I579" s="54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702"/>
      <c r="Y579" s="702"/>
    </row>
    <row r="580" spans="1:25" ht="15.75" customHeight="1">
      <c r="A580" s="54"/>
      <c r="B580" s="398"/>
      <c r="C580" s="54"/>
      <c r="D580" s="53"/>
      <c r="E580" s="53"/>
      <c r="F580" s="53"/>
      <c r="G580" s="54"/>
      <c r="H580" s="53"/>
      <c r="I580" s="54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702"/>
      <c r="Y580" s="702"/>
    </row>
    <row r="581" spans="1:25" ht="15.75" customHeight="1">
      <c r="A581" s="54"/>
      <c r="B581" s="398"/>
      <c r="C581" s="54"/>
      <c r="D581" s="53"/>
      <c r="E581" s="53"/>
      <c r="F581" s="53"/>
      <c r="G581" s="54"/>
      <c r="H581" s="53"/>
      <c r="I581" s="54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702"/>
      <c r="Y581" s="702"/>
    </row>
    <row r="582" spans="1:25" ht="15.75" customHeight="1">
      <c r="A582" s="54"/>
      <c r="B582" s="398"/>
      <c r="C582" s="54"/>
      <c r="D582" s="53"/>
      <c r="E582" s="53"/>
      <c r="F582" s="53"/>
      <c r="G582" s="54"/>
      <c r="H582" s="53"/>
      <c r="I582" s="54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702"/>
      <c r="Y582" s="702"/>
    </row>
    <row r="583" spans="1:25" ht="15.75" customHeight="1">
      <c r="A583" s="54"/>
      <c r="B583" s="398"/>
      <c r="C583" s="54"/>
      <c r="D583" s="53"/>
      <c r="E583" s="53"/>
      <c r="F583" s="53"/>
      <c r="G583" s="54"/>
      <c r="H583" s="53"/>
      <c r="I583" s="54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702"/>
      <c r="Y583" s="702"/>
    </row>
    <row r="584" spans="1:25" ht="15.75" customHeight="1">
      <c r="A584" s="54"/>
      <c r="B584" s="398"/>
      <c r="C584" s="54"/>
      <c r="D584" s="53"/>
      <c r="E584" s="53"/>
      <c r="F584" s="53"/>
      <c r="G584" s="54"/>
      <c r="H584" s="53"/>
      <c r="I584" s="54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702"/>
      <c r="Y584" s="702"/>
    </row>
    <row r="585" spans="1:25" ht="15.75" customHeight="1">
      <c r="A585" s="54"/>
      <c r="B585" s="398"/>
      <c r="C585" s="54"/>
      <c r="D585" s="53"/>
      <c r="E585" s="53"/>
      <c r="F585" s="53"/>
      <c r="G585" s="54"/>
      <c r="H585" s="53"/>
      <c r="I585" s="54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702"/>
      <c r="Y585" s="702"/>
    </row>
    <row r="586" spans="1:25" ht="15.75" customHeight="1">
      <c r="A586" s="54"/>
      <c r="B586" s="398"/>
      <c r="C586" s="54"/>
      <c r="D586" s="53"/>
      <c r="E586" s="53"/>
      <c r="F586" s="53"/>
      <c r="G586" s="54"/>
      <c r="H586" s="53"/>
      <c r="I586" s="54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702"/>
      <c r="Y586" s="702"/>
    </row>
    <row r="587" spans="1:25" ht="15.75" customHeight="1">
      <c r="A587" s="54"/>
      <c r="B587" s="398"/>
      <c r="C587" s="54"/>
      <c r="D587" s="53"/>
      <c r="E587" s="53"/>
      <c r="F587" s="53"/>
      <c r="G587" s="54"/>
      <c r="H587" s="53"/>
      <c r="I587" s="54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702"/>
      <c r="Y587" s="702"/>
    </row>
    <row r="588" spans="1:25" ht="15.75" customHeight="1">
      <c r="A588" s="54"/>
      <c r="B588" s="398"/>
      <c r="C588" s="54"/>
      <c r="D588" s="53"/>
      <c r="E588" s="53"/>
      <c r="F588" s="53"/>
      <c r="G588" s="54"/>
      <c r="H588" s="53"/>
      <c r="I588" s="54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702"/>
      <c r="Y588" s="702"/>
    </row>
    <row r="589" spans="1:25" ht="15.75" customHeight="1">
      <c r="A589" s="54"/>
      <c r="B589" s="398"/>
      <c r="C589" s="54"/>
      <c r="D589" s="53"/>
      <c r="E589" s="53"/>
      <c r="F589" s="53"/>
      <c r="G589" s="54"/>
      <c r="H589" s="53"/>
      <c r="I589" s="54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702"/>
      <c r="Y589" s="702"/>
    </row>
    <row r="590" spans="1:25" ht="15.75" customHeight="1">
      <c r="A590" s="54"/>
      <c r="B590" s="398"/>
      <c r="C590" s="54"/>
      <c r="D590" s="53"/>
      <c r="E590" s="53"/>
      <c r="F590" s="53"/>
      <c r="G590" s="54"/>
      <c r="H590" s="53"/>
      <c r="I590" s="54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702"/>
      <c r="Y590" s="702"/>
    </row>
    <row r="591" spans="1:25" ht="15.75" customHeight="1">
      <c r="A591" s="54"/>
      <c r="B591" s="398"/>
      <c r="C591" s="54"/>
      <c r="D591" s="53"/>
      <c r="E591" s="53"/>
      <c r="F591" s="53"/>
      <c r="G591" s="54"/>
      <c r="H591" s="53"/>
      <c r="I591" s="54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702"/>
      <c r="Y591" s="702"/>
    </row>
    <row r="592" spans="1:25" ht="15.75" customHeight="1">
      <c r="A592" s="54"/>
      <c r="B592" s="398"/>
      <c r="C592" s="54"/>
      <c r="D592" s="53"/>
      <c r="E592" s="53"/>
      <c r="F592" s="53"/>
      <c r="G592" s="54"/>
      <c r="H592" s="53"/>
      <c r="I592" s="54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702"/>
      <c r="Y592" s="702"/>
    </row>
    <row r="593" spans="1:25" ht="15.75" customHeight="1">
      <c r="A593" s="54"/>
      <c r="B593" s="398"/>
      <c r="C593" s="54"/>
      <c r="D593" s="53"/>
      <c r="E593" s="53"/>
      <c r="F593" s="53"/>
      <c r="G593" s="54"/>
      <c r="H593" s="53"/>
      <c r="I593" s="54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702"/>
      <c r="Y593" s="702"/>
    </row>
    <row r="594" spans="1:25" ht="15.75" customHeight="1">
      <c r="A594" s="54"/>
      <c r="B594" s="398"/>
      <c r="C594" s="54"/>
      <c r="D594" s="53"/>
      <c r="E594" s="53"/>
      <c r="F594" s="53"/>
      <c r="G594" s="54"/>
      <c r="H594" s="53"/>
      <c r="I594" s="54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702"/>
      <c r="Y594" s="702"/>
    </row>
    <row r="595" spans="1:25" ht="15.75" customHeight="1">
      <c r="A595" s="54"/>
      <c r="B595" s="398"/>
      <c r="C595" s="54"/>
      <c r="D595" s="53"/>
      <c r="E595" s="53"/>
      <c r="F595" s="53"/>
      <c r="G595" s="54"/>
      <c r="H595" s="53"/>
      <c r="I595" s="54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702"/>
      <c r="Y595" s="702"/>
    </row>
    <row r="596" spans="1:25" ht="15.75" customHeight="1">
      <c r="A596" s="54"/>
      <c r="B596" s="398"/>
      <c r="C596" s="54"/>
      <c r="D596" s="53"/>
      <c r="E596" s="53"/>
      <c r="F596" s="53"/>
      <c r="G596" s="54"/>
      <c r="H596" s="53"/>
      <c r="I596" s="54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702"/>
      <c r="Y596" s="702"/>
    </row>
    <row r="597" spans="1:25" ht="15.75" customHeight="1">
      <c r="A597" s="54"/>
      <c r="B597" s="398"/>
      <c r="C597" s="54"/>
      <c r="D597" s="53"/>
      <c r="E597" s="53"/>
      <c r="F597" s="53"/>
      <c r="G597" s="54"/>
      <c r="H597" s="53"/>
      <c r="I597" s="54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702"/>
      <c r="Y597" s="702"/>
    </row>
    <row r="598" spans="1:25" ht="15.75" customHeight="1">
      <c r="A598" s="54"/>
      <c r="B598" s="398"/>
      <c r="C598" s="54"/>
      <c r="D598" s="53"/>
      <c r="E598" s="53"/>
      <c r="F598" s="53"/>
      <c r="G598" s="54"/>
      <c r="H598" s="53"/>
      <c r="I598" s="54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702"/>
      <c r="Y598" s="702"/>
    </row>
    <row r="599" spans="1:25" ht="15.75" customHeight="1">
      <c r="A599" s="54"/>
      <c r="B599" s="398"/>
      <c r="C599" s="54"/>
      <c r="D599" s="53"/>
      <c r="E599" s="53"/>
      <c r="F599" s="53"/>
      <c r="G599" s="54"/>
      <c r="H599" s="53"/>
      <c r="I599" s="54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702"/>
      <c r="Y599" s="702"/>
    </row>
    <row r="600" spans="1:25" ht="15.75" customHeight="1">
      <c r="A600" s="54"/>
      <c r="B600" s="398"/>
      <c r="C600" s="54"/>
      <c r="D600" s="53"/>
      <c r="E600" s="53"/>
      <c r="F600" s="53"/>
      <c r="G600" s="54"/>
      <c r="H600" s="53"/>
      <c r="I600" s="54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702"/>
      <c r="Y600" s="702"/>
    </row>
    <row r="601" spans="1:25" ht="15.75" customHeight="1">
      <c r="A601" s="54"/>
      <c r="B601" s="398"/>
      <c r="C601" s="54"/>
      <c r="D601" s="53"/>
      <c r="E601" s="53"/>
      <c r="F601" s="53"/>
      <c r="G601" s="54"/>
      <c r="H601" s="53"/>
      <c r="I601" s="54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702"/>
      <c r="Y601" s="702"/>
    </row>
    <row r="602" spans="1:25" ht="15.75" customHeight="1">
      <c r="A602" s="54"/>
      <c r="B602" s="398"/>
      <c r="C602" s="54"/>
      <c r="D602" s="53"/>
      <c r="E602" s="53"/>
      <c r="F602" s="53"/>
      <c r="G602" s="54"/>
      <c r="H602" s="53"/>
      <c r="I602" s="54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702"/>
      <c r="Y602" s="702"/>
    </row>
    <row r="603" spans="1:25" ht="15.75" customHeight="1">
      <c r="A603" s="54"/>
      <c r="B603" s="398"/>
      <c r="C603" s="54"/>
      <c r="D603" s="53"/>
      <c r="E603" s="53"/>
      <c r="F603" s="53"/>
      <c r="G603" s="54"/>
      <c r="H603" s="53"/>
      <c r="I603" s="54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702"/>
      <c r="Y603" s="702"/>
    </row>
    <row r="604" spans="1:25" ht="15.75" customHeight="1">
      <c r="A604" s="54"/>
      <c r="B604" s="398"/>
      <c r="C604" s="54"/>
      <c r="D604" s="53"/>
      <c r="E604" s="53"/>
      <c r="F604" s="53"/>
      <c r="G604" s="54"/>
      <c r="H604" s="53"/>
      <c r="I604" s="54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702"/>
      <c r="Y604" s="702"/>
    </row>
    <row r="605" spans="1:25" ht="15.75" customHeight="1">
      <c r="A605" s="54"/>
      <c r="B605" s="398"/>
      <c r="C605" s="54"/>
      <c r="D605" s="53"/>
      <c r="E605" s="53"/>
      <c r="F605" s="53"/>
      <c r="G605" s="54"/>
      <c r="H605" s="53"/>
      <c r="I605" s="54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702"/>
      <c r="Y605" s="702"/>
    </row>
    <row r="606" spans="1:25" ht="15.75" customHeight="1">
      <c r="A606" s="54"/>
      <c r="B606" s="398"/>
      <c r="C606" s="54"/>
      <c r="D606" s="53"/>
      <c r="E606" s="53"/>
      <c r="F606" s="53"/>
      <c r="G606" s="54"/>
      <c r="H606" s="53"/>
      <c r="I606" s="54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702"/>
      <c r="Y606" s="702"/>
    </row>
    <row r="607" spans="1:25" ht="15.75" customHeight="1">
      <c r="A607" s="54"/>
      <c r="B607" s="398"/>
      <c r="C607" s="54"/>
      <c r="D607" s="53"/>
      <c r="E607" s="53"/>
      <c r="F607" s="53"/>
      <c r="G607" s="54"/>
      <c r="H607" s="53"/>
      <c r="I607" s="54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702"/>
      <c r="Y607" s="702"/>
    </row>
    <row r="608" spans="1:25" ht="15.75" customHeight="1">
      <c r="A608" s="54"/>
      <c r="B608" s="398"/>
      <c r="C608" s="54"/>
      <c r="D608" s="53"/>
      <c r="E608" s="53"/>
      <c r="F608" s="53"/>
      <c r="G608" s="54"/>
      <c r="H608" s="53"/>
      <c r="I608" s="54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702"/>
      <c r="Y608" s="702"/>
    </row>
    <row r="609" spans="1:25" ht="15.75" customHeight="1">
      <c r="A609" s="54"/>
      <c r="B609" s="398"/>
      <c r="C609" s="54"/>
      <c r="D609" s="53"/>
      <c r="E609" s="53"/>
      <c r="F609" s="53"/>
      <c r="G609" s="54"/>
      <c r="H609" s="53"/>
      <c r="I609" s="54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702"/>
      <c r="Y609" s="702"/>
    </row>
    <row r="610" spans="1:25" ht="15.75" customHeight="1">
      <c r="A610" s="54"/>
      <c r="B610" s="398"/>
      <c r="C610" s="54"/>
      <c r="D610" s="53"/>
      <c r="E610" s="53"/>
      <c r="F610" s="53"/>
      <c r="G610" s="54"/>
      <c r="H610" s="53"/>
      <c r="I610" s="54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702"/>
      <c r="Y610" s="702"/>
    </row>
    <row r="611" spans="1:25" ht="15.75" customHeight="1">
      <c r="A611" s="54"/>
      <c r="B611" s="398"/>
      <c r="C611" s="54"/>
      <c r="D611" s="53"/>
      <c r="E611" s="53"/>
      <c r="F611" s="53"/>
      <c r="G611" s="54"/>
      <c r="H611" s="53"/>
      <c r="I611" s="54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702"/>
      <c r="Y611" s="702"/>
    </row>
    <row r="612" spans="1:25" ht="15.75" customHeight="1">
      <c r="A612" s="54"/>
      <c r="B612" s="398"/>
      <c r="C612" s="54"/>
      <c r="D612" s="53"/>
      <c r="E612" s="53"/>
      <c r="F612" s="53"/>
      <c r="G612" s="54"/>
      <c r="H612" s="53"/>
      <c r="I612" s="54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702"/>
      <c r="Y612" s="702"/>
    </row>
    <row r="613" spans="1:25" ht="15.75" customHeight="1">
      <c r="A613" s="54"/>
      <c r="B613" s="398"/>
      <c r="C613" s="54"/>
      <c r="D613" s="53"/>
      <c r="E613" s="53"/>
      <c r="F613" s="53"/>
      <c r="G613" s="54"/>
      <c r="H613" s="53"/>
      <c r="I613" s="54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702"/>
      <c r="Y613" s="702"/>
    </row>
    <row r="614" spans="1:25" ht="15.75" customHeight="1">
      <c r="A614" s="54"/>
      <c r="B614" s="398"/>
      <c r="C614" s="54"/>
      <c r="D614" s="53"/>
      <c r="E614" s="53"/>
      <c r="F614" s="53"/>
      <c r="G614" s="54"/>
      <c r="H614" s="53"/>
      <c r="I614" s="54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702"/>
      <c r="Y614" s="702"/>
    </row>
    <row r="615" spans="1:25" ht="15.75" customHeight="1">
      <c r="A615" s="54"/>
      <c r="B615" s="398"/>
      <c r="C615" s="54"/>
      <c r="D615" s="53"/>
      <c r="E615" s="53"/>
      <c r="F615" s="53"/>
      <c r="G615" s="54"/>
      <c r="H615" s="53"/>
      <c r="I615" s="54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702"/>
      <c r="Y615" s="702"/>
    </row>
    <row r="616" spans="1:25" ht="15.75" customHeight="1">
      <c r="A616" s="54"/>
      <c r="B616" s="398"/>
      <c r="C616" s="54"/>
      <c r="D616" s="53"/>
      <c r="E616" s="53"/>
      <c r="F616" s="53"/>
      <c r="G616" s="54"/>
      <c r="H616" s="53"/>
      <c r="I616" s="54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702"/>
      <c r="Y616" s="702"/>
    </row>
    <row r="617" spans="1:25" ht="15.75" customHeight="1">
      <c r="A617" s="54"/>
      <c r="B617" s="398"/>
      <c r="C617" s="54"/>
      <c r="D617" s="53"/>
      <c r="E617" s="53"/>
      <c r="F617" s="53"/>
      <c r="G617" s="54"/>
      <c r="H617" s="53"/>
      <c r="I617" s="54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702"/>
      <c r="Y617" s="702"/>
    </row>
    <row r="618" spans="1:25" ht="15.75" customHeight="1">
      <c r="A618" s="54"/>
      <c r="B618" s="398"/>
      <c r="C618" s="54"/>
      <c r="D618" s="53"/>
      <c r="E618" s="53"/>
      <c r="F618" s="53"/>
      <c r="G618" s="54"/>
      <c r="H618" s="53"/>
      <c r="I618" s="54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702"/>
      <c r="Y618" s="702"/>
    </row>
    <row r="619" spans="1:25" ht="15.75" customHeight="1">
      <c r="A619" s="54"/>
      <c r="B619" s="398"/>
      <c r="C619" s="54"/>
      <c r="D619" s="53"/>
      <c r="E619" s="53"/>
      <c r="F619" s="53"/>
      <c r="G619" s="54"/>
      <c r="H619" s="53"/>
      <c r="I619" s="54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702"/>
      <c r="Y619" s="702"/>
    </row>
    <row r="620" spans="1:25" ht="15.75" customHeight="1">
      <c r="A620" s="54"/>
      <c r="B620" s="398"/>
      <c r="C620" s="54"/>
      <c r="D620" s="53"/>
      <c r="E620" s="53"/>
      <c r="F620" s="53"/>
      <c r="G620" s="54"/>
      <c r="H620" s="53"/>
      <c r="I620" s="54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702"/>
      <c r="Y620" s="702"/>
    </row>
    <row r="621" spans="1:25" ht="15.75" customHeight="1">
      <c r="A621" s="54"/>
      <c r="B621" s="398"/>
      <c r="C621" s="54"/>
      <c r="D621" s="53"/>
      <c r="E621" s="53"/>
      <c r="F621" s="53"/>
      <c r="G621" s="54"/>
      <c r="H621" s="53"/>
      <c r="I621" s="54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702"/>
      <c r="Y621" s="702"/>
    </row>
    <row r="622" spans="1:25" ht="15.75" customHeight="1">
      <c r="A622" s="54"/>
      <c r="B622" s="398"/>
      <c r="C622" s="54"/>
      <c r="D622" s="53"/>
      <c r="E622" s="53"/>
      <c r="F622" s="53"/>
      <c r="G622" s="54"/>
      <c r="H622" s="53"/>
      <c r="I622" s="54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702"/>
      <c r="Y622" s="702"/>
    </row>
    <row r="623" spans="1:25" ht="15.75" customHeight="1">
      <c r="A623" s="54"/>
      <c r="B623" s="398"/>
      <c r="C623" s="54"/>
      <c r="D623" s="53"/>
      <c r="E623" s="53"/>
      <c r="F623" s="53"/>
      <c r="G623" s="54"/>
      <c r="H623" s="53"/>
      <c r="I623" s="54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702"/>
      <c r="Y623" s="702"/>
    </row>
    <row r="624" spans="1:25" ht="15.75" customHeight="1">
      <c r="A624" s="54"/>
      <c r="B624" s="398"/>
      <c r="C624" s="54"/>
      <c r="D624" s="53"/>
      <c r="E624" s="53"/>
      <c r="F624" s="53"/>
      <c r="G624" s="54"/>
      <c r="H624" s="53"/>
      <c r="I624" s="54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702"/>
      <c r="Y624" s="702"/>
    </row>
    <row r="625" spans="1:25" ht="15.75" customHeight="1">
      <c r="A625" s="54"/>
      <c r="B625" s="398"/>
      <c r="C625" s="54"/>
      <c r="D625" s="53"/>
      <c r="E625" s="53"/>
      <c r="F625" s="53"/>
      <c r="G625" s="54"/>
      <c r="H625" s="53"/>
      <c r="I625" s="54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702"/>
      <c r="Y625" s="702"/>
    </row>
    <row r="626" spans="1:25" ht="15.75" customHeight="1">
      <c r="A626" s="54"/>
      <c r="B626" s="398"/>
      <c r="C626" s="54"/>
      <c r="D626" s="53"/>
      <c r="E626" s="53"/>
      <c r="F626" s="53"/>
      <c r="G626" s="54"/>
      <c r="H626" s="53"/>
      <c r="I626" s="54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702"/>
      <c r="Y626" s="702"/>
    </row>
    <row r="627" spans="1:25" ht="15.75" customHeight="1">
      <c r="A627" s="54"/>
      <c r="B627" s="398"/>
      <c r="C627" s="54"/>
      <c r="D627" s="53"/>
      <c r="E627" s="53"/>
      <c r="F627" s="53"/>
      <c r="G627" s="54"/>
      <c r="H627" s="53"/>
      <c r="I627" s="54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702"/>
      <c r="Y627" s="702"/>
    </row>
    <row r="628" spans="1:25" ht="15.75" customHeight="1">
      <c r="A628" s="54"/>
      <c r="B628" s="398"/>
      <c r="C628" s="54"/>
      <c r="D628" s="53"/>
      <c r="E628" s="53"/>
      <c r="F628" s="53"/>
      <c r="G628" s="54"/>
      <c r="H628" s="53"/>
      <c r="I628" s="54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702"/>
      <c r="Y628" s="702"/>
    </row>
    <row r="629" spans="1:25" ht="15.75" customHeight="1">
      <c r="A629" s="54"/>
      <c r="B629" s="398"/>
      <c r="C629" s="54"/>
      <c r="D629" s="53"/>
      <c r="E629" s="53"/>
      <c r="F629" s="53"/>
      <c r="G629" s="54"/>
      <c r="H629" s="53"/>
      <c r="I629" s="54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702"/>
      <c r="Y629" s="702"/>
    </row>
    <row r="630" spans="1:25" ht="15.75" customHeight="1">
      <c r="A630" s="54"/>
      <c r="B630" s="398"/>
      <c r="C630" s="54"/>
      <c r="D630" s="53"/>
      <c r="E630" s="53"/>
      <c r="F630" s="53"/>
      <c r="G630" s="54"/>
      <c r="H630" s="53"/>
      <c r="I630" s="54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702"/>
      <c r="Y630" s="702"/>
    </row>
    <row r="631" spans="1:25" ht="15.75" customHeight="1">
      <c r="A631" s="54"/>
      <c r="B631" s="398"/>
      <c r="C631" s="54"/>
      <c r="D631" s="53"/>
      <c r="E631" s="53"/>
      <c r="F631" s="53"/>
      <c r="G631" s="54"/>
      <c r="H631" s="53"/>
      <c r="I631" s="54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702"/>
      <c r="Y631" s="702"/>
    </row>
    <row r="632" spans="1:25" ht="15.75" customHeight="1">
      <c r="A632" s="54"/>
      <c r="B632" s="398"/>
      <c r="C632" s="54"/>
      <c r="D632" s="53"/>
      <c r="E632" s="53"/>
      <c r="F632" s="53"/>
      <c r="G632" s="54"/>
      <c r="H632" s="53"/>
      <c r="I632" s="54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702"/>
      <c r="Y632" s="702"/>
    </row>
    <row r="633" spans="1:25" ht="15.75" customHeight="1">
      <c r="A633" s="54"/>
      <c r="B633" s="398"/>
      <c r="C633" s="54"/>
      <c r="D633" s="53"/>
      <c r="E633" s="53"/>
      <c r="F633" s="53"/>
      <c r="G633" s="54"/>
      <c r="H633" s="53"/>
      <c r="I633" s="54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702"/>
      <c r="Y633" s="702"/>
    </row>
    <row r="634" spans="1:25" ht="15.75" customHeight="1">
      <c r="A634" s="54"/>
      <c r="B634" s="398"/>
      <c r="C634" s="54"/>
      <c r="D634" s="53"/>
      <c r="E634" s="53"/>
      <c r="F634" s="53"/>
      <c r="G634" s="54"/>
      <c r="H634" s="53"/>
      <c r="I634" s="54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702"/>
      <c r="Y634" s="702"/>
    </row>
    <row r="635" spans="1:25" ht="15.75" customHeight="1">
      <c r="A635" s="54"/>
      <c r="B635" s="398"/>
      <c r="C635" s="54"/>
      <c r="D635" s="53"/>
      <c r="E635" s="53"/>
      <c r="F635" s="53"/>
      <c r="G635" s="54"/>
      <c r="H635" s="53"/>
      <c r="I635" s="54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702"/>
      <c r="Y635" s="702"/>
    </row>
    <row r="636" spans="1:25" ht="15.75" customHeight="1">
      <c r="A636" s="54"/>
      <c r="B636" s="398"/>
      <c r="C636" s="54"/>
      <c r="D636" s="53"/>
      <c r="E636" s="53"/>
      <c r="F636" s="53"/>
      <c r="G636" s="54"/>
      <c r="H636" s="53"/>
      <c r="I636" s="54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702"/>
      <c r="Y636" s="702"/>
    </row>
    <row r="637" spans="1:25" ht="15.75" customHeight="1">
      <c r="A637" s="54"/>
      <c r="B637" s="398"/>
      <c r="C637" s="54"/>
      <c r="D637" s="53"/>
      <c r="E637" s="53"/>
      <c r="F637" s="53"/>
      <c r="G637" s="54"/>
      <c r="H637" s="53"/>
      <c r="I637" s="54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702"/>
      <c r="Y637" s="702"/>
    </row>
    <row r="638" spans="1:25" ht="15.75" customHeight="1">
      <c r="A638" s="54"/>
      <c r="B638" s="398"/>
      <c r="C638" s="54"/>
      <c r="D638" s="53"/>
      <c r="E638" s="53"/>
      <c r="F638" s="53"/>
      <c r="G638" s="54"/>
      <c r="H638" s="53"/>
      <c r="I638" s="54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702"/>
      <c r="Y638" s="702"/>
    </row>
    <row r="639" spans="1:25" ht="15.75" customHeight="1">
      <c r="A639" s="54"/>
      <c r="B639" s="398"/>
      <c r="C639" s="54"/>
      <c r="D639" s="53"/>
      <c r="E639" s="53"/>
      <c r="F639" s="53"/>
      <c r="G639" s="54"/>
      <c r="H639" s="53"/>
      <c r="I639" s="54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702"/>
      <c r="Y639" s="702"/>
    </row>
    <row r="640" spans="1:25" ht="15.75" customHeight="1">
      <c r="A640" s="54"/>
      <c r="B640" s="398"/>
      <c r="C640" s="54"/>
      <c r="D640" s="53"/>
      <c r="E640" s="53"/>
      <c r="F640" s="53"/>
      <c r="G640" s="54"/>
      <c r="H640" s="53"/>
      <c r="I640" s="54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702"/>
      <c r="Y640" s="702"/>
    </row>
    <row r="641" spans="1:25" ht="15.75" customHeight="1">
      <c r="A641" s="54"/>
      <c r="B641" s="398"/>
      <c r="C641" s="54"/>
      <c r="D641" s="53"/>
      <c r="E641" s="53"/>
      <c r="F641" s="53"/>
      <c r="G641" s="54"/>
      <c r="H641" s="53"/>
      <c r="I641" s="54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702"/>
      <c r="Y641" s="702"/>
    </row>
    <row r="642" spans="1:25" ht="15.75" customHeight="1">
      <c r="A642" s="54"/>
      <c r="B642" s="398"/>
      <c r="C642" s="54"/>
      <c r="D642" s="53"/>
      <c r="E642" s="53"/>
      <c r="F642" s="53"/>
      <c r="G642" s="54"/>
      <c r="H642" s="53"/>
      <c r="I642" s="54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702"/>
      <c r="Y642" s="702"/>
    </row>
    <row r="643" spans="1:25" ht="15.75" customHeight="1">
      <c r="A643" s="54"/>
      <c r="B643" s="398"/>
      <c r="C643" s="54"/>
      <c r="D643" s="53"/>
      <c r="E643" s="53"/>
      <c r="F643" s="53"/>
      <c r="G643" s="54"/>
      <c r="H643" s="53"/>
      <c r="I643" s="54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702"/>
      <c r="Y643" s="702"/>
    </row>
    <row r="644" spans="1:25" ht="15.75" customHeight="1">
      <c r="A644" s="54"/>
      <c r="B644" s="398"/>
      <c r="C644" s="54"/>
      <c r="D644" s="53"/>
      <c r="E644" s="53"/>
      <c r="F644" s="53"/>
      <c r="G644" s="54"/>
      <c r="H644" s="53"/>
      <c r="I644" s="54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702"/>
      <c r="Y644" s="702"/>
    </row>
    <row r="645" spans="1:25" ht="15.75" customHeight="1">
      <c r="A645" s="54"/>
      <c r="B645" s="398"/>
      <c r="C645" s="54"/>
      <c r="D645" s="53"/>
      <c r="E645" s="53"/>
      <c r="F645" s="53"/>
      <c r="G645" s="54"/>
      <c r="H645" s="53"/>
      <c r="I645" s="54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702"/>
      <c r="Y645" s="702"/>
    </row>
    <row r="646" spans="1:25" ht="15.75" customHeight="1">
      <c r="A646" s="54"/>
      <c r="B646" s="398"/>
      <c r="C646" s="54"/>
      <c r="D646" s="53"/>
      <c r="E646" s="53"/>
      <c r="F646" s="53"/>
      <c r="G646" s="54"/>
      <c r="H646" s="53"/>
      <c r="I646" s="54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702"/>
      <c r="Y646" s="702"/>
    </row>
    <row r="647" spans="1:25" ht="15.75" customHeight="1">
      <c r="A647" s="54"/>
      <c r="B647" s="398"/>
      <c r="C647" s="54"/>
      <c r="D647" s="53"/>
      <c r="E647" s="53"/>
      <c r="F647" s="53"/>
      <c r="G647" s="54"/>
      <c r="H647" s="53"/>
      <c r="I647" s="54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702"/>
      <c r="Y647" s="702"/>
    </row>
    <row r="648" spans="1:25" ht="15.75" customHeight="1">
      <c r="A648" s="54"/>
      <c r="B648" s="398"/>
      <c r="C648" s="54"/>
      <c r="D648" s="53"/>
      <c r="E648" s="53"/>
      <c r="F648" s="53"/>
      <c r="G648" s="54"/>
      <c r="H648" s="53"/>
      <c r="I648" s="54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702"/>
      <c r="Y648" s="702"/>
    </row>
    <row r="649" spans="1:25" ht="15.75" customHeight="1">
      <c r="A649" s="54"/>
      <c r="B649" s="398"/>
      <c r="C649" s="54"/>
      <c r="D649" s="53"/>
      <c r="E649" s="53"/>
      <c r="F649" s="53"/>
      <c r="G649" s="54"/>
      <c r="H649" s="53"/>
      <c r="I649" s="54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702"/>
      <c r="Y649" s="702"/>
    </row>
    <row r="650" spans="1:25" ht="15.75" customHeight="1">
      <c r="A650" s="54"/>
      <c r="B650" s="398"/>
      <c r="C650" s="54"/>
      <c r="D650" s="53"/>
      <c r="E650" s="53"/>
      <c r="F650" s="53"/>
      <c r="G650" s="54"/>
      <c r="H650" s="53"/>
      <c r="I650" s="54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702"/>
      <c r="Y650" s="702"/>
    </row>
    <row r="651" spans="1:25" ht="15.75" customHeight="1">
      <c r="A651" s="54"/>
      <c r="B651" s="398"/>
      <c r="C651" s="54"/>
      <c r="D651" s="53"/>
      <c r="E651" s="53"/>
      <c r="F651" s="53"/>
      <c r="G651" s="54"/>
      <c r="H651" s="53"/>
      <c r="I651" s="54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702"/>
      <c r="Y651" s="702"/>
    </row>
    <row r="652" spans="1:25" ht="15.75" customHeight="1">
      <c r="A652" s="54"/>
      <c r="B652" s="398"/>
      <c r="C652" s="54"/>
      <c r="D652" s="53"/>
      <c r="E652" s="53"/>
      <c r="F652" s="53"/>
      <c r="G652" s="54"/>
      <c r="H652" s="53"/>
      <c r="I652" s="54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702"/>
      <c r="Y652" s="702"/>
    </row>
    <row r="653" spans="1:25" ht="15.75" customHeight="1">
      <c r="A653" s="54"/>
      <c r="B653" s="398"/>
      <c r="C653" s="54"/>
      <c r="D653" s="53"/>
      <c r="E653" s="53"/>
      <c r="F653" s="53"/>
      <c r="G653" s="54"/>
      <c r="H653" s="53"/>
      <c r="I653" s="54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702"/>
      <c r="Y653" s="702"/>
    </row>
    <row r="654" spans="1:25" ht="15.75" customHeight="1">
      <c r="A654" s="54"/>
      <c r="B654" s="398"/>
      <c r="C654" s="54"/>
      <c r="D654" s="53"/>
      <c r="E654" s="53"/>
      <c r="F654" s="53"/>
      <c r="G654" s="54"/>
      <c r="H654" s="53"/>
      <c r="I654" s="54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702"/>
      <c r="Y654" s="702"/>
    </row>
    <row r="655" spans="1:25" ht="15.75" customHeight="1">
      <c r="A655" s="54"/>
      <c r="B655" s="398"/>
      <c r="C655" s="54"/>
      <c r="D655" s="53"/>
      <c r="E655" s="53"/>
      <c r="F655" s="53"/>
      <c r="G655" s="54"/>
      <c r="H655" s="53"/>
      <c r="I655" s="54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702"/>
      <c r="Y655" s="702"/>
    </row>
    <row r="656" spans="1:25" ht="15.75" customHeight="1">
      <c r="A656" s="54"/>
      <c r="B656" s="398"/>
      <c r="C656" s="54"/>
      <c r="D656" s="53"/>
      <c r="E656" s="53"/>
      <c r="F656" s="53"/>
      <c r="G656" s="54"/>
      <c r="H656" s="53"/>
      <c r="I656" s="54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702"/>
      <c r="Y656" s="702"/>
    </row>
    <row r="657" spans="1:25" ht="15.75" customHeight="1">
      <c r="A657" s="54"/>
      <c r="B657" s="398"/>
      <c r="C657" s="54"/>
      <c r="D657" s="53"/>
      <c r="E657" s="53"/>
      <c r="F657" s="53"/>
      <c r="G657" s="54"/>
      <c r="H657" s="53"/>
      <c r="I657" s="54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702"/>
      <c r="Y657" s="702"/>
    </row>
    <row r="658" spans="1:25" ht="15.75" customHeight="1">
      <c r="A658" s="54"/>
      <c r="B658" s="398"/>
      <c r="C658" s="54"/>
      <c r="D658" s="53"/>
      <c r="E658" s="53"/>
      <c r="F658" s="53"/>
      <c r="G658" s="54"/>
      <c r="H658" s="53"/>
      <c r="I658" s="54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702"/>
      <c r="Y658" s="702"/>
    </row>
    <row r="659" spans="1:25" ht="15.75" customHeight="1">
      <c r="A659" s="54"/>
      <c r="B659" s="398"/>
      <c r="C659" s="54"/>
      <c r="D659" s="53"/>
      <c r="E659" s="53"/>
      <c r="F659" s="53"/>
      <c r="G659" s="54"/>
      <c r="H659" s="53"/>
      <c r="I659" s="54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702"/>
      <c r="Y659" s="702"/>
    </row>
    <row r="660" spans="1:25" ht="15.75" customHeight="1">
      <c r="A660" s="54"/>
      <c r="B660" s="398"/>
      <c r="C660" s="54"/>
      <c r="D660" s="53"/>
      <c r="E660" s="53"/>
      <c r="F660" s="53"/>
      <c r="G660" s="54"/>
      <c r="H660" s="53"/>
      <c r="I660" s="54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702"/>
      <c r="Y660" s="702"/>
    </row>
    <row r="661" spans="1:25" ht="15.75" customHeight="1">
      <c r="A661" s="54"/>
      <c r="B661" s="398"/>
      <c r="C661" s="54"/>
      <c r="D661" s="53"/>
      <c r="E661" s="53"/>
      <c r="F661" s="53"/>
      <c r="G661" s="54"/>
      <c r="H661" s="53"/>
      <c r="I661" s="54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702"/>
      <c r="Y661" s="702"/>
    </row>
    <row r="662" spans="1:25" ht="15.75" customHeight="1">
      <c r="A662" s="54"/>
      <c r="B662" s="398"/>
      <c r="C662" s="54"/>
      <c r="D662" s="53"/>
      <c r="E662" s="53"/>
      <c r="F662" s="53"/>
      <c r="G662" s="54"/>
      <c r="H662" s="53"/>
      <c r="I662" s="54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702"/>
      <c r="Y662" s="702"/>
    </row>
    <row r="663" spans="1:25" ht="15.75" customHeight="1">
      <c r="A663" s="54"/>
      <c r="B663" s="398"/>
      <c r="C663" s="54"/>
      <c r="D663" s="53"/>
      <c r="E663" s="53"/>
      <c r="F663" s="53"/>
      <c r="G663" s="54"/>
      <c r="H663" s="53"/>
      <c r="I663" s="54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702"/>
      <c r="Y663" s="702"/>
    </row>
    <row r="664" spans="1:25" ht="15.75" customHeight="1">
      <c r="A664" s="54"/>
      <c r="B664" s="398"/>
      <c r="C664" s="54"/>
      <c r="D664" s="53"/>
      <c r="E664" s="53"/>
      <c r="F664" s="53"/>
      <c r="G664" s="54"/>
      <c r="H664" s="53"/>
      <c r="I664" s="54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702"/>
      <c r="Y664" s="702"/>
    </row>
    <row r="665" spans="1:25" ht="15.75" customHeight="1">
      <c r="A665" s="54"/>
      <c r="B665" s="398"/>
      <c r="C665" s="54"/>
      <c r="D665" s="53"/>
      <c r="E665" s="53"/>
      <c r="F665" s="53"/>
      <c r="G665" s="54"/>
      <c r="H665" s="53"/>
      <c r="I665" s="54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702"/>
      <c r="Y665" s="702"/>
    </row>
    <row r="666" spans="1:25" ht="15.75" customHeight="1">
      <c r="A666" s="54"/>
      <c r="B666" s="398"/>
      <c r="C666" s="54"/>
      <c r="D666" s="53"/>
      <c r="E666" s="53"/>
      <c r="F666" s="53"/>
      <c r="G666" s="54"/>
      <c r="H666" s="53"/>
      <c r="I666" s="54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702"/>
      <c r="Y666" s="702"/>
    </row>
    <row r="667" spans="1:25" ht="15.75" customHeight="1">
      <c r="A667" s="54"/>
      <c r="B667" s="398"/>
      <c r="C667" s="54"/>
      <c r="D667" s="53"/>
      <c r="E667" s="53"/>
      <c r="F667" s="53"/>
      <c r="G667" s="54"/>
      <c r="H667" s="53"/>
      <c r="I667" s="54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702"/>
      <c r="Y667" s="702"/>
    </row>
    <row r="668" spans="1:25" ht="15.75" customHeight="1">
      <c r="A668" s="54"/>
      <c r="B668" s="398"/>
      <c r="C668" s="54"/>
      <c r="D668" s="53"/>
      <c r="E668" s="53"/>
      <c r="F668" s="53"/>
      <c r="G668" s="54"/>
      <c r="H668" s="53"/>
      <c r="I668" s="54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702"/>
      <c r="Y668" s="702"/>
    </row>
    <row r="669" spans="1:25" ht="15.75" customHeight="1">
      <c r="A669" s="54"/>
      <c r="B669" s="398"/>
      <c r="C669" s="54"/>
      <c r="D669" s="53"/>
      <c r="E669" s="53"/>
      <c r="F669" s="53"/>
      <c r="G669" s="54"/>
      <c r="H669" s="53"/>
      <c r="I669" s="54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702"/>
      <c r="Y669" s="702"/>
    </row>
    <row r="670" spans="1:25" ht="15.75" customHeight="1">
      <c r="A670" s="54"/>
      <c r="B670" s="398"/>
      <c r="C670" s="54"/>
      <c r="D670" s="53"/>
      <c r="E670" s="53"/>
      <c r="F670" s="53"/>
      <c r="G670" s="54"/>
      <c r="H670" s="53"/>
      <c r="I670" s="54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702"/>
      <c r="Y670" s="702"/>
    </row>
    <row r="671" spans="1:25" ht="15.75" customHeight="1">
      <c r="A671" s="54"/>
      <c r="B671" s="398"/>
      <c r="C671" s="54"/>
      <c r="D671" s="53"/>
      <c r="E671" s="53"/>
      <c r="F671" s="53"/>
      <c r="G671" s="54"/>
      <c r="H671" s="53"/>
      <c r="I671" s="54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702"/>
      <c r="Y671" s="702"/>
    </row>
    <row r="672" spans="1:25" ht="15.75" customHeight="1">
      <c r="A672" s="54"/>
      <c r="B672" s="398"/>
      <c r="C672" s="54"/>
      <c r="D672" s="53"/>
      <c r="E672" s="53"/>
      <c r="F672" s="53"/>
      <c r="G672" s="54"/>
      <c r="H672" s="53"/>
      <c r="I672" s="54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702"/>
      <c r="Y672" s="702"/>
    </row>
    <row r="673" spans="1:25" ht="15.75" customHeight="1">
      <c r="A673" s="54"/>
      <c r="B673" s="398"/>
      <c r="C673" s="54"/>
      <c r="D673" s="53"/>
      <c r="E673" s="53"/>
      <c r="F673" s="53"/>
      <c r="G673" s="54"/>
      <c r="H673" s="53"/>
      <c r="I673" s="54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702"/>
      <c r="Y673" s="702"/>
    </row>
    <row r="674" spans="1:25" ht="15.75" customHeight="1">
      <c r="A674" s="54"/>
      <c r="B674" s="398"/>
      <c r="C674" s="54"/>
      <c r="D674" s="53"/>
      <c r="E674" s="53"/>
      <c r="F674" s="53"/>
      <c r="G674" s="54"/>
      <c r="H674" s="53"/>
      <c r="I674" s="54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702"/>
      <c r="Y674" s="702"/>
    </row>
    <row r="675" spans="1:25" ht="15.75" customHeight="1">
      <c r="A675" s="54"/>
      <c r="B675" s="398"/>
      <c r="C675" s="54"/>
      <c r="D675" s="53"/>
      <c r="E675" s="53"/>
      <c r="F675" s="53"/>
      <c r="G675" s="54"/>
      <c r="H675" s="53"/>
      <c r="I675" s="54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702"/>
      <c r="Y675" s="702"/>
    </row>
    <row r="676" spans="1:25" ht="15.75" customHeight="1">
      <c r="A676" s="54"/>
      <c r="B676" s="398"/>
      <c r="C676" s="54"/>
      <c r="D676" s="53"/>
      <c r="E676" s="53"/>
      <c r="F676" s="53"/>
      <c r="G676" s="54"/>
      <c r="H676" s="53"/>
      <c r="I676" s="54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702"/>
      <c r="Y676" s="702"/>
    </row>
    <row r="677" spans="1:25" ht="15.75" customHeight="1">
      <c r="A677" s="54"/>
      <c r="B677" s="398"/>
      <c r="C677" s="54"/>
      <c r="D677" s="53"/>
      <c r="E677" s="53"/>
      <c r="F677" s="53"/>
      <c r="G677" s="54"/>
      <c r="H677" s="53"/>
      <c r="I677" s="54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702"/>
      <c r="Y677" s="702"/>
    </row>
    <row r="678" spans="1:25" ht="15.75" customHeight="1">
      <c r="A678" s="54"/>
      <c r="B678" s="398"/>
      <c r="C678" s="54"/>
      <c r="D678" s="53"/>
      <c r="E678" s="53"/>
      <c r="F678" s="53"/>
      <c r="G678" s="54"/>
      <c r="H678" s="53"/>
      <c r="I678" s="54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702"/>
      <c r="Y678" s="702"/>
    </row>
    <row r="679" spans="1:25" ht="15.75" customHeight="1">
      <c r="A679" s="54"/>
      <c r="B679" s="398"/>
      <c r="C679" s="54"/>
      <c r="D679" s="53"/>
      <c r="E679" s="53"/>
      <c r="F679" s="53"/>
      <c r="G679" s="54"/>
      <c r="H679" s="53"/>
      <c r="I679" s="54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702"/>
      <c r="Y679" s="702"/>
    </row>
    <row r="680" spans="1:25" ht="15.75" customHeight="1">
      <c r="A680" s="54"/>
      <c r="B680" s="398"/>
      <c r="C680" s="54"/>
      <c r="D680" s="53"/>
      <c r="E680" s="53"/>
      <c r="F680" s="53"/>
      <c r="G680" s="54"/>
      <c r="H680" s="53"/>
      <c r="I680" s="54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702"/>
      <c r="Y680" s="702"/>
    </row>
    <row r="681" spans="1:25" ht="15.75" customHeight="1">
      <c r="A681" s="54"/>
      <c r="B681" s="398"/>
      <c r="C681" s="54"/>
      <c r="D681" s="53"/>
      <c r="E681" s="53"/>
      <c r="F681" s="53"/>
      <c r="G681" s="54"/>
      <c r="H681" s="53"/>
      <c r="I681" s="54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702"/>
      <c r="Y681" s="702"/>
    </row>
    <row r="682" spans="1:25" ht="15.75" customHeight="1">
      <c r="A682" s="54"/>
      <c r="B682" s="398"/>
      <c r="C682" s="54"/>
      <c r="D682" s="53"/>
      <c r="E682" s="53"/>
      <c r="F682" s="53"/>
      <c r="G682" s="54"/>
      <c r="H682" s="53"/>
      <c r="I682" s="54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702"/>
      <c r="Y682" s="702"/>
    </row>
    <row r="683" spans="1:25" ht="15.75" customHeight="1">
      <c r="A683" s="54"/>
      <c r="B683" s="398"/>
      <c r="C683" s="54"/>
      <c r="D683" s="53"/>
      <c r="E683" s="53"/>
      <c r="F683" s="53"/>
      <c r="G683" s="54"/>
      <c r="H683" s="53"/>
      <c r="I683" s="54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702"/>
      <c r="Y683" s="702"/>
    </row>
    <row r="684" spans="1:25" ht="15.75" customHeight="1">
      <c r="A684" s="54"/>
      <c r="B684" s="398"/>
      <c r="C684" s="54"/>
      <c r="D684" s="53"/>
      <c r="E684" s="53"/>
      <c r="F684" s="53"/>
      <c r="G684" s="54"/>
      <c r="H684" s="53"/>
      <c r="I684" s="54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702"/>
      <c r="Y684" s="702"/>
    </row>
    <row r="685" spans="1:25" ht="15.75" customHeight="1">
      <c r="A685" s="54"/>
      <c r="B685" s="398"/>
      <c r="C685" s="54"/>
      <c r="D685" s="53"/>
      <c r="E685" s="53"/>
      <c r="F685" s="53"/>
      <c r="G685" s="54"/>
      <c r="H685" s="53"/>
      <c r="I685" s="54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702"/>
      <c r="Y685" s="702"/>
    </row>
    <row r="686" spans="1:25" ht="15.75" customHeight="1">
      <c r="A686" s="54"/>
      <c r="B686" s="398"/>
      <c r="C686" s="54"/>
      <c r="D686" s="53"/>
      <c r="E686" s="53"/>
      <c r="F686" s="53"/>
      <c r="G686" s="54"/>
      <c r="H686" s="53"/>
      <c r="I686" s="54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702"/>
      <c r="Y686" s="702"/>
    </row>
    <row r="687" spans="1:25" ht="15.75" customHeight="1">
      <c r="A687" s="54"/>
      <c r="B687" s="398"/>
      <c r="C687" s="54"/>
      <c r="D687" s="53"/>
      <c r="E687" s="53"/>
      <c r="F687" s="53"/>
      <c r="G687" s="54"/>
      <c r="H687" s="53"/>
      <c r="I687" s="54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702"/>
      <c r="Y687" s="702"/>
    </row>
    <row r="688" spans="1:25" ht="15.75" customHeight="1">
      <c r="A688" s="54"/>
      <c r="B688" s="398"/>
      <c r="C688" s="54"/>
      <c r="D688" s="53"/>
      <c r="E688" s="53"/>
      <c r="F688" s="53"/>
      <c r="G688" s="54"/>
      <c r="H688" s="53"/>
      <c r="I688" s="54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702"/>
      <c r="Y688" s="702"/>
    </row>
    <row r="689" spans="1:25" ht="15.75" customHeight="1">
      <c r="A689" s="54"/>
      <c r="B689" s="398"/>
      <c r="C689" s="54"/>
      <c r="D689" s="53"/>
      <c r="E689" s="53"/>
      <c r="F689" s="53"/>
      <c r="G689" s="54"/>
      <c r="H689" s="53"/>
      <c r="I689" s="54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702"/>
      <c r="Y689" s="702"/>
    </row>
    <row r="690" spans="1:25" ht="15.75" customHeight="1">
      <c r="A690" s="54"/>
      <c r="B690" s="398"/>
      <c r="C690" s="54"/>
      <c r="D690" s="53"/>
      <c r="E690" s="53"/>
      <c r="F690" s="53"/>
      <c r="G690" s="54"/>
      <c r="H690" s="53"/>
      <c r="I690" s="54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702"/>
      <c r="Y690" s="702"/>
    </row>
    <row r="691" spans="1:25" ht="15.75" customHeight="1">
      <c r="A691" s="54"/>
      <c r="B691" s="398"/>
      <c r="C691" s="54"/>
      <c r="D691" s="53"/>
      <c r="E691" s="53"/>
      <c r="F691" s="53"/>
      <c r="G691" s="54"/>
      <c r="H691" s="53"/>
      <c r="I691" s="54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702"/>
      <c r="Y691" s="702"/>
    </row>
    <row r="692" spans="1:25" ht="15.75" customHeight="1">
      <c r="A692" s="54"/>
      <c r="B692" s="398"/>
      <c r="C692" s="54"/>
      <c r="D692" s="53"/>
      <c r="E692" s="53"/>
      <c r="F692" s="53"/>
      <c r="G692" s="54"/>
      <c r="H692" s="53"/>
      <c r="I692" s="54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702"/>
      <c r="Y692" s="702"/>
    </row>
    <row r="693" spans="1:25" ht="15.75" customHeight="1">
      <c r="A693" s="54"/>
      <c r="B693" s="398"/>
      <c r="C693" s="54"/>
      <c r="D693" s="53"/>
      <c r="E693" s="53"/>
      <c r="F693" s="53"/>
      <c r="G693" s="54"/>
      <c r="H693" s="53"/>
      <c r="I693" s="54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702"/>
      <c r="Y693" s="702"/>
    </row>
    <row r="694" spans="1:25" ht="15.75" customHeight="1">
      <c r="A694" s="54"/>
      <c r="B694" s="398"/>
      <c r="C694" s="54"/>
      <c r="D694" s="53"/>
      <c r="E694" s="53"/>
      <c r="F694" s="53"/>
      <c r="G694" s="54"/>
      <c r="H694" s="53"/>
      <c r="I694" s="54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702"/>
      <c r="Y694" s="702"/>
    </row>
    <row r="695" spans="1:25" ht="15.75" customHeight="1">
      <c r="A695" s="54"/>
      <c r="B695" s="398"/>
      <c r="C695" s="54"/>
      <c r="D695" s="53"/>
      <c r="E695" s="53"/>
      <c r="F695" s="53"/>
      <c r="G695" s="54"/>
      <c r="H695" s="53"/>
      <c r="I695" s="54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702"/>
      <c r="Y695" s="702"/>
    </row>
    <row r="696" spans="1:25" ht="15.75" customHeight="1">
      <c r="A696" s="54"/>
      <c r="B696" s="398"/>
      <c r="C696" s="54"/>
      <c r="D696" s="53"/>
      <c r="E696" s="53"/>
      <c r="F696" s="53"/>
      <c r="G696" s="54"/>
      <c r="H696" s="53"/>
      <c r="I696" s="54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702"/>
      <c r="Y696" s="702"/>
    </row>
    <row r="697" spans="1:25" ht="15.75" customHeight="1">
      <c r="A697" s="54"/>
      <c r="B697" s="398"/>
      <c r="C697" s="54"/>
      <c r="D697" s="53"/>
      <c r="E697" s="53"/>
      <c r="F697" s="53"/>
      <c r="G697" s="54"/>
      <c r="H697" s="53"/>
      <c r="I697" s="54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702"/>
      <c r="Y697" s="702"/>
    </row>
    <row r="698" spans="1:25" ht="15.75" customHeight="1">
      <c r="A698" s="54"/>
      <c r="B698" s="398"/>
      <c r="C698" s="54"/>
      <c r="D698" s="53"/>
      <c r="E698" s="53"/>
      <c r="F698" s="53"/>
      <c r="G698" s="54"/>
      <c r="H698" s="53"/>
      <c r="I698" s="54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702"/>
      <c r="Y698" s="702"/>
    </row>
    <row r="699" spans="1:25" ht="15.75" customHeight="1">
      <c r="A699" s="54"/>
      <c r="B699" s="398"/>
      <c r="C699" s="54"/>
      <c r="D699" s="53"/>
      <c r="E699" s="53"/>
      <c r="F699" s="53"/>
      <c r="G699" s="54"/>
      <c r="H699" s="53"/>
      <c r="I699" s="54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702"/>
      <c r="Y699" s="702"/>
    </row>
    <row r="700" spans="1:25" ht="15.75" customHeight="1">
      <c r="A700" s="54"/>
      <c r="B700" s="398"/>
      <c r="C700" s="54"/>
      <c r="D700" s="53"/>
      <c r="E700" s="53"/>
      <c r="F700" s="53"/>
      <c r="G700" s="54"/>
      <c r="H700" s="53"/>
      <c r="I700" s="54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702"/>
      <c r="Y700" s="702"/>
    </row>
    <row r="701" spans="1:25" ht="15.75" customHeight="1">
      <c r="A701" s="54"/>
      <c r="B701" s="398"/>
      <c r="C701" s="54"/>
      <c r="D701" s="53"/>
      <c r="E701" s="53"/>
      <c r="F701" s="53"/>
      <c r="G701" s="54"/>
      <c r="H701" s="53"/>
      <c r="I701" s="54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702"/>
      <c r="Y701" s="702"/>
    </row>
    <row r="702" spans="1:25" ht="15.75" customHeight="1">
      <c r="A702" s="54"/>
      <c r="B702" s="398"/>
      <c r="C702" s="54"/>
      <c r="D702" s="53"/>
      <c r="E702" s="53"/>
      <c r="F702" s="53"/>
      <c r="G702" s="54"/>
      <c r="H702" s="53"/>
      <c r="I702" s="54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702"/>
      <c r="Y702" s="702"/>
    </row>
    <row r="703" spans="1:25" ht="15.75" customHeight="1">
      <c r="A703" s="54"/>
      <c r="B703" s="398"/>
      <c r="C703" s="54"/>
      <c r="D703" s="53"/>
      <c r="E703" s="53"/>
      <c r="F703" s="53"/>
      <c r="G703" s="54"/>
      <c r="H703" s="53"/>
      <c r="I703" s="54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702"/>
      <c r="Y703" s="702"/>
    </row>
    <row r="704" spans="1:25" ht="15.75" customHeight="1">
      <c r="A704" s="54"/>
      <c r="B704" s="398"/>
      <c r="C704" s="54"/>
      <c r="D704" s="53"/>
      <c r="E704" s="53"/>
      <c r="F704" s="53"/>
      <c r="G704" s="54"/>
      <c r="H704" s="53"/>
      <c r="I704" s="54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702"/>
      <c r="Y704" s="702"/>
    </row>
    <row r="705" spans="1:25" ht="15.75" customHeight="1">
      <c r="A705" s="54"/>
      <c r="B705" s="398"/>
      <c r="C705" s="54"/>
      <c r="D705" s="53"/>
      <c r="E705" s="53"/>
      <c r="F705" s="53"/>
      <c r="G705" s="54"/>
      <c r="H705" s="53"/>
      <c r="I705" s="54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702"/>
      <c r="Y705" s="702"/>
    </row>
    <row r="706" spans="1:25" ht="15.75" customHeight="1">
      <c r="A706" s="54"/>
      <c r="B706" s="398"/>
      <c r="C706" s="54"/>
      <c r="D706" s="53"/>
      <c r="E706" s="53"/>
      <c r="F706" s="53"/>
      <c r="G706" s="54"/>
      <c r="H706" s="53"/>
      <c r="I706" s="54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702"/>
      <c r="Y706" s="702"/>
    </row>
    <row r="707" spans="1:25" ht="15.75" customHeight="1">
      <c r="A707" s="54"/>
      <c r="B707" s="398"/>
      <c r="C707" s="54"/>
      <c r="D707" s="53"/>
      <c r="E707" s="53"/>
      <c r="F707" s="53"/>
      <c r="G707" s="54"/>
      <c r="H707" s="53"/>
      <c r="I707" s="54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702"/>
      <c r="Y707" s="702"/>
    </row>
    <row r="708" spans="1:25" ht="15.75" customHeight="1">
      <c r="A708" s="54"/>
      <c r="B708" s="398"/>
      <c r="C708" s="54"/>
      <c r="D708" s="53"/>
      <c r="E708" s="53"/>
      <c r="F708" s="53"/>
      <c r="G708" s="54"/>
      <c r="H708" s="53"/>
      <c r="I708" s="54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702"/>
      <c r="Y708" s="702"/>
    </row>
    <row r="709" spans="1:25" ht="15.75" customHeight="1">
      <c r="A709" s="54"/>
      <c r="B709" s="398"/>
      <c r="C709" s="54"/>
      <c r="D709" s="53"/>
      <c r="E709" s="53"/>
      <c r="F709" s="53"/>
      <c r="G709" s="54"/>
      <c r="H709" s="53"/>
      <c r="I709" s="54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702"/>
      <c r="Y709" s="702"/>
    </row>
    <row r="710" spans="1:25" ht="15.75" customHeight="1">
      <c r="A710" s="54"/>
      <c r="B710" s="398"/>
      <c r="C710" s="54"/>
      <c r="D710" s="53"/>
      <c r="E710" s="53"/>
      <c r="F710" s="53"/>
      <c r="G710" s="54"/>
      <c r="H710" s="53"/>
      <c r="I710" s="54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702"/>
      <c r="Y710" s="702"/>
    </row>
    <row r="711" spans="1:25" ht="15.75" customHeight="1">
      <c r="A711" s="54"/>
      <c r="B711" s="398"/>
      <c r="C711" s="54"/>
      <c r="D711" s="53"/>
      <c r="E711" s="53"/>
      <c r="F711" s="53"/>
      <c r="G711" s="54"/>
      <c r="H711" s="53"/>
      <c r="I711" s="54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702"/>
      <c r="Y711" s="702"/>
    </row>
    <row r="712" spans="1:25" ht="15.75" customHeight="1">
      <c r="A712" s="54"/>
      <c r="B712" s="398"/>
      <c r="C712" s="54"/>
      <c r="D712" s="53"/>
      <c r="E712" s="53"/>
      <c r="F712" s="53"/>
      <c r="G712" s="54"/>
      <c r="H712" s="53"/>
      <c r="I712" s="54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702"/>
      <c r="Y712" s="702"/>
    </row>
    <row r="713" spans="1:25" ht="15.75" customHeight="1">
      <c r="A713" s="54"/>
      <c r="B713" s="398"/>
      <c r="C713" s="54"/>
      <c r="D713" s="53"/>
      <c r="E713" s="53"/>
      <c r="F713" s="53"/>
      <c r="G713" s="54"/>
      <c r="H713" s="53"/>
      <c r="I713" s="54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702"/>
      <c r="Y713" s="702"/>
    </row>
    <row r="714" spans="1:25" ht="15.75" customHeight="1">
      <c r="A714" s="54"/>
      <c r="B714" s="398"/>
      <c r="C714" s="54"/>
      <c r="D714" s="53"/>
      <c r="E714" s="53"/>
      <c r="F714" s="53"/>
      <c r="G714" s="54"/>
      <c r="H714" s="53"/>
      <c r="I714" s="54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702"/>
      <c r="Y714" s="702"/>
    </row>
    <row r="715" spans="1:25" ht="15.75" customHeight="1">
      <c r="A715" s="54"/>
      <c r="B715" s="398"/>
      <c r="C715" s="54"/>
      <c r="D715" s="53"/>
      <c r="E715" s="53"/>
      <c r="F715" s="53"/>
      <c r="G715" s="54"/>
      <c r="H715" s="53"/>
      <c r="I715" s="54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702"/>
      <c r="Y715" s="702"/>
    </row>
    <row r="716" spans="1:25" ht="15.75" customHeight="1">
      <c r="A716" s="54"/>
      <c r="B716" s="398"/>
      <c r="C716" s="54"/>
      <c r="D716" s="53"/>
      <c r="E716" s="53"/>
      <c r="F716" s="53"/>
      <c r="G716" s="54"/>
      <c r="H716" s="53"/>
      <c r="I716" s="54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702"/>
      <c r="Y716" s="702"/>
    </row>
    <row r="717" spans="1:25" ht="15.75" customHeight="1">
      <c r="A717" s="54"/>
      <c r="B717" s="398"/>
      <c r="C717" s="54"/>
      <c r="D717" s="53"/>
      <c r="E717" s="53"/>
      <c r="F717" s="53"/>
      <c r="G717" s="54"/>
      <c r="H717" s="53"/>
      <c r="I717" s="54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702"/>
      <c r="Y717" s="702"/>
    </row>
    <row r="718" spans="1:25" ht="15.75" customHeight="1">
      <c r="A718" s="54"/>
      <c r="B718" s="398"/>
      <c r="C718" s="54"/>
      <c r="D718" s="53"/>
      <c r="E718" s="53"/>
      <c r="F718" s="53"/>
      <c r="G718" s="54"/>
      <c r="H718" s="53"/>
      <c r="I718" s="54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702"/>
      <c r="Y718" s="702"/>
    </row>
    <row r="719" spans="1:25" ht="15.75" customHeight="1">
      <c r="A719" s="54"/>
      <c r="B719" s="398"/>
      <c r="C719" s="54"/>
      <c r="D719" s="53"/>
      <c r="E719" s="53"/>
      <c r="F719" s="53"/>
      <c r="G719" s="54"/>
      <c r="H719" s="53"/>
      <c r="I719" s="54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702"/>
      <c r="Y719" s="702"/>
    </row>
    <row r="720" spans="1:25" ht="15.75" customHeight="1">
      <c r="A720" s="54"/>
      <c r="B720" s="398"/>
      <c r="C720" s="54"/>
      <c r="D720" s="53"/>
      <c r="E720" s="53"/>
      <c r="F720" s="53"/>
      <c r="G720" s="54"/>
      <c r="H720" s="53"/>
      <c r="I720" s="54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702"/>
      <c r="Y720" s="702"/>
    </row>
    <row r="721" spans="1:25" ht="15.75" customHeight="1">
      <c r="A721" s="54"/>
      <c r="B721" s="398"/>
      <c r="C721" s="54"/>
      <c r="D721" s="53"/>
      <c r="E721" s="53"/>
      <c r="F721" s="53"/>
      <c r="G721" s="54"/>
      <c r="H721" s="53"/>
      <c r="I721" s="54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702"/>
      <c r="Y721" s="702"/>
    </row>
    <row r="722" spans="1:25" ht="15.75" customHeight="1">
      <c r="A722" s="54"/>
      <c r="B722" s="398"/>
      <c r="C722" s="54"/>
      <c r="D722" s="53"/>
      <c r="E722" s="53"/>
      <c r="F722" s="53"/>
      <c r="G722" s="54"/>
      <c r="H722" s="53"/>
      <c r="I722" s="54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702"/>
      <c r="Y722" s="702"/>
    </row>
    <row r="723" spans="1:25" ht="15.75" customHeight="1">
      <c r="A723" s="54"/>
      <c r="B723" s="398"/>
      <c r="C723" s="54"/>
      <c r="D723" s="53"/>
      <c r="E723" s="53"/>
      <c r="F723" s="53"/>
      <c r="G723" s="54"/>
      <c r="H723" s="53"/>
      <c r="I723" s="54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702"/>
      <c r="Y723" s="702"/>
    </row>
    <row r="724" spans="1:25" ht="15.75" customHeight="1">
      <c r="A724" s="54"/>
      <c r="B724" s="398"/>
      <c r="C724" s="54"/>
      <c r="D724" s="53"/>
      <c r="E724" s="53"/>
      <c r="F724" s="53"/>
      <c r="G724" s="54"/>
      <c r="H724" s="53"/>
      <c r="I724" s="54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702"/>
      <c r="Y724" s="702"/>
    </row>
    <row r="725" spans="1:25" ht="15.75" customHeight="1">
      <c r="A725" s="54"/>
      <c r="B725" s="398"/>
      <c r="C725" s="54"/>
      <c r="D725" s="53"/>
      <c r="E725" s="53"/>
      <c r="F725" s="53"/>
      <c r="G725" s="54"/>
      <c r="H725" s="53"/>
      <c r="I725" s="54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702"/>
      <c r="Y725" s="702"/>
    </row>
    <row r="726" spans="1:25" ht="15.75" customHeight="1">
      <c r="A726" s="54"/>
      <c r="B726" s="398"/>
      <c r="C726" s="54"/>
      <c r="D726" s="53"/>
      <c r="E726" s="53"/>
      <c r="F726" s="53"/>
      <c r="G726" s="54"/>
      <c r="H726" s="53"/>
      <c r="I726" s="54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702"/>
      <c r="Y726" s="702"/>
    </row>
    <row r="727" spans="1:25" ht="15.75" customHeight="1">
      <c r="A727" s="54"/>
      <c r="B727" s="398"/>
      <c r="C727" s="54"/>
      <c r="D727" s="53"/>
      <c r="E727" s="53"/>
      <c r="F727" s="53"/>
      <c r="G727" s="54"/>
      <c r="H727" s="53"/>
      <c r="I727" s="54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702"/>
      <c r="Y727" s="702"/>
    </row>
    <row r="728" spans="1:25" ht="15.75" customHeight="1">
      <c r="A728" s="54"/>
      <c r="B728" s="398"/>
      <c r="C728" s="54"/>
      <c r="D728" s="53"/>
      <c r="E728" s="53"/>
      <c r="F728" s="53"/>
      <c r="G728" s="54"/>
      <c r="H728" s="53"/>
      <c r="I728" s="54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702"/>
      <c r="Y728" s="702"/>
    </row>
    <row r="729" spans="1:25" ht="15.75" customHeight="1">
      <c r="A729" s="54"/>
      <c r="B729" s="398"/>
      <c r="C729" s="54"/>
      <c r="D729" s="53"/>
      <c r="E729" s="53"/>
      <c r="F729" s="53"/>
      <c r="G729" s="54"/>
      <c r="H729" s="53"/>
      <c r="I729" s="54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702"/>
      <c r="Y729" s="702"/>
    </row>
    <row r="730" spans="1:25" ht="15.75" customHeight="1">
      <c r="A730" s="54"/>
      <c r="B730" s="398"/>
      <c r="C730" s="54"/>
      <c r="D730" s="53"/>
      <c r="E730" s="53"/>
      <c r="F730" s="53"/>
      <c r="G730" s="54"/>
      <c r="H730" s="53"/>
      <c r="I730" s="54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702"/>
      <c r="Y730" s="702"/>
    </row>
    <row r="731" spans="1:25" ht="15.75" customHeight="1">
      <c r="A731" s="54"/>
      <c r="B731" s="398"/>
      <c r="C731" s="54"/>
      <c r="D731" s="53"/>
      <c r="E731" s="53"/>
      <c r="F731" s="53"/>
      <c r="G731" s="54"/>
      <c r="H731" s="53"/>
      <c r="I731" s="54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702"/>
      <c r="Y731" s="702"/>
    </row>
    <row r="732" spans="1:25" ht="15.75" customHeight="1">
      <c r="A732" s="54"/>
      <c r="B732" s="398"/>
      <c r="C732" s="54"/>
      <c r="D732" s="53"/>
      <c r="E732" s="53"/>
      <c r="F732" s="53"/>
      <c r="G732" s="54"/>
      <c r="H732" s="53"/>
      <c r="I732" s="54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702"/>
      <c r="Y732" s="702"/>
    </row>
    <row r="733" spans="1:25" ht="15.75" customHeight="1">
      <c r="A733" s="54"/>
      <c r="B733" s="398"/>
      <c r="C733" s="54"/>
      <c r="D733" s="53"/>
      <c r="E733" s="53"/>
      <c r="F733" s="53"/>
      <c r="G733" s="54"/>
      <c r="H733" s="53"/>
      <c r="I733" s="54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702"/>
      <c r="Y733" s="702"/>
    </row>
    <row r="734" spans="1:25" ht="15.75" customHeight="1">
      <c r="A734" s="54"/>
      <c r="B734" s="398"/>
      <c r="C734" s="54"/>
      <c r="D734" s="53"/>
      <c r="E734" s="53"/>
      <c r="F734" s="53"/>
      <c r="G734" s="54"/>
      <c r="H734" s="53"/>
      <c r="I734" s="54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702"/>
      <c r="Y734" s="702"/>
    </row>
    <row r="735" spans="1:25" ht="15.75" customHeight="1">
      <c r="A735" s="54"/>
      <c r="B735" s="398"/>
      <c r="C735" s="54"/>
      <c r="D735" s="53"/>
      <c r="E735" s="53"/>
      <c r="F735" s="53"/>
      <c r="G735" s="54"/>
      <c r="H735" s="53"/>
      <c r="I735" s="54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702"/>
      <c r="Y735" s="702"/>
    </row>
    <row r="736" spans="1:25" ht="15.75" customHeight="1">
      <c r="A736" s="54"/>
      <c r="B736" s="398"/>
      <c r="C736" s="54"/>
      <c r="D736" s="53"/>
      <c r="E736" s="53"/>
      <c r="F736" s="53"/>
      <c r="G736" s="54"/>
      <c r="H736" s="53"/>
      <c r="I736" s="54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702"/>
      <c r="Y736" s="702"/>
    </row>
    <row r="737" spans="1:25" ht="15.75" customHeight="1">
      <c r="A737" s="54"/>
      <c r="B737" s="398"/>
      <c r="C737" s="54"/>
      <c r="D737" s="53"/>
      <c r="E737" s="53"/>
      <c r="F737" s="53"/>
      <c r="G737" s="54"/>
      <c r="H737" s="53"/>
      <c r="I737" s="54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702"/>
      <c r="Y737" s="702"/>
    </row>
    <row r="738" spans="1:25" ht="15.75" customHeight="1">
      <c r="A738" s="54"/>
      <c r="B738" s="398"/>
      <c r="C738" s="54"/>
      <c r="D738" s="53"/>
      <c r="E738" s="53"/>
      <c r="F738" s="53"/>
      <c r="G738" s="54"/>
      <c r="H738" s="53"/>
      <c r="I738" s="54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702"/>
      <c r="Y738" s="702"/>
    </row>
    <row r="739" spans="1:25" ht="15.75" customHeight="1">
      <c r="A739" s="54"/>
      <c r="B739" s="398"/>
      <c r="C739" s="54"/>
      <c r="D739" s="53"/>
      <c r="E739" s="53"/>
      <c r="F739" s="53"/>
      <c r="G739" s="54"/>
      <c r="H739" s="53"/>
      <c r="I739" s="54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702"/>
      <c r="Y739" s="702"/>
    </row>
    <row r="740" spans="1:25" ht="15.75" customHeight="1">
      <c r="A740" s="54"/>
      <c r="B740" s="398"/>
      <c r="C740" s="54"/>
      <c r="D740" s="53"/>
      <c r="E740" s="53"/>
      <c r="F740" s="53"/>
      <c r="G740" s="54"/>
      <c r="H740" s="53"/>
      <c r="I740" s="54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702"/>
      <c r="Y740" s="702"/>
    </row>
    <row r="741" spans="1:25" ht="15.75" customHeight="1">
      <c r="A741" s="54"/>
      <c r="B741" s="398"/>
      <c r="C741" s="54"/>
      <c r="D741" s="53"/>
      <c r="E741" s="53"/>
      <c r="F741" s="53"/>
      <c r="G741" s="54"/>
      <c r="H741" s="53"/>
      <c r="I741" s="54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702"/>
      <c r="Y741" s="702"/>
    </row>
    <row r="742" spans="1:25" ht="15.75" customHeight="1">
      <c r="A742" s="54"/>
      <c r="B742" s="398"/>
      <c r="C742" s="54"/>
      <c r="D742" s="53"/>
      <c r="E742" s="53"/>
      <c r="F742" s="53"/>
      <c r="G742" s="54"/>
      <c r="H742" s="53"/>
      <c r="I742" s="54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702"/>
      <c r="Y742" s="702"/>
    </row>
    <row r="743" spans="1:25" ht="15.75" customHeight="1">
      <c r="A743" s="54"/>
      <c r="B743" s="398"/>
      <c r="C743" s="54"/>
      <c r="D743" s="53"/>
      <c r="E743" s="53"/>
      <c r="F743" s="53"/>
      <c r="G743" s="54"/>
      <c r="H743" s="53"/>
      <c r="I743" s="54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702"/>
      <c r="Y743" s="702"/>
    </row>
    <row r="744" spans="1:25" ht="15.75" customHeight="1">
      <c r="A744" s="54"/>
      <c r="B744" s="398"/>
      <c r="C744" s="54"/>
      <c r="D744" s="53"/>
      <c r="E744" s="53"/>
      <c r="F744" s="53"/>
      <c r="G744" s="54"/>
      <c r="H744" s="53"/>
      <c r="I744" s="54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702"/>
      <c r="Y744" s="702"/>
    </row>
    <row r="745" spans="1:25" ht="15.75" customHeight="1">
      <c r="A745" s="54"/>
      <c r="B745" s="398"/>
      <c r="C745" s="54"/>
      <c r="D745" s="53"/>
      <c r="E745" s="53"/>
      <c r="F745" s="53"/>
      <c r="G745" s="54"/>
      <c r="H745" s="53"/>
      <c r="I745" s="54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702"/>
      <c r="Y745" s="702"/>
    </row>
    <row r="746" spans="1:25" ht="15.75" customHeight="1">
      <c r="A746" s="54"/>
      <c r="B746" s="398"/>
      <c r="C746" s="54"/>
      <c r="D746" s="53"/>
      <c r="E746" s="53"/>
      <c r="F746" s="53"/>
      <c r="G746" s="54"/>
      <c r="H746" s="53"/>
      <c r="I746" s="54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702"/>
      <c r="Y746" s="702"/>
    </row>
    <row r="747" spans="1:25" ht="15.75" customHeight="1">
      <c r="A747" s="54"/>
      <c r="B747" s="398"/>
      <c r="C747" s="54"/>
      <c r="D747" s="53"/>
      <c r="E747" s="53"/>
      <c r="F747" s="53"/>
      <c r="G747" s="54"/>
      <c r="H747" s="53"/>
      <c r="I747" s="54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702"/>
      <c r="Y747" s="702"/>
    </row>
    <row r="748" spans="1:25" ht="15.75" customHeight="1">
      <c r="A748" s="54"/>
      <c r="B748" s="398"/>
      <c r="C748" s="54"/>
      <c r="D748" s="53"/>
      <c r="E748" s="53"/>
      <c r="F748" s="53"/>
      <c r="G748" s="54"/>
      <c r="H748" s="53"/>
      <c r="I748" s="54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702"/>
      <c r="Y748" s="702"/>
    </row>
    <row r="749" spans="1:25" ht="15.75" customHeight="1">
      <c r="A749" s="54"/>
      <c r="B749" s="398"/>
      <c r="C749" s="54"/>
      <c r="D749" s="53"/>
      <c r="E749" s="53"/>
      <c r="F749" s="53"/>
      <c r="G749" s="54"/>
      <c r="H749" s="53"/>
      <c r="I749" s="54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702"/>
      <c r="Y749" s="702"/>
    </row>
    <row r="750" spans="1:25" ht="15.75" customHeight="1">
      <c r="A750" s="54"/>
      <c r="B750" s="398"/>
      <c r="C750" s="54"/>
      <c r="D750" s="53"/>
      <c r="E750" s="53"/>
      <c r="F750" s="53"/>
      <c r="G750" s="54"/>
      <c r="H750" s="53"/>
      <c r="I750" s="54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702"/>
      <c r="Y750" s="702"/>
    </row>
    <row r="751" spans="1:25" ht="15.75" customHeight="1">
      <c r="A751" s="54"/>
      <c r="B751" s="398"/>
      <c r="C751" s="54"/>
      <c r="D751" s="53"/>
      <c r="E751" s="53"/>
      <c r="F751" s="53"/>
      <c r="G751" s="54"/>
      <c r="H751" s="53"/>
      <c r="I751" s="54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702"/>
      <c r="Y751" s="702"/>
    </row>
    <row r="752" spans="1:25" ht="15.75" customHeight="1">
      <c r="A752" s="54"/>
      <c r="B752" s="398"/>
      <c r="C752" s="54"/>
      <c r="D752" s="53"/>
      <c r="E752" s="53"/>
      <c r="F752" s="53"/>
      <c r="G752" s="54"/>
      <c r="H752" s="53"/>
      <c r="I752" s="54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702"/>
      <c r="Y752" s="702"/>
    </row>
    <row r="753" spans="1:25" ht="15.75" customHeight="1">
      <c r="A753" s="54"/>
      <c r="B753" s="398"/>
      <c r="C753" s="54"/>
      <c r="D753" s="53"/>
      <c r="E753" s="53"/>
      <c r="F753" s="53"/>
      <c r="G753" s="54"/>
      <c r="H753" s="53"/>
      <c r="I753" s="54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702"/>
      <c r="Y753" s="702"/>
    </row>
    <row r="754" spans="1:25" ht="15.75" customHeight="1">
      <c r="A754" s="54"/>
      <c r="B754" s="398"/>
      <c r="C754" s="54"/>
      <c r="D754" s="53"/>
      <c r="E754" s="53"/>
      <c r="F754" s="53"/>
      <c r="G754" s="54"/>
      <c r="H754" s="53"/>
      <c r="I754" s="54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702"/>
      <c r="Y754" s="702"/>
    </row>
    <row r="755" spans="1:25" ht="15.75" customHeight="1">
      <c r="A755" s="54"/>
      <c r="B755" s="398"/>
      <c r="C755" s="54"/>
      <c r="D755" s="53"/>
      <c r="E755" s="53"/>
      <c r="F755" s="53"/>
      <c r="G755" s="54"/>
      <c r="H755" s="53"/>
      <c r="I755" s="54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702"/>
      <c r="Y755" s="702"/>
    </row>
    <row r="756" spans="1:25" ht="15.75" customHeight="1">
      <c r="A756" s="54"/>
      <c r="B756" s="398"/>
      <c r="C756" s="54"/>
      <c r="D756" s="53"/>
      <c r="E756" s="53"/>
      <c r="F756" s="53"/>
      <c r="G756" s="54"/>
      <c r="H756" s="53"/>
      <c r="I756" s="54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702"/>
      <c r="Y756" s="702"/>
    </row>
    <row r="757" spans="1:25" ht="15.75" customHeight="1">
      <c r="A757" s="54"/>
      <c r="B757" s="398"/>
      <c r="C757" s="54"/>
      <c r="D757" s="53"/>
      <c r="E757" s="53"/>
      <c r="F757" s="53"/>
      <c r="G757" s="54"/>
      <c r="H757" s="53"/>
      <c r="I757" s="54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702"/>
      <c r="Y757" s="702"/>
    </row>
    <row r="758" spans="1:25" ht="15.75" customHeight="1">
      <c r="A758" s="54"/>
      <c r="B758" s="398"/>
      <c r="C758" s="54"/>
      <c r="D758" s="53"/>
      <c r="E758" s="53"/>
      <c r="F758" s="53"/>
      <c r="G758" s="54"/>
      <c r="H758" s="53"/>
      <c r="I758" s="54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702"/>
      <c r="Y758" s="702"/>
    </row>
    <row r="759" spans="1:25" ht="15.75" customHeight="1">
      <c r="A759" s="54"/>
      <c r="B759" s="398"/>
      <c r="C759" s="54"/>
      <c r="D759" s="53"/>
      <c r="E759" s="53"/>
      <c r="F759" s="53"/>
      <c r="G759" s="54"/>
      <c r="H759" s="53"/>
      <c r="I759" s="54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702"/>
      <c r="Y759" s="702"/>
    </row>
    <row r="760" spans="1:25" ht="15.75" customHeight="1">
      <c r="A760" s="54"/>
      <c r="B760" s="398"/>
      <c r="C760" s="54"/>
      <c r="D760" s="53"/>
      <c r="E760" s="53"/>
      <c r="F760" s="53"/>
      <c r="G760" s="54"/>
      <c r="H760" s="53"/>
      <c r="I760" s="54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702"/>
      <c r="Y760" s="702"/>
    </row>
    <row r="761" spans="1:25" ht="15.75" customHeight="1">
      <c r="A761" s="54"/>
      <c r="B761" s="398"/>
      <c r="C761" s="54"/>
      <c r="D761" s="53"/>
      <c r="E761" s="53"/>
      <c r="F761" s="53"/>
      <c r="G761" s="54"/>
      <c r="H761" s="53"/>
      <c r="I761" s="54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702"/>
      <c r="Y761" s="702"/>
    </row>
    <row r="762" spans="1:25" ht="15.75" customHeight="1">
      <c r="A762" s="54"/>
      <c r="B762" s="398"/>
      <c r="C762" s="54"/>
      <c r="D762" s="53"/>
      <c r="E762" s="53"/>
      <c r="F762" s="53"/>
      <c r="G762" s="54"/>
      <c r="H762" s="53"/>
      <c r="I762" s="54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702"/>
      <c r="Y762" s="702"/>
    </row>
    <row r="763" spans="1:25" ht="15.75" customHeight="1">
      <c r="A763" s="54"/>
      <c r="B763" s="398"/>
      <c r="C763" s="54"/>
      <c r="D763" s="53"/>
      <c r="E763" s="53"/>
      <c r="F763" s="53"/>
      <c r="G763" s="54"/>
      <c r="H763" s="53"/>
      <c r="I763" s="54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702"/>
      <c r="Y763" s="702"/>
    </row>
    <row r="764" spans="1:25" ht="15.75" customHeight="1">
      <c r="A764" s="54"/>
      <c r="B764" s="398"/>
      <c r="C764" s="54"/>
      <c r="D764" s="53"/>
      <c r="E764" s="53"/>
      <c r="F764" s="53"/>
      <c r="G764" s="54"/>
      <c r="H764" s="53"/>
      <c r="I764" s="54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702"/>
      <c r="Y764" s="702"/>
    </row>
    <row r="765" spans="1:25" ht="15.75" customHeight="1">
      <c r="A765" s="54"/>
      <c r="B765" s="398"/>
      <c r="C765" s="54"/>
      <c r="D765" s="53"/>
      <c r="E765" s="53"/>
      <c r="F765" s="53"/>
      <c r="G765" s="54"/>
      <c r="H765" s="53"/>
      <c r="I765" s="54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702"/>
      <c r="Y765" s="702"/>
    </row>
    <row r="766" spans="1:25" ht="15.75" customHeight="1">
      <c r="A766" s="54"/>
      <c r="B766" s="398"/>
      <c r="C766" s="54"/>
      <c r="D766" s="53"/>
      <c r="E766" s="53"/>
      <c r="F766" s="53"/>
      <c r="G766" s="54"/>
      <c r="H766" s="53"/>
      <c r="I766" s="54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702"/>
      <c r="Y766" s="702"/>
    </row>
    <row r="767" spans="1:25" ht="15.75" customHeight="1">
      <c r="A767" s="54"/>
      <c r="B767" s="398"/>
      <c r="C767" s="54"/>
      <c r="D767" s="53"/>
      <c r="E767" s="53"/>
      <c r="F767" s="53"/>
      <c r="G767" s="54"/>
      <c r="H767" s="53"/>
      <c r="I767" s="54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702"/>
      <c r="Y767" s="702"/>
    </row>
    <row r="768" spans="1:25" ht="15.75" customHeight="1">
      <c r="A768" s="54"/>
      <c r="B768" s="398"/>
      <c r="C768" s="54"/>
      <c r="D768" s="53"/>
      <c r="E768" s="53"/>
      <c r="F768" s="53"/>
      <c r="G768" s="54"/>
      <c r="H768" s="53"/>
      <c r="I768" s="54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702"/>
      <c r="Y768" s="702"/>
    </row>
    <row r="769" spans="1:25" ht="15.75" customHeight="1">
      <c r="A769" s="54"/>
      <c r="B769" s="398"/>
      <c r="C769" s="54"/>
      <c r="D769" s="53"/>
      <c r="E769" s="53"/>
      <c r="F769" s="53"/>
      <c r="G769" s="54"/>
      <c r="H769" s="53"/>
      <c r="I769" s="54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702"/>
      <c r="Y769" s="702"/>
    </row>
    <row r="770" spans="1:25" ht="15.75" customHeight="1">
      <c r="A770" s="54"/>
      <c r="B770" s="398"/>
      <c r="C770" s="54"/>
      <c r="D770" s="53"/>
      <c r="E770" s="53"/>
      <c r="F770" s="53"/>
      <c r="G770" s="54"/>
      <c r="H770" s="53"/>
      <c r="I770" s="54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702"/>
      <c r="Y770" s="702"/>
    </row>
    <row r="771" spans="1:25" ht="15.75" customHeight="1">
      <c r="A771" s="54"/>
      <c r="B771" s="398"/>
      <c r="C771" s="54"/>
      <c r="D771" s="53"/>
      <c r="E771" s="53"/>
      <c r="F771" s="53"/>
      <c r="G771" s="54"/>
      <c r="H771" s="53"/>
      <c r="I771" s="54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702"/>
      <c r="Y771" s="702"/>
    </row>
    <row r="772" spans="1:25" ht="15.75" customHeight="1">
      <c r="A772" s="54"/>
      <c r="B772" s="398"/>
      <c r="C772" s="54"/>
      <c r="D772" s="53"/>
      <c r="E772" s="53"/>
      <c r="F772" s="53"/>
      <c r="G772" s="54"/>
      <c r="H772" s="53"/>
      <c r="I772" s="54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702"/>
      <c r="Y772" s="702"/>
    </row>
    <row r="773" spans="1:25" ht="15.75" customHeight="1">
      <c r="A773" s="54"/>
      <c r="B773" s="398"/>
      <c r="C773" s="54"/>
      <c r="D773" s="53"/>
      <c r="E773" s="53"/>
      <c r="F773" s="53"/>
      <c r="G773" s="54"/>
      <c r="H773" s="53"/>
      <c r="I773" s="54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702"/>
      <c r="Y773" s="702"/>
    </row>
    <row r="774" spans="1:25" ht="15.75" customHeight="1">
      <c r="A774" s="54"/>
      <c r="B774" s="398"/>
      <c r="C774" s="54"/>
      <c r="D774" s="53"/>
      <c r="E774" s="53"/>
      <c r="F774" s="53"/>
      <c r="G774" s="54"/>
      <c r="H774" s="53"/>
      <c r="I774" s="54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702"/>
      <c r="Y774" s="702"/>
    </row>
    <row r="775" spans="1:25" ht="15.75" customHeight="1">
      <c r="A775" s="54"/>
      <c r="B775" s="398"/>
      <c r="C775" s="54"/>
      <c r="D775" s="53"/>
      <c r="E775" s="53"/>
      <c r="F775" s="53"/>
      <c r="G775" s="54"/>
      <c r="H775" s="53"/>
      <c r="I775" s="54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702"/>
      <c r="Y775" s="702"/>
    </row>
    <row r="776" spans="1:25" ht="15.75" customHeight="1">
      <c r="A776" s="54"/>
      <c r="B776" s="398"/>
      <c r="C776" s="54"/>
      <c r="D776" s="53"/>
      <c r="E776" s="53"/>
      <c r="F776" s="53"/>
      <c r="G776" s="54"/>
      <c r="H776" s="53"/>
      <c r="I776" s="54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702"/>
      <c r="Y776" s="702"/>
    </row>
    <row r="777" spans="1:25" ht="15.75" customHeight="1">
      <c r="A777" s="54"/>
      <c r="B777" s="398"/>
      <c r="C777" s="54"/>
      <c r="D777" s="53"/>
      <c r="E777" s="53"/>
      <c r="F777" s="53"/>
      <c r="G777" s="54"/>
      <c r="H777" s="53"/>
      <c r="I777" s="54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702"/>
      <c r="Y777" s="702"/>
    </row>
    <row r="778" spans="1:25" ht="15.75" customHeight="1">
      <c r="A778" s="54"/>
      <c r="B778" s="398"/>
      <c r="C778" s="54"/>
      <c r="D778" s="53"/>
      <c r="E778" s="53"/>
      <c r="F778" s="53"/>
      <c r="G778" s="54"/>
      <c r="H778" s="53"/>
      <c r="I778" s="54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702"/>
      <c r="Y778" s="702"/>
    </row>
    <row r="779" spans="1:25" ht="15.75" customHeight="1">
      <c r="A779" s="54"/>
      <c r="B779" s="398"/>
      <c r="C779" s="54"/>
      <c r="D779" s="53"/>
      <c r="E779" s="53"/>
      <c r="F779" s="53"/>
      <c r="G779" s="54"/>
      <c r="H779" s="53"/>
      <c r="I779" s="54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702"/>
      <c r="Y779" s="702"/>
    </row>
    <row r="780" spans="1:25" ht="15.75" customHeight="1">
      <c r="A780" s="54"/>
      <c r="B780" s="398"/>
      <c r="C780" s="54"/>
      <c r="D780" s="53"/>
      <c r="E780" s="53"/>
      <c r="F780" s="53"/>
      <c r="G780" s="54"/>
      <c r="H780" s="53"/>
      <c r="I780" s="54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702"/>
      <c r="Y780" s="702"/>
    </row>
    <row r="781" spans="1:25" ht="15.75" customHeight="1">
      <c r="A781" s="54"/>
      <c r="B781" s="398"/>
      <c r="C781" s="54"/>
      <c r="D781" s="53"/>
      <c r="E781" s="53"/>
      <c r="F781" s="53"/>
      <c r="G781" s="54"/>
      <c r="H781" s="53"/>
      <c r="I781" s="54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702"/>
      <c r="Y781" s="702"/>
    </row>
    <row r="782" spans="1:25" ht="15.75" customHeight="1">
      <c r="A782" s="54"/>
      <c r="B782" s="398"/>
      <c r="C782" s="54"/>
      <c r="D782" s="53"/>
      <c r="E782" s="53"/>
      <c r="F782" s="53"/>
      <c r="G782" s="54"/>
      <c r="H782" s="53"/>
      <c r="I782" s="54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702"/>
      <c r="Y782" s="702"/>
    </row>
    <row r="783" spans="1:25" ht="15.75" customHeight="1">
      <c r="A783" s="54"/>
      <c r="B783" s="398"/>
      <c r="C783" s="54"/>
      <c r="D783" s="53"/>
      <c r="E783" s="53"/>
      <c r="F783" s="53"/>
      <c r="G783" s="54"/>
      <c r="H783" s="53"/>
      <c r="I783" s="54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702"/>
      <c r="Y783" s="702"/>
    </row>
    <row r="784" spans="1:25" ht="15.75" customHeight="1">
      <c r="A784" s="54"/>
      <c r="B784" s="398"/>
      <c r="C784" s="54"/>
      <c r="D784" s="53"/>
      <c r="E784" s="53"/>
      <c r="F784" s="53"/>
      <c r="G784" s="54"/>
      <c r="H784" s="53"/>
      <c r="I784" s="54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702"/>
      <c r="Y784" s="702"/>
    </row>
    <row r="785" spans="1:25" ht="15.75" customHeight="1">
      <c r="A785" s="54"/>
      <c r="B785" s="398"/>
      <c r="C785" s="54"/>
      <c r="D785" s="53"/>
      <c r="E785" s="53"/>
      <c r="F785" s="53"/>
      <c r="G785" s="54"/>
      <c r="H785" s="53"/>
      <c r="I785" s="54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702"/>
      <c r="Y785" s="702"/>
    </row>
    <row r="786" spans="1:25" ht="15.75" customHeight="1">
      <c r="A786" s="54"/>
      <c r="B786" s="398"/>
      <c r="C786" s="54"/>
      <c r="D786" s="53"/>
      <c r="E786" s="53"/>
      <c r="F786" s="53"/>
      <c r="G786" s="54"/>
      <c r="H786" s="53"/>
      <c r="I786" s="54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702"/>
      <c r="Y786" s="702"/>
    </row>
    <row r="787" spans="1:25" ht="15.75" customHeight="1">
      <c r="A787" s="54"/>
      <c r="B787" s="398"/>
      <c r="C787" s="54"/>
      <c r="D787" s="53"/>
      <c r="E787" s="53"/>
      <c r="F787" s="53"/>
      <c r="G787" s="54"/>
      <c r="H787" s="53"/>
      <c r="I787" s="54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702"/>
      <c r="Y787" s="702"/>
    </row>
    <row r="788" spans="1:25" ht="15.75" customHeight="1">
      <c r="A788" s="54"/>
      <c r="B788" s="398"/>
      <c r="C788" s="54"/>
      <c r="D788" s="53"/>
      <c r="E788" s="53"/>
      <c r="F788" s="53"/>
      <c r="G788" s="54"/>
      <c r="H788" s="53"/>
      <c r="I788" s="54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702"/>
      <c r="Y788" s="702"/>
    </row>
    <row r="789" spans="1:25" ht="15.75" customHeight="1">
      <c r="A789" s="54"/>
      <c r="B789" s="398"/>
      <c r="C789" s="54"/>
      <c r="D789" s="53"/>
      <c r="E789" s="53"/>
      <c r="F789" s="53"/>
      <c r="G789" s="54"/>
      <c r="H789" s="53"/>
      <c r="I789" s="54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702"/>
      <c r="Y789" s="702"/>
    </row>
    <row r="790" spans="1:25" ht="15.75" customHeight="1">
      <c r="A790" s="54"/>
      <c r="B790" s="398"/>
      <c r="C790" s="54"/>
      <c r="D790" s="53"/>
      <c r="E790" s="53"/>
      <c r="F790" s="53"/>
      <c r="G790" s="54"/>
      <c r="H790" s="53"/>
      <c r="I790" s="54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702"/>
      <c r="Y790" s="702"/>
    </row>
    <row r="791" spans="1:25" ht="15.75" customHeight="1">
      <c r="A791" s="54"/>
      <c r="B791" s="398"/>
      <c r="C791" s="54"/>
      <c r="D791" s="53"/>
      <c r="E791" s="53"/>
      <c r="F791" s="53"/>
      <c r="G791" s="54"/>
      <c r="H791" s="53"/>
      <c r="I791" s="54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702"/>
      <c r="Y791" s="702"/>
    </row>
    <row r="792" spans="1:25" ht="15.75" customHeight="1">
      <c r="A792" s="54"/>
      <c r="B792" s="398"/>
      <c r="C792" s="54"/>
      <c r="D792" s="53"/>
      <c r="E792" s="53"/>
      <c r="F792" s="53"/>
      <c r="G792" s="54"/>
      <c r="H792" s="53"/>
      <c r="I792" s="54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702"/>
      <c r="Y792" s="702"/>
    </row>
    <row r="793" spans="1:25" ht="15.75" customHeight="1">
      <c r="A793" s="54"/>
      <c r="B793" s="398"/>
      <c r="C793" s="54"/>
      <c r="D793" s="53"/>
      <c r="E793" s="53"/>
      <c r="F793" s="53"/>
      <c r="G793" s="54"/>
      <c r="H793" s="53"/>
      <c r="I793" s="54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702"/>
      <c r="Y793" s="702"/>
    </row>
    <row r="794" spans="1:25" ht="15.75" customHeight="1">
      <c r="A794" s="54"/>
      <c r="B794" s="398"/>
      <c r="C794" s="54"/>
      <c r="D794" s="53"/>
      <c r="E794" s="53"/>
      <c r="F794" s="53"/>
      <c r="G794" s="54"/>
      <c r="H794" s="53"/>
      <c r="I794" s="54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702"/>
      <c r="Y794" s="702"/>
    </row>
    <row r="795" spans="1:25" ht="15.75" customHeight="1">
      <c r="A795" s="54"/>
      <c r="B795" s="398"/>
      <c r="C795" s="54"/>
      <c r="D795" s="53"/>
      <c r="E795" s="53"/>
      <c r="F795" s="53"/>
      <c r="G795" s="54"/>
      <c r="H795" s="53"/>
      <c r="I795" s="54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702"/>
      <c r="Y795" s="702"/>
    </row>
    <row r="796" spans="1:25" ht="15.75" customHeight="1">
      <c r="A796" s="54"/>
      <c r="B796" s="398"/>
      <c r="C796" s="54"/>
      <c r="D796" s="53"/>
      <c r="E796" s="53"/>
      <c r="F796" s="53"/>
      <c r="G796" s="54"/>
      <c r="H796" s="53"/>
      <c r="I796" s="54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702"/>
      <c r="Y796" s="702"/>
    </row>
    <row r="797" spans="1:25" ht="15.75" customHeight="1">
      <c r="A797" s="54"/>
      <c r="B797" s="398"/>
      <c r="C797" s="54"/>
      <c r="D797" s="53"/>
      <c r="E797" s="53"/>
      <c r="F797" s="53"/>
      <c r="G797" s="54"/>
      <c r="H797" s="53"/>
      <c r="I797" s="54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702"/>
      <c r="Y797" s="702"/>
    </row>
    <row r="798" spans="1:25" ht="15.75" customHeight="1">
      <c r="A798" s="54"/>
      <c r="B798" s="398"/>
      <c r="C798" s="54"/>
      <c r="D798" s="53"/>
      <c r="E798" s="53"/>
      <c r="F798" s="53"/>
      <c r="G798" s="54"/>
      <c r="H798" s="53"/>
      <c r="I798" s="54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702"/>
      <c r="Y798" s="702"/>
    </row>
    <row r="799" spans="1:25" ht="15.75" customHeight="1">
      <c r="A799" s="54"/>
      <c r="B799" s="398"/>
      <c r="C799" s="54"/>
      <c r="D799" s="53"/>
      <c r="E799" s="53"/>
      <c r="F799" s="53"/>
      <c r="G799" s="54"/>
      <c r="H799" s="53"/>
      <c r="I799" s="54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702"/>
      <c r="Y799" s="702"/>
    </row>
    <row r="800" spans="1:25" ht="15.75" customHeight="1">
      <c r="A800" s="54"/>
      <c r="B800" s="398"/>
      <c r="C800" s="54"/>
      <c r="D800" s="53"/>
      <c r="E800" s="53"/>
      <c r="F800" s="53"/>
      <c r="G800" s="54"/>
      <c r="H800" s="53"/>
      <c r="I800" s="54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702"/>
      <c r="Y800" s="702"/>
    </row>
    <row r="801" spans="1:25" ht="15.75" customHeight="1">
      <c r="A801" s="54"/>
      <c r="B801" s="398"/>
      <c r="C801" s="54"/>
      <c r="D801" s="53"/>
      <c r="E801" s="53"/>
      <c r="F801" s="53"/>
      <c r="G801" s="54"/>
      <c r="H801" s="53"/>
      <c r="I801" s="54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702"/>
      <c r="Y801" s="702"/>
    </row>
    <row r="802" spans="1:25" ht="15.75" customHeight="1">
      <c r="A802" s="54"/>
      <c r="B802" s="398"/>
      <c r="C802" s="54"/>
      <c r="D802" s="53"/>
      <c r="E802" s="53"/>
      <c r="F802" s="53"/>
      <c r="G802" s="54"/>
      <c r="H802" s="53"/>
      <c r="I802" s="54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702"/>
      <c r="Y802" s="702"/>
    </row>
    <row r="803" spans="1:25" ht="15.75" customHeight="1">
      <c r="A803" s="54"/>
      <c r="B803" s="398"/>
      <c r="C803" s="54"/>
      <c r="D803" s="53"/>
      <c r="E803" s="53"/>
      <c r="F803" s="53"/>
      <c r="G803" s="54"/>
      <c r="H803" s="53"/>
      <c r="I803" s="54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702"/>
      <c r="Y803" s="702"/>
    </row>
    <row r="804" spans="1:25" ht="15.75" customHeight="1">
      <c r="A804" s="54"/>
      <c r="B804" s="398"/>
      <c r="C804" s="54"/>
      <c r="D804" s="53"/>
      <c r="E804" s="53"/>
      <c r="F804" s="53"/>
      <c r="G804" s="54"/>
      <c r="H804" s="53"/>
      <c r="I804" s="54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702"/>
      <c r="Y804" s="702"/>
    </row>
    <row r="805" spans="1:25" ht="15.75" customHeight="1">
      <c r="A805" s="54"/>
      <c r="B805" s="398"/>
      <c r="C805" s="54"/>
      <c r="D805" s="53"/>
      <c r="E805" s="53"/>
      <c r="F805" s="53"/>
      <c r="G805" s="54"/>
      <c r="H805" s="53"/>
      <c r="I805" s="54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702"/>
      <c r="Y805" s="702"/>
    </row>
    <row r="806" spans="1:25" ht="15.75" customHeight="1">
      <c r="A806" s="54"/>
      <c r="B806" s="398"/>
      <c r="C806" s="54"/>
      <c r="D806" s="53"/>
      <c r="E806" s="53"/>
      <c r="F806" s="53"/>
      <c r="G806" s="54"/>
      <c r="H806" s="53"/>
      <c r="I806" s="54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702"/>
      <c r="Y806" s="702"/>
    </row>
    <row r="807" spans="1:25" ht="15.75" customHeight="1">
      <c r="A807" s="54"/>
      <c r="B807" s="398"/>
      <c r="C807" s="54"/>
      <c r="D807" s="53"/>
      <c r="E807" s="53"/>
      <c r="F807" s="53"/>
      <c r="G807" s="54"/>
      <c r="H807" s="53"/>
      <c r="I807" s="54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702"/>
      <c r="Y807" s="702"/>
    </row>
    <row r="808" spans="1:25" ht="15.75" customHeight="1">
      <c r="A808" s="54"/>
      <c r="B808" s="398"/>
      <c r="C808" s="54"/>
      <c r="D808" s="53"/>
      <c r="E808" s="53"/>
      <c r="F808" s="53"/>
      <c r="G808" s="54"/>
      <c r="H808" s="53"/>
      <c r="I808" s="54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702"/>
      <c r="Y808" s="702"/>
    </row>
    <row r="809" spans="1:25" ht="15.75" customHeight="1">
      <c r="A809" s="54"/>
      <c r="B809" s="398"/>
      <c r="C809" s="54"/>
      <c r="D809" s="53"/>
      <c r="E809" s="53"/>
      <c r="F809" s="53"/>
      <c r="G809" s="54"/>
      <c r="H809" s="53"/>
      <c r="I809" s="54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702"/>
      <c r="Y809" s="702"/>
    </row>
    <row r="810" spans="1:25" ht="15.75" customHeight="1">
      <c r="A810" s="54"/>
      <c r="B810" s="398"/>
      <c r="C810" s="54"/>
      <c r="D810" s="53"/>
      <c r="E810" s="53"/>
      <c r="F810" s="53"/>
      <c r="G810" s="54"/>
      <c r="H810" s="53"/>
      <c r="I810" s="54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702"/>
      <c r="Y810" s="702"/>
    </row>
    <row r="811" spans="1:25" ht="15.75" customHeight="1">
      <c r="A811" s="54"/>
      <c r="B811" s="398"/>
      <c r="C811" s="54"/>
      <c r="D811" s="53"/>
      <c r="E811" s="53"/>
      <c r="F811" s="53"/>
      <c r="G811" s="54"/>
      <c r="H811" s="53"/>
      <c r="I811" s="54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702"/>
      <c r="Y811" s="702"/>
    </row>
    <row r="812" spans="1:25" ht="15.75" customHeight="1">
      <c r="A812" s="54"/>
      <c r="B812" s="398"/>
      <c r="C812" s="54"/>
      <c r="D812" s="53"/>
      <c r="E812" s="53"/>
      <c r="F812" s="53"/>
      <c r="G812" s="54"/>
      <c r="H812" s="53"/>
      <c r="I812" s="54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702"/>
      <c r="Y812" s="702"/>
    </row>
    <row r="813" spans="1:25" ht="15.75" customHeight="1">
      <c r="A813" s="54"/>
      <c r="B813" s="398"/>
      <c r="C813" s="54"/>
      <c r="D813" s="53"/>
      <c r="E813" s="53"/>
      <c r="F813" s="53"/>
      <c r="G813" s="54"/>
      <c r="H813" s="53"/>
      <c r="I813" s="54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702"/>
      <c r="Y813" s="702"/>
    </row>
    <row r="814" spans="1:25" ht="15.75" customHeight="1">
      <c r="A814" s="54"/>
      <c r="B814" s="398"/>
      <c r="C814" s="54"/>
      <c r="D814" s="53"/>
      <c r="E814" s="53"/>
      <c r="F814" s="53"/>
      <c r="G814" s="54"/>
      <c r="H814" s="53"/>
      <c r="I814" s="54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702"/>
      <c r="Y814" s="702"/>
    </row>
    <row r="815" spans="1:25" ht="15.75" customHeight="1">
      <c r="A815" s="54"/>
      <c r="B815" s="398"/>
      <c r="C815" s="54"/>
      <c r="D815" s="53"/>
      <c r="E815" s="53"/>
      <c r="F815" s="53"/>
      <c r="G815" s="54"/>
      <c r="H815" s="53"/>
      <c r="I815" s="54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702"/>
      <c r="Y815" s="702"/>
    </row>
    <row r="816" spans="1:25" ht="15.75" customHeight="1">
      <c r="A816" s="54"/>
      <c r="B816" s="398"/>
      <c r="C816" s="54"/>
      <c r="D816" s="53"/>
      <c r="E816" s="53"/>
      <c r="F816" s="53"/>
      <c r="G816" s="54"/>
      <c r="H816" s="53"/>
      <c r="I816" s="54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702"/>
      <c r="Y816" s="702"/>
    </row>
    <row r="817" spans="1:25" ht="15.75" customHeight="1">
      <c r="A817" s="54"/>
      <c r="B817" s="398"/>
      <c r="C817" s="54"/>
      <c r="D817" s="53"/>
      <c r="E817" s="53"/>
      <c r="F817" s="53"/>
      <c r="G817" s="54"/>
      <c r="H817" s="53"/>
      <c r="I817" s="54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702"/>
      <c r="Y817" s="702"/>
    </row>
    <row r="818" spans="1:25" ht="15.75" customHeight="1">
      <c r="A818" s="54"/>
      <c r="B818" s="398"/>
      <c r="C818" s="54"/>
      <c r="D818" s="53"/>
      <c r="E818" s="53"/>
      <c r="F818" s="53"/>
      <c r="G818" s="54"/>
      <c r="H818" s="53"/>
      <c r="I818" s="54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702"/>
      <c r="Y818" s="702"/>
    </row>
    <row r="819" spans="1:25" ht="15.75" customHeight="1">
      <c r="A819" s="54"/>
      <c r="B819" s="398"/>
      <c r="C819" s="54"/>
      <c r="D819" s="53"/>
      <c r="E819" s="53"/>
      <c r="F819" s="53"/>
      <c r="G819" s="54"/>
      <c r="H819" s="53"/>
      <c r="I819" s="54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702"/>
      <c r="Y819" s="702"/>
    </row>
    <row r="820" spans="1:25" ht="15.75" customHeight="1">
      <c r="A820" s="54"/>
      <c r="B820" s="398"/>
      <c r="C820" s="54"/>
      <c r="D820" s="53"/>
      <c r="E820" s="53"/>
      <c r="F820" s="53"/>
      <c r="G820" s="54"/>
      <c r="H820" s="53"/>
      <c r="I820" s="54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702"/>
      <c r="Y820" s="702"/>
    </row>
    <row r="821" spans="1:25" ht="15.75" customHeight="1">
      <c r="A821" s="54"/>
      <c r="B821" s="398"/>
      <c r="C821" s="54"/>
      <c r="D821" s="53"/>
      <c r="E821" s="53"/>
      <c r="F821" s="53"/>
      <c r="G821" s="54"/>
      <c r="H821" s="53"/>
      <c r="I821" s="54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702"/>
      <c r="Y821" s="702"/>
    </row>
    <row r="822" spans="1:25" ht="15.75" customHeight="1">
      <c r="A822" s="54"/>
      <c r="B822" s="398"/>
      <c r="C822" s="54"/>
      <c r="D822" s="53"/>
      <c r="E822" s="53"/>
      <c r="F822" s="53"/>
      <c r="G822" s="54"/>
      <c r="H822" s="53"/>
      <c r="I822" s="54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702"/>
      <c r="Y822" s="702"/>
    </row>
    <row r="823" spans="1:25" ht="15.75" customHeight="1">
      <c r="A823" s="54"/>
      <c r="B823" s="398"/>
      <c r="C823" s="54"/>
      <c r="D823" s="53"/>
      <c r="E823" s="53"/>
      <c r="F823" s="53"/>
      <c r="G823" s="54"/>
      <c r="H823" s="53"/>
      <c r="I823" s="54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702"/>
      <c r="Y823" s="702"/>
    </row>
    <row r="824" spans="1:25" ht="15.75" customHeight="1">
      <c r="A824" s="54"/>
      <c r="B824" s="398"/>
      <c r="C824" s="54"/>
      <c r="D824" s="53"/>
      <c r="E824" s="53"/>
      <c r="F824" s="53"/>
      <c r="G824" s="54"/>
      <c r="H824" s="53"/>
      <c r="I824" s="54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702"/>
      <c r="Y824" s="702"/>
    </row>
    <row r="825" spans="1:25" ht="15.75" customHeight="1">
      <c r="A825" s="54"/>
      <c r="B825" s="398"/>
      <c r="C825" s="54"/>
      <c r="D825" s="53"/>
      <c r="E825" s="53"/>
      <c r="F825" s="53"/>
      <c r="G825" s="54"/>
      <c r="H825" s="53"/>
      <c r="I825" s="54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702"/>
      <c r="Y825" s="702"/>
    </row>
    <row r="826" spans="1:25" ht="15.75" customHeight="1">
      <c r="A826" s="54"/>
      <c r="B826" s="398"/>
      <c r="C826" s="54"/>
      <c r="D826" s="53"/>
      <c r="E826" s="53"/>
      <c r="F826" s="53"/>
      <c r="G826" s="54"/>
      <c r="H826" s="53"/>
      <c r="I826" s="54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702"/>
      <c r="Y826" s="702"/>
    </row>
    <row r="827" spans="1:25" ht="15.75" customHeight="1">
      <c r="A827" s="54"/>
      <c r="B827" s="398"/>
      <c r="C827" s="54"/>
      <c r="D827" s="53"/>
      <c r="E827" s="53"/>
      <c r="F827" s="53"/>
      <c r="G827" s="54"/>
      <c r="H827" s="53"/>
      <c r="I827" s="54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702"/>
      <c r="Y827" s="702"/>
    </row>
    <row r="828" spans="1:25" ht="15.75" customHeight="1">
      <c r="A828" s="54"/>
      <c r="B828" s="398"/>
      <c r="C828" s="54"/>
      <c r="D828" s="53"/>
      <c r="E828" s="53"/>
      <c r="F828" s="53"/>
      <c r="G828" s="54"/>
      <c r="H828" s="53"/>
      <c r="I828" s="54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702"/>
      <c r="Y828" s="702"/>
    </row>
    <row r="829" spans="1:25" ht="15.75" customHeight="1">
      <c r="A829" s="54"/>
      <c r="B829" s="398"/>
      <c r="C829" s="54"/>
      <c r="D829" s="53"/>
      <c r="E829" s="53"/>
      <c r="F829" s="53"/>
      <c r="G829" s="54"/>
      <c r="H829" s="53"/>
      <c r="I829" s="54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702"/>
      <c r="Y829" s="702"/>
    </row>
    <row r="830" spans="1:25" ht="15.75" customHeight="1">
      <c r="A830" s="54"/>
      <c r="B830" s="398"/>
      <c r="C830" s="54"/>
      <c r="D830" s="53"/>
      <c r="E830" s="53"/>
      <c r="F830" s="53"/>
      <c r="G830" s="54"/>
      <c r="H830" s="53"/>
      <c r="I830" s="54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702"/>
      <c r="Y830" s="702"/>
    </row>
    <row r="831" spans="1:25" ht="15.75" customHeight="1">
      <c r="A831" s="54"/>
      <c r="B831" s="398"/>
      <c r="C831" s="54"/>
      <c r="D831" s="53"/>
      <c r="E831" s="53"/>
      <c r="F831" s="53"/>
      <c r="G831" s="54"/>
      <c r="H831" s="53"/>
      <c r="I831" s="54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702"/>
      <c r="Y831" s="702"/>
    </row>
    <row r="832" spans="1:25" ht="15.75" customHeight="1">
      <c r="A832" s="54"/>
      <c r="B832" s="398"/>
      <c r="C832" s="54"/>
      <c r="D832" s="53"/>
      <c r="E832" s="53"/>
      <c r="F832" s="53"/>
      <c r="G832" s="54"/>
      <c r="H832" s="53"/>
      <c r="I832" s="54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702"/>
      <c r="Y832" s="702"/>
    </row>
    <row r="833" spans="1:25" ht="15.75" customHeight="1">
      <c r="A833" s="54"/>
      <c r="B833" s="398"/>
      <c r="C833" s="54"/>
      <c r="D833" s="53"/>
      <c r="E833" s="53"/>
      <c r="F833" s="53"/>
      <c r="G833" s="54"/>
      <c r="H833" s="53"/>
      <c r="I833" s="54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702"/>
      <c r="Y833" s="702"/>
    </row>
    <row r="834" spans="1:25" ht="15.75" customHeight="1">
      <c r="A834" s="54"/>
      <c r="B834" s="398"/>
      <c r="C834" s="54"/>
      <c r="D834" s="53"/>
      <c r="E834" s="53"/>
      <c r="F834" s="53"/>
      <c r="G834" s="54"/>
      <c r="H834" s="53"/>
      <c r="I834" s="54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702"/>
      <c r="Y834" s="702"/>
    </row>
    <row r="835" spans="1:25" ht="15.75" customHeight="1">
      <c r="A835" s="54"/>
      <c r="B835" s="398"/>
      <c r="C835" s="54"/>
      <c r="D835" s="53"/>
      <c r="E835" s="53"/>
      <c r="F835" s="53"/>
      <c r="G835" s="54"/>
      <c r="H835" s="53"/>
      <c r="I835" s="54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702"/>
      <c r="Y835" s="702"/>
    </row>
    <row r="836" spans="1:25" ht="15.75" customHeight="1">
      <c r="A836" s="54"/>
      <c r="B836" s="398"/>
      <c r="C836" s="54"/>
      <c r="D836" s="53"/>
      <c r="E836" s="53"/>
      <c r="F836" s="53"/>
      <c r="G836" s="54"/>
      <c r="H836" s="53"/>
      <c r="I836" s="54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702"/>
      <c r="Y836" s="702"/>
    </row>
    <row r="837" spans="1:25" ht="15.75" customHeight="1">
      <c r="A837" s="54"/>
      <c r="B837" s="398"/>
      <c r="C837" s="54"/>
      <c r="D837" s="53"/>
      <c r="E837" s="53"/>
      <c r="F837" s="53"/>
      <c r="G837" s="54"/>
      <c r="H837" s="53"/>
      <c r="I837" s="54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702"/>
      <c r="Y837" s="702"/>
    </row>
    <row r="838" spans="1:25" ht="15.75" customHeight="1">
      <c r="A838" s="54"/>
      <c r="B838" s="398"/>
      <c r="C838" s="54"/>
      <c r="D838" s="53"/>
      <c r="E838" s="53"/>
      <c r="F838" s="53"/>
      <c r="G838" s="54"/>
      <c r="H838" s="53"/>
      <c r="I838" s="54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702"/>
      <c r="Y838" s="702"/>
    </row>
    <row r="839" spans="1:25" ht="15.75" customHeight="1">
      <c r="A839" s="54"/>
      <c r="B839" s="398"/>
      <c r="C839" s="54"/>
      <c r="D839" s="53"/>
      <c r="E839" s="53"/>
      <c r="F839" s="53"/>
      <c r="G839" s="54"/>
      <c r="H839" s="53"/>
      <c r="I839" s="54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702"/>
      <c r="Y839" s="702"/>
    </row>
    <row r="840" spans="1:25" ht="15.75" customHeight="1">
      <c r="A840" s="54"/>
      <c r="B840" s="398"/>
      <c r="C840" s="54"/>
      <c r="D840" s="53"/>
      <c r="E840" s="53"/>
      <c r="F840" s="53"/>
      <c r="G840" s="54"/>
      <c r="H840" s="53"/>
      <c r="I840" s="54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702"/>
      <c r="Y840" s="702"/>
    </row>
    <row r="841" spans="1:25" ht="15.75" customHeight="1">
      <c r="A841" s="54"/>
      <c r="B841" s="398"/>
      <c r="C841" s="54"/>
      <c r="D841" s="53"/>
      <c r="E841" s="53"/>
      <c r="F841" s="53"/>
      <c r="G841" s="54"/>
      <c r="H841" s="53"/>
      <c r="I841" s="54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702"/>
      <c r="Y841" s="702"/>
    </row>
    <row r="842" spans="1:25" ht="15.75" customHeight="1">
      <c r="A842" s="54"/>
      <c r="B842" s="398"/>
      <c r="C842" s="54"/>
      <c r="D842" s="53"/>
      <c r="E842" s="53"/>
      <c r="F842" s="53"/>
      <c r="G842" s="54"/>
      <c r="H842" s="53"/>
      <c r="I842" s="54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702"/>
      <c r="Y842" s="702"/>
    </row>
    <row r="843" spans="1:25" ht="15.75" customHeight="1">
      <c r="A843" s="54"/>
      <c r="B843" s="398"/>
      <c r="C843" s="54"/>
      <c r="D843" s="53"/>
      <c r="E843" s="53"/>
      <c r="F843" s="53"/>
      <c r="G843" s="54"/>
      <c r="H843" s="53"/>
      <c r="I843" s="54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702"/>
      <c r="Y843" s="702"/>
    </row>
    <row r="844" spans="1:25" ht="15.75" customHeight="1">
      <c r="A844" s="54"/>
      <c r="B844" s="398"/>
      <c r="C844" s="54"/>
      <c r="D844" s="53"/>
      <c r="E844" s="53"/>
      <c r="F844" s="53"/>
      <c r="G844" s="54"/>
      <c r="H844" s="53"/>
      <c r="I844" s="54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702"/>
      <c r="Y844" s="702"/>
    </row>
    <row r="845" spans="1:25" ht="15.75" customHeight="1">
      <c r="A845" s="54"/>
      <c r="B845" s="398"/>
      <c r="C845" s="54"/>
      <c r="D845" s="53"/>
      <c r="E845" s="53"/>
      <c r="F845" s="53"/>
      <c r="G845" s="54"/>
      <c r="H845" s="53"/>
      <c r="I845" s="54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702"/>
      <c r="Y845" s="702"/>
    </row>
    <row r="846" spans="1:25" ht="15.75" customHeight="1">
      <c r="A846" s="54"/>
      <c r="B846" s="398"/>
      <c r="C846" s="54"/>
      <c r="D846" s="53"/>
      <c r="E846" s="53"/>
      <c r="F846" s="53"/>
      <c r="G846" s="54"/>
      <c r="H846" s="53"/>
      <c r="I846" s="54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702"/>
      <c r="Y846" s="702"/>
    </row>
    <row r="847" spans="1:25" ht="15.75" customHeight="1">
      <c r="A847" s="54"/>
      <c r="B847" s="398"/>
      <c r="C847" s="54"/>
      <c r="D847" s="53"/>
      <c r="E847" s="53"/>
      <c r="F847" s="53"/>
      <c r="G847" s="54"/>
      <c r="H847" s="53"/>
      <c r="I847" s="54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702"/>
      <c r="Y847" s="702"/>
    </row>
    <row r="848" spans="1:25" ht="15.75" customHeight="1">
      <c r="A848" s="54"/>
      <c r="B848" s="398"/>
      <c r="C848" s="54"/>
      <c r="D848" s="53"/>
      <c r="E848" s="53"/>
      <c r="F848" s="53"/>
      <c r="G848" s="54"/>
      <c r="H848" s="53"/>
      <c r="I848" s="54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702"/>
      <c r="Y848" s="702"/>
    </row>
    <row r="849" spans="1:25" ht="15.75" customHeight="1">
      <c r="A849" s="54"/>
      <c r="B849" s="398"/>
      <c r="C849" s="54"/>
      <c r="D849" s="53"/>
      <c r="E849" s="53"/>
      <c r="F849" s="53"/>
      <c r="G849" s="54"/>
      <c r="H849" s="53"/>
      <c r="I849" s="54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702"/>
      <c r="Y849" s="702"/>
    </row>
    <row r="850" spans="1:25" ht="15.75" customHeight="1">
      <c r="A850" s="54"/>
      <c r="B850" s="398"/>
      <c r="C850" s="54"/>
      <c r="D850" s="53"/>
      <c r="E850" s="53"/>
      <c r="F850" s="53"/>
      <c r="G850" s="54"/>
      <c r="H850" s="53"/>
      <c r="I850" s="54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702"/>
      <c r="Y850" s="702"/>
    </row>
    <row r="851" spans="1:25" ht="15.75" customHeight="1">
      <c r="A851" s="54"/>
      <c r="B851" s="398"/>
      <c r="C851" s="54"/>
      <c r="D851" s="53"/>
      <c r="E851" s="53"/>
      <c r="F851" s="53"/>
      <c r="G851" s="54"/>
      <c r="H851" s="53"/>
      <c r="I851" s="54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702"/>
      <c r="Y851" s="702"/>
    </row>
    <row r="852" spans="1:25" ht="15.75" customHeight="1">
      <c r="A852" s="54"/>
      <c r="B852" s="398"/>
      <c r="C852" s="54"/>
      <c r="D852" s="53"/>
      <c r="E852" s="53"/>
      <c r="F852" s="53"/>
      <c r="G852" s="54"/>
      <c r="H852" s="53"/>
      <c r="I852" s="54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702"/>
      <c r="Y852" s="702"/>
    </row>
    <row r="853" spans="1:25" ht="15.75" customHeight="1">
      <c r="A853" s="54"/>
      <c r="B853" s="398"/>
      <c r="C853" s="54"/>
      <c r="D853" s="53"/>
      <c r="E853" s="53"/>
      <c r="F853" s="53"/>
      <c r="G853" s="54"/>
      <c r="H853" s="53"/>
      <c r="I853" s="54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702"/>
      <c r="Y853" s="702"/>
    </row>
    <row r="854" spans="1:25" ht="15.75" customHeight="1">
      <c r="A854" s="54"/>
      <c r="B854" s="398"/>
      <c r="C854" s="54"/>
      <c r="D854" s="53"/>
      <c r="E854" s="53"/>
      <c r="F854" s="53"/>
      <c r="G854" s="54"/>
      <c r="H854" s="53"/>
      <c r="I854" s="54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702"/>
      <c r="Y854" s="702"/>
    </row>
    <row r="855" spans="1:25" ht="15.75" customHeight="1">
      <c r="A855" s="54"/>
      <c r="B855" s="398"/>
      <c r="C855" s="54"/>
      <c r="D855" s="53"/>
      <c r="E855" s="53"/>
      <c r="F855" s="53"/>
      <c r="G855" s="54"/>
      <c r="H855" s="53"/>
      <c r="I855" s="54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702"/>
      <c r="Y855" s="702"/>
    </row>
    <row r="856" spans="1:25" ht="15.75" customHeight="1">
      <c r="A856" s="54"/>
      <c r="B856" s="398"/>
      <c r="C856" s="54"/>
      <c r="D856" s="53"/>
      <c r="E856" s="53"/>
      <c r="F856" s="53"/>
      <c r="G856" s="54"/>
      <c r="H856" s="53"/>
      <c r="I856" s="54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702"/>
      <c r="Y856" s="702"/>
    </row>
    <row r="857" spans="1:25" ht="15.75" customHeight="1">
      <c r="A857" s="54"/>
      <c r="B857" s="398"/>
      <c r="C857" s="54"/>
      <c r="D857" s="53"/>
      <c r="E857" s="53"/>
      <c r="F857" s="53"/>
      <c r="G857" s="54"/>
      <c r="H857" s="53"/>
      <c r="I857" s="54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702"/>
      <c r="Y857" s="702"/>
    </row>
    <row r="858" spans="1:25" ht="15.75" customHeight="1">
      <c r="A858" s="54"/>
      <c r="B858" s="398"/>
      <c r="C858" s="54"/>
      <c r="D858" s="53"/>
      <c r="E858" s="53"/>
      <c r="F858" s="53"/>
      <c r="G858" s="54"/>
      <c r="H858" s="53"/>
      <c r="I858" s="54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702"/>
      <c r="Y858" s="702"/>
    </row>
    <row r="859" spans="1:25" ht="15.75" customHeight="1">
      <c r="A859" s="54"/>
      <c r="B859" s="398"/>
      <c r="C859" s="54"/>
      <c r="D859" s="53"/>
      <c r="E859" s="53"/>
      <c r="F859" s="53"/>
      <c r="G859" s="54"/>
      <c r="H859" s="53"/>
      <c r="I859" s="54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702"/>
      <c r="Y859" s="702"/>
    </row>
    <row r="860" spans="1:25" ht="15.75" customHeight="1">
      <c r="A860" s="54"/>
      <c r="B860" s="398"/>
      <c r="C860" s="54"/>
      <c r="D860" s="53"/>
      <c r="E860" s="53"/>
      <c r="F860" s="53"/>
      <c r="G860" s="54"/>
      <c r="H860" s="53"/>
      <c r="I860" s="54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702"/>
      <c r="Y860" s="702"/>
    </row>
    <row r="861" spans="1:25" ht="15.75" customHeight="1">
      <c r="A861" s="54"/>
      <c r="B861" s="398"/>
      <c r="C861" s="54"/>
      <c r="D861" s="53"/>
      <c r="E861" s="53"/>
      <c r="F861" s="53"/>
      <c r="G861" s="54"/>
      <c r="H861" s="53"/>
      <c r="I861" s="54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702"/>
      <c r="Y861" s="702"/>
    </row>
    <row r="862" spans="1:25" ht="15.75" customHeight="1">
      <c r="A862" s="54"/>
      <c r="B862" s="398"/>
      <c r="C862" s="54"/>
      <c r="D862" s="53"/>
      <c r="E862" s="53"/>
      <c r="F862" s="53"/>
      <c r="G862" s="54"/>
      <c r="H862" s="53"/>
      <c r="I862" s="54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702"/>
      <c r="Y862" s="702"/>
    </row>
    <row r="863" spans="1:25" ht="15.75" customHeight="1">
      <c r="A863" s="54"/>
      <c r="B863" s="398"/>
      <c r="C863" s="54"/>
      <c r="D863" s="53"/>
      <c r="E863" s="53"/>
      <c r="F863" s="53"/>
      <c r="G863" s="54"/>
      <c r="H863" s="53"/>
      <c r="I863" s="54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702"/>
      <c r="Y863" s="702"/>
    </row>
    <row r="864" spans="1:25" ht="15.75" customHeight="1">
      <c r="A864" s="54"/>
      <c r="B864" s="398"/>
      <c r="C864" s="54"/>
      <c r="D864" s="53"/>
      <c r="E864" s="53"/>
      <c r="F864" s="53"/>
      <c r="G864" s="54"/>
      <c r="H864" s="53"/>
      <c r="I864" s="54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702"/>
      <c r="Y864" s="702"/>
    </row>
    <row r="865" spans="1:25" ht="15.75" customHeight="1">
      <c r="A865" s="54"/>
      <c r="B865" s="398"/>
      <c r="C865" s="54"/>
      <c r="D865" s="53"/>
      <c r="E865" s="53"/>
      <c r="F865" s="53"/>
      <c r="G865" s="54"/>
      <c r="H865" s="53"/>
      <c r="I865" s="54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702"/>
      <c r="Y865" s="702"/>
    </row>
    <row r="866" spans="1:25" ht="15.75" customHeight="1">
      <c r="A866" s="54"/>
      <c r="B866" s="398"/>
      <c r="C866" s="54"/>
      <c r="D866" s="53"/>
      <c r="E866" s="53"/>
      <c r="F866" s="53"/>
      <c r="G866" s="54"/>
      <c r="H866" s="53"/>
      <c r="I866" s="54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702"/>
      <c r="Y866" s="702"/>
    </row>
    <row r="867" spans="1:25" ht="15.75" customHeight="1">
      <c r="A867" s="54"/>
      <c r="B867" s="398"/>
      <c r="C867" s="54"/>
      <c r="D867" s="53"/>
      <c r="E867" s="53"/>
      <c r="F867" s="53"/>
      <c r="G867" s="54"/>
      <c r="H867" s="53"/>
      <c r="I867" s="54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702"/>
      <c r="Y867" s="702"/>
    </row>
    <row r="868" spans="1:25" ht="15.75" customHeight="1">
      <c r="A868" s="54"/>
      <c r="B868" s="398"/>
      <c r="C868" s="54"/>
      <c r="D868" s="53"/>
      <c r="E868" s="53"/>
      <c r="F868" s="53"/>
      <c r="G868" s="54"/>
      <c r="H868" s="53"/>
      <c r="I868" s="54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702"/>
      <c r="Y868" s="702"/>
    </row>
    <row r="869" spans="1:25" ht="15.75" customHeight="1">
      <c r="A869" s="54"/>
      <c r="B869" s="398"/>
      <c r="C869" s="54"/>
      <c r="D869" s="53"/>
      <c r="E869" s="53"/>
      <c r="F869" s="53"/>
      <c r="G869" s="54"/>
      <c r="H869" s="53"/>
      <c r="I869" s="54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702"/>
      <c r="Y869" s="702"/>
    </row>
    <row r="870" spans="1:25" ht="15.75" customHeight="1">
      <c r="A870" s="54"/>
      <c r="B870" s="398"/>
      <c r="C870" s="54"/>
      <c r="D870" s="53"/>
      <c r="E870" s="53"/>
      <c r="F870" s="53"/>
      <c r="G870" s="54"/>
      <c r="H870" s="53"/>
      <c r="I870" s="54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702"/>
      <c r="Y870" s="702"/>
    </row>
    <row r="871" spans="1:25" ht="15.75" customHeight="1">
      <c r="A871" s="54"/>
      <c r="B871" s="398"/>
      <c r="C871" s="54"/>
      <c r="D871" s="53"/>
      <c r="E871" s="53"/>
      <c r="F871" s="53"/>
      <c r="G871" s="54"/>
      <c r="H871" s="53"/>
      <c r="I871" s="54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702"/>
      <c r="Y871" s="702"/>
    </row>
    <row r="872" spans="1:25" ht="15.75" customHeight="1">
      <c r="A872" s="54"/>
      <c r="B872" s="398"/>
      <c r="C872" s="54"/>
      <c r="D872" s="53"/>
      <c r="E872" s="53"/>
      <c r="F872" s="53"/>
      <c r="G872" s="54"/>
      <c r="H872" s="53"/>
      <c r="I872" s="54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702"/>
      <c r="Y872" s="702"/>
    </row>
    <row r="873" spans="1:25" ht="15.75" customHeight="1">
      <c r="A873" s="54"/>
      <c r="B873" s="398"/>
      <c r="C873" s="54"/>
      <c r="D873" s="53"/>
      <c r="E873" s="53"/>
      <c r="F873" s="53"/>
      <c r="G873" s="54"/>
      <c r="H873" s="53"/>
      <c r="I873" s="54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702"/>
      <c r="Y873" s="702"/>
    </row>
    <row r="874" spans="1:25" ht="15.75" customHeight="1">
      <c r="A874" s="54"/>
      <c r="B874" s="398"/>
      <c r="C874" s="54"/>
      <c r="D874" s="53"/>
      <c r="E874" s="53"/>
      <c r="F874" s="53"/>
      <c r="G874" s="54"/>
      <c r="H874" s="53"/>
      <c r="I874" s="54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702"/>
      <c r="Y874" s="702"/>
    </row>
    <row r="875" spans="1:25" ht="15.75" customHeight="1">
      <c r="A875" s="54"/>
      <c r="B875" s="398"/>
      <c r="C875" s="54"/>
      <c r="D875" s="53"/>
      <c r="E875" s="53"/>
      <c r="F875" s="53"/>
      <c r="G875" s="54"/>
      <c r="H875" s="53"/>
      <c r="I875" s="54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702"/>
      <c r="Y875" s="702"/>
    </row>
    <row r="876" spans="1:25" ht="15.75" customHeight="1">
      <c r="A876" s="54"/>
      <c r="B876" s="398"/>
      <c r="C876" s="54"/>
      <c r="D876" s="53"/>
      <c r="E876" s="53"/>
      <c r="F876" s="53"/>
      <c r="G876" s="54"/>
      <c r="H876" s="53"/>
      <c r="I876" s="54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702"/>
      <c r="Y876" s="702"/>
    </row>
    <row r="877" spans="1:25" ht="15.75" customHeight="1">
      <c r="A877" s="54"/>
      <c r="B877" s="398"/>
      <c r="C877" s="54"/>
      <c r="D877" s="53"/>
      <c r="E877" s="53"/>
      <c r="F877" s="53"/>
      <c r="G877" s="54"/>
      <c r="H877" s="53"/>
      <c r="I877" s="54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702"/>
      <c r="Y877" s="702"/>
    </row>
    <row r="878" spans="1:25" ht="15.75" customHeight="1">
      <c r="A878" s="54"/>
      <c r="B878" s="398"/>
      <c r="C878" s="54"/>
      <c r="D878" s="53"/>
      <c r="E878" s="53"/>
      <c r="F878" s="53"/>
      <c r="G878" s="54"/>
      <c r="H878" s="53"/>
      <c r="I878" s="54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702"/>
      <c r="Y878" s="702"/>
    </row>
    <row r="879" spans="1:25" ht="15.75" customHeight="1">
      <c r="A879" s="54"/>
      <c r="B879" s="398"/>
      <c r="C879" s="54"/>
      <c r="D879" s="53"/>
      <c r="E879" s="53"/>
      <c r="F879" s="53"/>
      <c r="G879" s="54"/>
      <c r="H879" s="53"/>
      <c r="I879" s="54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702"/>
      <c r="Y879" s="702"/>
    </row>
    <row r="880" spans="1:25" ht="15.75" customHeight="1">
      <c r="A880" s="54"/>
      <c r="B880" s="398"/>
      <c r="C880" s="54"/>
      <c r="D880" s="53"/>
      <c r="E880" s="53"/>
      <c r="F880" s="53"/>
      <c r="G880" s="54"/>
      <c r="H880" s="53"/>
      <c r="I880" s="54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702"/>
      <c r="Y880" s="702"/>
    </row>
    <row r="881" spans="1:25" ht="15.75" customHeight="1">
      <c r="A881" s="54"/>
      <c r="B881" s="398"/>
      <c r="C881" s="54"/>
      <c r="D881" s="53"/>
      <c r="E881" s="53"/>
      <c r="F881" s="53"/>
      <c r="G881" s="54"/>
      <c r="H881" s="53"/>
      <c r="I881" s="54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702"/>
      <c r="Y881" s="702"/>
    </row>
    <row r="882" spans="1:25" ht="15.75" customHeight="1">
      <c r="A882" s="54"/>
      <c r="B882" s="398"/>
      <c r="C882" s="54"/>
      <c r="D882" s="53"/>
      <c r="E882" s="53"/>
      <c r="F882" s="53"/>
      <c r="G882" s="54"/>
      <c r="H882" s="53"/>
      <c r="I882" s="54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702"/>
      <c r="Y882" s="702"/>
    </row>
    <row r="883" spans="1:25" ht="15.75" customHeight="1">
      <c r="A883" s="54"/>
      <c r="B883" s="398"/>
      <c r="C883" s="54"/>
      <c r="D883" s="53"/>
      <c r="E883" s="53"/>
      <c r="F883" s="53"/>
      <c r="G883" s="54"/>
      <c r="H883" s="53"/>
      <c r="I883" s="54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702"/>
      <c r="Y883" s="702"/>
    </row>
    <row r="884" spans="1:25" ht="15.75" customHeight="1">
      <c r="A884" s="54"/>
      <c r="B884" s="398"/>
      <c r="C884" s="54"/>
      <c r="D884" s="53"/>
      <c r="E884" s="53"/>
      <c r="F884" s="53"/>
      <c r="G884" s="54"/>
      <c r="H884" s="53"/>
      <c r="I884" s="54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702"/>
      <c r="Y884" s="702"/>
    </row>
    <row r="885" spans="1:25" ht="15.75" customHeight="1">
      <c r="A885" s="54"/>
      <c r="B885" s="398"/>
      <c r="C885" s="54"/>
      <c r="D885" s="53"/>
      <c r="E885" s="53"/>
      <c r="F885" s="53"/>
      <c r="G885" s="54"/>
      <c r="H885" s="53"/>
      <c r="I885" s="54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702"/>
      <c r="Y885" s="702"/>
    </row>
    <row r="886" spans="1:25" ht="15.75" customHeight="1">
      <c r="A886" s="54"/>
      <c r="B886" s="398"/>
      <c r="C886" s="54"/>
      <c r="D886" s="53"/>
      <c r="E886" s="53"/>
      <c r="F886" s="53"/>
      <c r="G886" s="54"/>
      <c r="H886" s="53"/>
      <c r="I886" s="54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702"/>
      <c r="Y886" s="702"/>
    </row>
    <row r="887" spans="1:25" ht="15.75" customHeight="1">
      <c r="A887" s="54"/>
      <c r="B887" s="398"/>
      <c r="C887" s="54"/>
      <c r="D887" s="53"/>
      <c r="E887" s="53"/>
      <c r="F887" s="53"/>
      <c r="G887" s="54"/>
      <c r="H887" s="53"/>
      <c r="I887" s="54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702"/>
      <c r="Y887" s="702"/>
    </row>
    <row r="888" spans="1:25" ht="15.75" customHeight="1">
      <c r="A888" s="54"/>
      <c r="B888" s="398"/>
      <c r="C888" s="54"/>
      <c r="D888" s="53"/>
      <c r="E888" s="53"/>
      <c r="F888" s="53"/>
      <c r="G888" s="54"/>
      <c r="H888" s="53"/>
      <c r="I888" s="54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702"/>
      <c r="Y888" s="702"/>
    </row>
    <row r="889" spans="1:25" ht="15.75" customHeight="1">
      <c r="A889" s="54"/>
      <c r="B889" s="398"/>
      <c r="C889" s="54"/>
      <c r="D889" s="53"/>
      <c r="E889" s="53"/>
      <c r="F889" s="53"/>
      <c r="G889" s="54"/>
      <c r="H889" s="53"/>
      <c r="I889" s="54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702"/>
      <c r="Y889" s="702"/>
    </row>
    <row r="890" spans="1:25" ht="15.75" customHeight="1">
      <c r="A890" s="54"/>
      <c r="B890" s="398"/>
      <c r="C890" s="54"/>
      <c r="D890" s="53"/>
      <c r="E890" s="53"/>
      <c r="F890" s="53"/>
      <c r="G890" s="54"/>
      <c r="H890" s="53"/>
      <c r="I890" s="54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702"/>
      <c r="Y890" s="702"/>
    </row>
    <row r="891" spans="1:25" ht="15.75" customHeight="1">
      <c r="A891" s="54"/>
      <c r="B891" s="398"/>
      <c r="C891" s="54"/>
      <c r="D891" s="53"/>
      <c r="E891" s="53"/>
      <c r="F891" s="53"/>
      <c r="G891" s="54"/>
      <c r="H891" s="53"/>
      <c r="I891" s="54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702"/>
      <c r="Y891" s="702"/>
    </row>
    <row r="892" spans="1:25" ht="15.75" customHeight="1">
      <c r="A892" s="54"/>
      <c r="B892" s="398"/>
      <c r="C892" s="54"/>
      <c r="D892" s="53"/>
      <c r="E892" s="53"/>
      <c r="F892" s="53"/>
      <c r="G892" s="54"/>
      <c r="H892" s="53"/>
      <c r="I892" s="54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702"/>
      <c r="Y892" s="702"/>
    </row>
    <row r="893" spans="1:25" ht="15.75" customHeight="1">
      <c r="A893" s="54"/>
      <c r="B893" s="398"/>
      <c r="C893" s="54"/>
      <c r="D893" s="53"/>
      <c r="E893" s="53"/>
      <c r="F893" s="53"/>
      <c r="G893" s="54"/>
      <c r="H893" s="53"/>
      <c r="I893" s="54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702"/>
      <c r="Y893" s="702"/>
    </row>
    <row r="894" spans="1:25" ht="15.75" customHeight="1">
      <c r="A894" s="54"/>
      <c r="B894" s="398"/>
      <c r="C894" s="54"/>
      <c r="D894" s="53"/>
      <c r="E894" s="53"/>
      <c r="F894" s="53"/>
      <c r="G894" s="54"/>
      <c r="H894" s="53"/>
      <c r="I894" s="54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702"/>
      <c r="Y894" s="702"/>
    </row>
    <row r="895" spans="1:25" ht="15.75" customHeight="1">
      <c r="A895" s="54"/>
      <c r="B895" s="398"/>
      <c r="C895" s="54"/>
      <c r="D895" s="53"/>
      <c r="E895" s="53"/>
      <c r="F895" s="53"/>
      <c r="G895" s="54"/>
      <c r="H895" s="53"/>
      <c r="I895" s="54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702"/>
      <c r="Y895" s="702"/>
    </row>
    <row r="896" spans="1:25" ht="15.75" customHeight="1">
      <c r="A896" s="54"/>
      <c r="B896" s="398"/>
      <c r="C896" s="54"/>
      <c r="D896" s="53"/>
      <c r="E896" s="53"/>
      <c r="F896" s="53"/>
      <c r="G896" s="54"/>
      <c r="H896" s="53"/>
      <c r="I896" s="54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702"/>
      <c r="Y896" s="702"/>
    </row>
    <row r="897" spans="1:25" ht="15.75" customHeight="1">
      <c r="A897" s="54"/>
      <c r="B897" s="398"/>
      <c r="C897" s="54"/>
      <c r="D897" s="53"/>
      <c r="E897" s="53"/>
      <c r="F897" s="53"/>
      <c r="G897" s="54"/>
      <c r="H897" s="53"/>
      <c r="I897" s="54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702"/>
      <c r="Y897" s="702"/>
    </row>
    <row r="898" spans="1:25" ht="15.75" customHeight="1">
      <c r="A898" s="54"/>
      <c r="B898" s="398"/>
      <c r="C898" s="54"/>
      <c r="D898" s="53"/>
      <c r="E898" s="53"/>
      <c r="F898" s="53"/>
      <c r="G898" s="54"/>
      <c r="H898" s="53"/>
      <c r="I898" s="54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702"/>
      <c r="Y898" s="702"/>
    </row>
    <row r="899" spans="1:25" ht="15.75" customHeight="1">
      <c r="A899" s="54"/>
      <c r="B899" s="398"/>
      <c r="C899" s="54"/>
      <c r="D899" s="53"/>
      <c r="E899" s="53"/>
      <c r="F899" s="53"/>
      <c r="G899" s="54"/>
      <c r="H899" s="53"/>
      <c r="I899" s="54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702"/>
      <c r="Y899" s="702"/>
    </row>
    <row r="900" spans="1:25" ht="15.75" customHeight="1">
      <c r="A900" s="54"/>
      <c r="B900" s="398"/>
      <c r="C900" s="54"/>
      <c r="D900" s="53"/>
      <c r="E900" s="53"/>
      <c r="F900" s="53"/>
      <c r="G900" s="54"/>
      <c r="H900" s="53"/>
      <c r="I900" s="54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702"/>
      <c r="Y900" s="702"/>
    </row>
    <row r="901" spans="1:25" ht="15.75" customHeight="1">
      <c r="A901" s="54"/>
      <c r="B901" s="398"/>
      <c r="C901" s="54"/>
      <c r="D901" s="53"/>
      <c r="E901" s="53"/>
      <c r="F901" s="53"/>
      <c r="G901" s="54"/>
      <c r="H901" s="53"/>
      <c r="I901" s="54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702"/>
      <c r="Y901" s="702"/>
    </row>
    <row r="902" spans="1:25" ht="15.75" customHeight="1">
      <c r="A902" s="54"/>
      <c r="B902" s="398"/>
      <c r="C902" s="54"/>
      <c r="D902" s="53"/>
      <c r="E902" s="53"/>
      <c r="F902" s="53"/>
      <c r="G902" s="54"/>
      <c r="H902" s="53"/>
      <c r="I902" s="54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702"/>
      <c r="Y902" s="702"/>
    </row>
    <row r="903" spans="1:25" ht="15.75" customHeight="1">
      <c r="A903" s="54"/>
      <c r="B903" s="398"/>
      <c r="C903" s="54"/>
      <c r="D903" s="53"/>
      <c r="E903" s="53"/>
      <c r="F903" s="53"/>
      <c r="G903" s="54"/>
      <c r="H903" s="53"/>
      <c r="I903" s="54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702"/>
      <c r="Y903" s="702"/>
    </row>
    <row r="904" spans="1:25" ht="15.75" customHeight="1">
      <c r="A904" s="54"/>
      <c r="B904" s="398"/>
      <c r="C904" s="54"/>
      <c r="D904" s="53"/>
      <c r="E904" s="53"/>
      <c r="F904" s="53"/>
      <c r="G904" s="54"/>
      <c r="H904" s="53"/>
      <c r="I904" s="54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702"/>
      <c r="Y904" s="702"/>
    </row>
    <row r="905" spans="1:25" ht="15.75" customHeight="1">
      <c r="A905" s="54"/>
      <c r="B905" s="398"/>
      <c r="C905" s="54"/>
      <c r="D905" s="53"/>
      <c r="E905" s="53"/>
      <c r="F905" s="53"/>
      <c r="G905" s="54"/>
      <c r="H905" s="53"/>
      <c r="I905" s="54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702"/>
      <c r="Y905" s="702"/>
    </row>
    <row r="906" spans="1:25" ht="15.75" customHeight="1">
      <c r="A906" s="54"/>
      <c r="B906" s="398"/>
      <c r="C906" s="54"/>
      <c r="D906" s="53"/>
      <c r="E906" s="53"/>
      <c r="F906" s="53"/>
      <c r="G906" s="54"/>
      <c r="H906" s="53"/>
      <c r="I906" s="54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702"/>
      <c r="Y906" s="702"/>
    </row>
    <row r="907" spans="1:25" ht="15.75" customHeight="1">
      <c r="A907" s="54"/>
      <c r="B907" s="398"/>
      <c r="C907" s="54"/>
      <c r="D907" s="53"/>
      <c r="E907" s="53"/>
      <c r="F907" s="53"/>
      <c r="G907" s="54"/>
      <c r="H907" s="53"/>
      <c r="I907" s="54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702"/>
      <c r="Y907" s="702"/>
    </row>
    <row r="908" spans="1:25" ht="15.75" customHeight="1">
      <c r="A908" s="54"/>
      <c r="B908" s="398"/>
      <c r="C908" s="54"/>
      <c r="D908" s="53"/>
      <c r="E908" s="53"/>
      <c r="F908" s="53"/>
      <c r="G908" s="54"/>
      <c r="H908" s="53"/>
      <c r="I908" s="54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702"/>
      <c r="Y908" s="702"/>
    </row>
    <row r="909" spans="1:25" ht="15.75" customHeight="1">
      <c r="A909" s="54"/>
      <c r="B909" s="398"/>
      <c r="C909" s="54"/>
      <c r="D909" s="53"/>
      <c r="E909" s="53"/>
      <c r="F909" s="53"/>
      <c r="G909" s="54"/>
      <c r="H909" s="53"/>
      <c r="I909" s="54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702"/>
      <c r="Y909" s="702"/>
    </row>
    <row r="910" spans="1:25" ht="15.75" customHeight="1">
      <c r="A910" s="54"/>
      <c r="B910" s="398"/>
      <c r="C910" s="54"/>
      <c r="D910" s="53"/>
      <c r="E910" s="53"/>
      <c r="F910" s="53"/>
      <c r="G910" s="54"/>
      <c r="H910" s="53"/>
      <c r="I910" s="54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702"/>
      <c r="Y910" s="702"/>
    </row>
    <row r="911" spans="1:25" ht="15.75" customHeight="1">
      <c r="A911" s="54"/>
      <c r="B911" s="398"/>
      <c r="C911" s="54"/>
      <c r="D911" s="53"/>
      <c r="E911" s="53"/>
      <c r="F911" s="53"/>
      <c r="G911" s="54"/>
      <c r="H911" s="53"/>
      <c r="I911" s="54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702"/>
      <c r="Y911" s="702"/>
    </row>
    <row r="912" spans="1:25" ht="15.75" customHeight="1">
      <c r="A912" s="54"/>
      <c r="B912" s="398"/>
      <c r="C912" s="54"/>
      <c r="D912" s="53"/>
      <c r="E912" s="53"/>
      <c r="F912" s="53"/>
      <c r="G912" s="54"/>
      <c r="H912" s="53"/>
      <c r="I912" s="54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702"/>
      <c r="Y912" s="702"/>
    </row>
    <row r="913" spans="1:25" ht="15.75" customHeight="1">
      <c r="A913" s="54"/>
      <c r="B913" s="398"/>
      <c r="C913" s="54"/>
      <c r="D913" s="53"/>
      <c r="E913" s="53"/>
      <c r="F913" s="53"/>
      <c r="G913" s="54"/>
      <c r="H913" s="53"/>
      <c r="I913" s="54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702"/>
      <c r="Y913" s="702"/>
    </row>
    <row r="914" spans="1:25" ht="15.75" customHeight="1">
      <c r="A914" s="54"/>
      <c r="B914" s="398"/>
      <c r="C914" s="54"/>
      <c r="D914" s="53"/>
      <c r="E914" s="53"/>
      <c r="F914" s="53"/>
      <c r="G914" s="54"/>
      <c r="H914" s="53"/>
      <c r="I914" s="54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702"/>
      <c r="Y914" s="702"/>
    </row>
    <row r="915" spans="1:25" ht="15.75" customHeight="1">
      <c r="A915" s="54"/>
      <c r="B915" s="398"/>
      <c r="C915" s="54"/>
      <c r="D915" s="53"/>
      <c r="E915" s="53"/>
      <c r="F915" s="53"/>
      <c r="G915" s="54"/>
      <c r="H915" s="53"/>
      <c r="I915" s="54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702"/>
      <c r="Y915" s="702"/>
    </row>
    <row r="916" spans="1:25" ht="15.75" customHeight="1">
      <c r="A916" s="54"/>
      <c r="B916" s="398"/>
      <c r="C916" s="54"/>
      <c r="D916" s="53"/>
      <c r="E916" s="53"/>
      <c r="F916" s="53"/>
      <c r="G916" s="54"/>
      <c r="H916" s="53"/>
      <c r="I916" s="54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702"/>
      <c r="Y916" s="702"/>
    </row>
    <row r="917" spans="1:25" ht="15.75" customHeight="1">
      <c r="A917" s="54"/>
      <c r="B917" s="398"/>
      <c r="C917" s="54"/>
      <c r="D917" s="53"/>
      <c r="E917" s="53"/>
      <c r="F917" s="53"/>
      <c r="G917" s="54"/>
      <c r="H917" s="53"/>
      <c r="I917" s="54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702"/>
      <c r="Y917" s="702"/>
    </row>
    <row r="918" spans="1:25" ht="15.75" customHeight="1">
      <c r="A918" s="54"/>
      <c r="B918" s="398"/>
      <c r="C918" s="54"/>
      <c r="D918" s="53"/>
      <c r="E918" s="53"/>
      <c r="F918" s="53"/>
      <c r="G918" s="54"/>
      <c r="H918" s="53"/>
      <c r="I918" s="54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702"/>
      <c r="Y918" s="702"/>
    </row>
    <row r="919" spans="1:25" ht="15.75" customHeight="1">
      <c r="A919" s="54"/>
      <c r="B919" s="398"/>
      <c r="C919" s="54"/>
      <c r="D919" s="53"/>
      <c r="E919" s="53"/>
      <c r="F919" s="53"/>
      <c r="G919" s="54"/>
      <c r="H919" s="53"/>
      <c r="I919" s="54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702"/>
      <c r="Y919" s="702"/>
    </row>
    <row r="920" spans="1:25" ht="15.75" customHeight="1">
      <c r="A920" s="54"/>
      <c r="B920" s="398"/>
      <c r="C920" s="54"/>
      <c r="D920" s="53"/>
      <c r="E920" s="53"/>
      <c r="F920" s="53"/>
      <c r="G920" s="54"/>
      <c r="H920" s="53"/>
      <c r="I920" s="54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702"/>
      <c r="Y920" s="702"/>
    </row>
    <row r="921" spans="1:25" ht="15.75" customHeight="1">
      <c r="A921" s="54"/>
      <c r="B921" s="398"/>
      <c r="C921" s="54"/>
      <c r="D921" s="53"/>
      <c r="E921" s="53"/>
      <c r="F921" s="53"/>
      <c r="G921" s="54"/>
      <c r="H921" s="53"/>
      <c r="I921" s="54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702"/>
      <c r="Y921" s="702"/>
    </row>
    <row r="922" spans="1:25" ht="15.75" customHeight="1">
      <c r="A922" s="54"/>
      <c r="B922" s="398"/>
      <c r="C922" s="54"/>
      <c r="D922" s="53"/>
      <c r="E922" s="53"/>
      <c r="F922" s="53"/>
      <c r="G922" s="54"/>
      <c r="H922" s="53"/>
      <c r="I922" s="54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702"/>
      <c r="Y922" s="702"/>
    </row>
    <row r="923" spans="1:25" ht="15.75" customHeight="1">
      <c r="A923" s="54"/>
      <c r="B923" s="398"/>
      <c r="C923" s="54"/>
      <c r="D923" s="53"/>
      <c r="E923" s="53"/>
      <c r="F923" s="53"/>
      <c r="G923" s="54"/>
      <c r="H923" s="53"/>
      <c r="I923" s="54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702"/>
      <c r="Y923" s="702"/>
    </row>
    <row r="924" spans="1:25" ht="15.75" customHeight="1">
      <c r="A924" s="54"/>
      <c r="B924" s="398"/>
      <c r="C924" s="54"/>
      <c r="D924" s="53"/>
      <c r="E924" s="53"/>
      <c r="F924" s="53"/>
      <c r="G924" s="54"/>
      <c r="H924" s="53"/>
      <c r="I924" s="54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702"/>
      <c r="Y924" s="702"/>
    </row>
    <row r="925" spans="1:25" ht="15.75" customHeight="1">
      <c r="A925" s="54"/>
      <c r="B925" s="398"/>
      <c r="C925" s="54"/>
      <c r="D925" s="53"/>
      <c r="E925" s="53"/>
      <c r="F925" s="53"/>
      <c r="G925" s="54"/>
      <c r="H925" s="53"/>
      <c r="I925" s="54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702"/>
      <c r="Y925" s="702"/>
    </row>
    <row r="926" spans="1:25" ht="15.75" customHeight="1">
      <c r="A926" s="54"/>
      <c r="B926" s="398"/>
      <c r="C926" s="54"/>
      <c r="D926" s="53"/>
      <c r="E926" s="53"/>
      <c r="F926" s="53"/>
      <c r="G926" s="54"/>
      <c r="H926" s="53"/>
      <c r="I926" s="54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702"/>
      <c r="Y926" s="702"/>
    </row>
    <row r="927" spans="1:25" ht="15.75" customHeight="1">
      <c r="A927" s="54"/>
      <c r="B927" s="398"/>
      <c r="C927" s="54"/>
      <c r="D927" s="53"/>
      <c r="E927" s="53"/>
      <c r="F927" s="53"/>
      <c r="G927" s="54"/>
      <c r="H927" s="53"/>
      <c r="I927" s="54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702"/>
      <c r="Y927" s="702"/>
    </row>
    <row r="928" spans="1:25" ht="15.75" customHeight="1">
      <c r="A928" s="54"/>
      <c r="B928" s="398"/>
      <c r="C928" s="54"/>
      <c r="D928" s="53"/>
      <c r="E928" s="53"/>
      <c r="F928" s="53"/>
      <c r="G928" s="54"/>
      <c r="H928" s="53"/>
      <c r="I928" s="54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702"/>
      <c r="Y928" s="702"/>
    </row>
    <row r="929" spans="1:25" ht="15.75" customHeight="1">
      <c r="A929" s="54"/>
      <c r="B929" s="398"/>
      <c r="C929" s="54"/>
      <c r="D929" s="53"/>
      <c r="E929" s="53"/>
      <c r="F929" s="53"/>
      <c r="G929" s="54"/>
      <c r="H929" s="53"/>
      <c r="I929" s="54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702"/>
      <c r="Y929" s="702"/>
    </row>
    <row r="930" spans="1:25" ht="15.75" customHeight="1">
      <c r="A930" s="54"/>
      <c r="B930" s="398"/>
      <c r="C930" s="54"/>
      <c r="D930" s="53"/>
      <c r="E930" s="53"/>
      <c r="F930" s="53"/>
      <c r="G930" s="54"/>
      <c r="H930" s="53"/>
      <c r="I930" s="54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702"/>
      <c r="Y930" s="702"/>
    </row>
    <row r="931" spans="1:25" ht="15.75" customHeight="1">
      <c r="A931" s="54"/>
      <c r="B931" s="398"/>
      <c r="C931" s="54"/>
      <c r="D931" s="53"/>
      <c r="E931" s="53"/>
      <c r="F931" s="53"/>
      <c r="G931" s="54"/>
      <c r="H931" s="53"/>
      <c r="I931" s="54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702"/>
      <c r="Y931" s="702"/>
    </row>
    <row r="932" spans="1:25" ht="15.75" customHeight="1">
      <c r="A932" s="54"/>
      <c r="B932" s="398"/>
      <c r="C932" s="54"/>
      <c r="D932" s="53"/>
      <c r="E932" s="53"/>
      <c r="F932" s="53"/>
      <c r="G932" s="54"/>
      <c r="H932" s="53"/>
      <c r="I932" s="54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702"/>
      <c r="Y932" s="702"/>
    </row>
    <row r="933" spans="1:25" ht="15.75" customHeight="1">
      <c r="A933" s="54"/>
      <c r="B933" s="398"/>
      <c r="C933" s="54"/>
      <c r="D933" s="53"/>
      <c r="E933" s="53"/>
      <c r="F933" s="53"/>
      <c r="G933" s="54"/>
      <c r="H933" s="53"/>
      <c r="I933" s="54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702"/>
      <c r="Y933" s="702"/>
    </row>
    <row r="934" spans="1:25" ht="15.75" customHeight="1">
      <c r="A934" s="54"/>
      <c r="B934" s="398"/>
      <c r="C934" s="54"/>
      <c r="D934" s="53"/>
      <c r="E934" s="53"/>
      <c r="F934" s="53"/>
      <c r="G934" s="54"/>
      <c r="H934" s="53"/>
      <c r="I934" s="54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702"/>
      <c r="Y934" s="702"/>
    </row>
    <row r="935" spans="1:25" ht="15.75" customHeight="1">
      <c r="A935" s="54"/>
      <c r="B935" s="398"/>
      <c r="C935" s="54"/>
      <c r="D935" s="53"/>
      <c r="E935" s="53"/>
      <c r="F935" s="53"/>
      <c r="G935" s="54"/>
      <c r="H935" s="53"/>
      <c r="I935" s="54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702"/>
      <c r="Y935" s="702"/>
    </row>
    <row r="936" spans="1:25" ht="15.75" customHeight="1">
      <c r="A936" s="54"/>
      <c r="B936" s="398"/>
      <c r="C936" s="54"/>
      <c r="D936" s="53"/>
      <c r="E936" s="53"/>
      <c r="F936" s="53"/>
      <c r="G936" s="54"/>
      <c r="H936" s="53"/>
      <c r="I936" s="54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702"/>
      <c r="Y936" s="702"/>
    </row>
    <row r="937" spans="1:25" ht="15.75" customHeight="1">
      <c r="A937" s="54"/>
      <c r="B937" s="398"/>
      <c r="C937" s="54"/>
      <c r="D937" s="53"/>
      <c r="E937" s="53"/>
      <c r="F937" s="53"/>
      <c r="G937" s="54"/>
      <c r="H937" s="53"/>
      <c r="I937" s="54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702"/>
      <c r="Y937" s="702"/>
    </row>
    <row r="938" spans="1:25" ht="15.75" customHeight="1">
      <c r="A938" s="54"/>
      <c r="B938" s="398"/>
      <c r="C938" s="54"/>
      <c r="D938" s="53"/>
      <c r="E938" s="53"/>
      <c r="F938" s="53"/>
      <c r="G938" s="54"/>
      <c r="H938" s="53"/>
      <c r="I938" s="54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702"/>
      <c r="Y938" s="702"/>
    </row>
    <row r="939" spans="1:25" ht="15.75" customHeight="1">
      <c r="A939" s="54"/>
      <c r="B939" s="398"/>
      <c r="C939" s="54"/>
      <c r="D939" s="53"/>
      <c r="E939" s="53"/>
      <c r="F939" s="53"/>
      <c r="G939" s="54"/>
      <c r="H939" s="53"/>
      <c r="I939" s="54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702"/>
      <c r="Y939" s="702"/>
    </row>
    <row r="940" spans="1:25" ht="15.75" customHeight="1">
      <c r="A940" s="54"/>
      <c r="B940" s="398"/>
      <c r="C940" s="54"/>
      <c r="D940" s="53"/>
      <c r="E940" s="53"/>
      <c r="F940" s="53"/>
      <c r="G940" s="54"/>
      <c r="H940" s="53"/>
      <c r="I940" s="54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702"/>
      <c r="Y940" s="702"/>
    </row>
    <row r="941" spans="1:25" ht="15.75" customHeight="1">
      <c r="A941" s="54"/>
      <c r="B941" s="398"/>
      <c r="C941" s="54"/>
      <c r="D941" s="53"/>
      <c r="E941" s="53"/>
      <c r="F941" s="53"/>
      <c r="G941" s="54"/>
      <c r="H941" s="53"/>
      <c r="I941" s="54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702"/>
      <c r="Y941" s="702"/>
    </row>
    <row r="942" spans="1:25" ht="15.75" customHeight="1">
      <c r="A942" s="54"/>
      <c r="B942" s="398"/>
      <c r="C942" s="54"/>
      <c r="D942" s="53"/>
      <c r="E942" s="53"/>
      <c r="F942" s="53"/>
      <c r="G942" s="54"/>
      <c r="H942" s="53"/>
      <c r="I942" s="54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702"/>
      <c r="Y942" s="702"/>
    </row>
    <row r="943" spans="1:25" ht="15.75" customHeight="1">
      <c r="A943" s="54"/>
      <c r="B943" s="398"/>
      <c r="C943" s="54"/>
      <c r="D943" s="53"/>
      <c r="E943" s="53"/>
      <c r="F943" s="53"/>
      <c r="G943" s="54"/>
      <c r="H943" s="53"/>
      <c r="I943" s="54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702"/>
      <c r="Y943" s="702"/>
    </row>
    <row r="944" spans="1:25" ht="15.75" customHeight="1">
      <c r="A944" s="54"/>
      <c r="B944" s="398"/>
      <c r="C944" s="54"/>
      <c r="D944" s="53"/>
      <c r="E944" s="53"/>
      <c r="F944" s="53"/>
      <c r="G944" s="54"/>
      <c r="H944" s="53"/>
      <c r="I944" s="54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702"/>
      <c r="Y944" s="702"/>
    </row>
    <row r="945" spans="1:25" ht="15.75" customHeight="1">
      <c r="A945" s="54"/>
      <c r="B945" s="398"/>
      <c r="C945" s="54"/>
      <c r="D945" s="53"/>
      <c r="E945" s="53"/>
      <c r="F945" s="53"/>
      <c r="G945" s="54"/>
      <c r="H945" s="53"/>
      <c r="I945" s="54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702"/>
      <c r="Y945" s="702"/>
    </row>
    <row r="946" spans="1:25" ht="15.75" customHeight="1">
      <c r="A946" s="54"/>
      <c r="B946" s="398"/>
      <c r="C946" s="54"/>
      <c r="D946" s="53"/>
      <c r="E946" s="53"/>
      <c r="F946" s="53"/>
      <c r="G946" s="54"/>
      <c r="H946" s="53"/>
      <c r="I946" s="54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702"/>
      <c r="Y946" s="702"/>
    </row>
    <row r="947" spans="1:25" ht="15.75" customHeight="1">
      <c r="A947" s="54"/>
      <c r="B947" s="398"/>
      <c r="C947" s="54"/>
      <c r="D947" s="53"/>
      <c r="E947" s="53"/>
      <c r="F947" s="53"/>
      <c r="G947" s="54"/>
      <c r="H947" s="53"/>
      <c r="I947" s="54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702"/>
      <c r="Y947" s="702"/>
    </row>
    <row r="948" spans="1:25" ht="15.75" customHeight="1">
      <c r="A948" s="54"/>
      <c r="B948" s="398"/>
      <c r="C948" s="54"/>
      <c r="D948" s="53"/>
      <c r="E948" s="53"/>
      <c r="F948" s="53"/>
      <c r="G948" s="54"/>
      <c r="H948" s="53"/>
      <c r="I948" s="54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702"/>
      <c r="Y948" s="702"/>
    </row>
    <row r="949" spans="1:25" ht="15.75" customHeight="1">
      <c r="A949" s="54"/>
      <c r="B949" s="398"/>
      <c r="C949" s="54"/>
      <c r="D949" s="53"/>
      <c r="E949" s="53"/>
      <c r="F949" s="53"/>
      <c r="G949" s="54"/>
      <c r="H949" s="53"/>
      <c r="I949" s="54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702"/>
      <c r="Y949" s="702"/>
    </row>
    <row r="950" spans="1:25" ht="15.75" customHeight="1">
      <c r="A950" s="54"/>
      <c r="B950" s="398"/>
      <c r="C950" s="54"/>
      <c r="D950" s="53"/>
      <c r="E950" s="53"/>
      <c r="F950" s="53"/>
      <c r="G950" s="54"/>
      <c r="H950" s="53"/>
      <c r="I950" s="54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702"/>
      <c r="Y950" s="702"/>
    </row>
    <row r="951" spans="1:25" ht="15.75" customHeight="1">
      <c r="A951" s="54"/>
      <c r="B951" s="398"/>
      <c r="C951" s="54"/>
      <c r="D951" s="53"/>
      <c r="E951" s="53"/>
      <c r="F951" s="53"/>
      <c r="G951" s="54"/>
      <c r="H951" s="53"/>
      <c r="I951" s="54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702"/>
      <c r="Y951" s="702"/>
    </row>
    <row r="952" spans="1:25" ht="15.75" customHeight="1">
      <c r="A952" s="54"/>
      <c r="B952" s="398"/>
      <c r="C952" s="54"/>
      <c r="D952" s="53"/>
      <c r="E952" s="53"/>
      <c r="F952" s="53"/>
      <c r="G952" s="54"/>
      <c r="H952" s="53"/>
      <c r="I952" s="54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702"/>
      <c r="Y952" s="702"/>
    </row>
    <row r="953" spans="1:25" ht="15.75" customHeight="1">
      <c r="A953" s="54"/>
      <c r="B953" s="398"/>
      <c r="C953" s="54"/>
      <c r="D953" s="53"/>
      <c r="E953" s="53"/>
      <c r="F953" s="53"/>
      <c r="G953" s="54"/>
      <c r="H953" s="53"/>
      <c r="I953" s="54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702"/>
      <c r="Y953" s="702"/>
    </row>
    <row r="954" spans="1:25" ht="15.75" customHeight="1">
      <c r="A954" s="54"/>
      <c r="B954" s="398"/>
      <c r="C954" s="54"/>
      <c r="D954" s="53"/>
      <c r="E954" s="53"/>
      <c r="F954" s="53"/>
      <c r="G954" s="54"/>
      <c r="H954" s="53"/>
      <c r="I954" s="54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702"/>
      <c r="Y954" s="702"/>
    </row>
    <row r="955" spans="1:25" ht="15.75" customHeight="1">
      <c r="A955" s="54"/>
      <c r="B955" s="398"/>
      <c r="C955" s="54"/>
      <c r="D955" s="53"/>
      <c r="E955" s="53"/>
      <c r="F955" s="53"/>
      <c r="G955" s="54"/>
      <c r="H955" s="53"/>
      <c r="I955" s="54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702"/>
      <c r="Y955" s="702"/>
    </row>
    <row r="956" spans="1:25" ht="15.75" customHeight="1">
      <c r="A956" s="54"/>
      <c r="B956" s="398"/>
      <c r="C956" s="54"/>
      <c r="D956" s="53"/>
      <c r="E956" s="53"/>
      <c r="F956" s="53"/>
      <c r="G956" s="54"/>
      <c r="H956" s="53"/>
      <c r="I956" s="54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702"/>
      <c r="Y956" s="702"/>
    </row>
    <row r="957" spans="1:25" ht="15.75" customHeight="1">
      <c r="A957" s="54"/>
      <c r="B957" s="398"/>
      <c r="C957" s="54"/>
      <c r="D957" s="53"/>
      <c r="E957" s="53"/>
      <c r="F957" s="53"/>
      <c r="G957" s="54"/>
      <c r="H957" s="53"/>
      <c r="I957" s="54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702"/>
      <c r="Y957" s="702"/>
    </row>
    <row r="958" spans="1:25" ht="15.75" customHeight="1">
      <c r="A958" s="54"/>
      <c r="B958" s="398"/>
      <c r="C958" s="54"/>
      <c r="D958" s="53"/>
      <c r="E958" s="53"/>
      <c r="F958" s="53"/>
      <c r="G958" s="54"/>
      <c r="H958" s="53"/>
      <c r="I958" s="54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702"/>
      <c r="Y958" s="702"/>
    </row>
    <row r="959" spans="1:25" ht="15.75" customHeight="1">
      <c r="A959" s="54"/>
      <c r="B959" s="398"/>
      <c r="C959" s="54"/>
      <c r="D959" s="53"/>
      <c r="E959" s="53"/>
      <c r="F959" s="53"/>
      <c r="G959" s="54"/>
      <c r="H959" s="53"/>
      <c r="I959" s="54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702"/>
      <c r="Y959" s="702"/>
    </row>
    <row r="960" spans="1:25" ht="15.75" customHeight="1">
      <c r="A960" s="54"/>
      <c r="B960" s="398"/>
      <c r="C960" s="54"/>
      <c r="D960" s="53"/>
      <c r="E960" s="53"/>
      <c r="F960" s="53"/>
      <c r="G960" s="54"/>
      <c r="H960" s="53"/>
      <c r="I960" s="54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702"/>
      <c r="Y960" s="702"/>
    </row>
    <row r="961" spans="1:25" ht="15.75" customHeight="1">
      <c r="A961" s="54"/>
      <c r="B961" s="398"/>
      <c r="C961" s="54"/>
      <c r="D961" s="53"/>
      <c r="E961" s="53"/>
      <c r="F961" s="53"/>
      <c r="G961" s="54"/>
      <c r="H961" s="53"/>
      <c r="I961" s="54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702"/>
      <c r="Y961" s="702"/>
    </row>
    <row r="962" spans="1:25" ht="15.75" customHeight="1">
      <c r="A962" s="54"/>
      <c r="B962" s="398"/>
      <c r="C962" s="54"/>
      <c r="D962" s="53"/>
      <c r="E962" s="53"/>
      <c r="F962" s="53"/>
      <c r="G962" s="54"/>
      <c r="H962" s="53"/>
      <c r="I962" s="54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702"/>
      <c r="Y962" s="702"/>
    </row>
    <row r="963" spans="1:25" ht="15.75" customHeight="1">
      <c r="A963" s="54"/>
      <c r="B963" s="398"/>
      <c r="C963" s="54"/>
      <c r="D963" s="53"/>
      <c r="E963" s="53"/>
      <c r="F963" s="53"/>
      <c r="G963" s="54"/>
      <c r="H963" s="53"/>
      <c r="I963" s="54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702"/>
      <c r="Y963" s="702"/>
    </row>
    <row r="964" spans="1:25" ht="15.75" customHeight="1">
      <c r="A964" s="54"/>
      <c r="B964" s="398"/>
      <c r="C964" s="54"/>
      <c r="D964" s="53"/>
      <c r="E964" s="53"/>
      <c r="F964" s="53"/>
      <c r="G964" s="54"/>
      <c r="H964" s="53"/>
      <c r="I964" s="54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702"/>
      <c r="Y964" s="702"/>
    </row>
    <row r="965" spans="1:25" ht="15.75" customHeight="1">
      <c r="A965" s="54"/>
      <c r="B965" s="398"/>
      <c r="C965" s="54"/>
      <c r="D965" s="53"/>
      <c r="E965" s="53"/>
      <c r="F965" s="53"/>
      <c r="G965" s="54"/>
      <c r="H965" s="53"/>
      <c r="I965" s="54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702"/>
      <c r="Y965" s="702"/>
    </row>
    <row r="966" spans="1:25" ht="15.75" customHeight="1">
      <c r="A966" s="54"/>
      <c r="B966" s="398"/>
      <c r="C966" s="54"/>
      <c r="D966" s="53"/>
      <c r="E966" s="53"/>
      <c r="F966" s="53"/>
      <c r="G966" s="54"/>
      <c r="H966" s="53"/>
      <c r="I966" s="54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702"/>
      <c r="Y966" s="702"/>
    </row>
    <row r="967" spans="1:25" ht="15.75" customHeight="1">
      <c r="A967" s="54"/>
      <c r="B967" s="398"/>
      <c r="C967" s="54"/>
      <c r="D967" s="53"/>
      <c r="E967" s="53"/>
      <c r="F967" s="53"/>
      <c r="G967" s="54"/>
      <c r="H967" s="53"/>
      <c r="I967" s="54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702"/>
      <c r="Y967" s="702"/>
    </row>
    <row r="968" spans="1:25" ht="15.75" customHeight="1">
      <c r="A968" s="54"/>
      <c r="B968" s="398"/>
      <c r="C968" s="54"/>
      <c r="D968" s="53"/>
      <c r="E968" s="53"/>
      <c r="F968" s="53"/>
      <c r="G968" s="54"/>
      <c r="H968" s="53"/>
      <c r="I968" s="54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702"/>
      <c r="Y968" s="702"/>
    </row>
    <row r="969" spans="1:25" ht="15.75" customHeight="1">
      <c r="A969" s="54"/>
      <c r="B969" s="398"/>
      <c r="C969" s="54"/>
      <c r="D969" s="53"/>
      <c r="E969" s="53"/>
      <c r="F969" s="53"/>
      <c r="G969" s="54"/>
      <c r="H969" s="53"/>
      <c r="I969" s="54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702"/>
      <c r="Y969" s="702"/>
    </row>
    <row r="970" spans="1:25" ht="15.75" customHeight="1">
      <c r="A970" s="54"/>
      <c r="B970" s="398"/>
      <c r="C970" s="54"/>
      <c r="D970" s="53"/>
      <c r="E970" s="53"/>
      <c r="F970" s="53"/>
      <c r="G970" s="54"/>
      <c r="H970" s="53"/>
      <c r="I970" s="54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702"/>
      <c r="Y970" s="702"/>
    </row>
    <row r="971" spans="1:25" ht="15.75" customHeight="1">
      <c r="A971" s="54"/>
      <c r="B971" s="398"/>
      <c r="C971" s="54"/>
      <c r="D971" s="53"/>
      <c r="E971" s="53"/>
      <c r="F971" s="53"/>
      <c r="G971" s="54"/>
      <c r="H971" s="53"/>
      <c r="I971" s="54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702"/>
      <c r="Y971" s="702"/>
    </row>
    <row r="972" spans="1:25" ht="15.75" customHeight="1">
      <c r="A972" s="54"/>
      <c r="B972" s="398"/>
      <c r="C972" s="54"/>
      <c r="D972" s="53"/>
      <c r="E972" s="53"/>
      <c r="F972" s="53"/>
      <c r="G972" s="54"/>
      <c r="H972" s="53"/>
      <c r="I972" s="54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702"/>
      <c r="Y972" s="702"/>
    </row>
    <row r="973" spans="1:25" ht="15.75" customHeight="1">
      <c r="A973" s="54"/>
      <c r="B973" s="398"/>
      <c r="C973" s="54"/>
      <c r="D973" s="53"/>
      <c r="E973" s="53"/>
      <c r="F973" s="53"/>
      <c r="G973" s="54"/>
      <c r="H973" s="53"/>
      <c r="I973" s="54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702"/>
      <c r="Y973" s="702"/>
    </row>
    <row r="974" spans="1:25" ht="15.75" customHeight="1">
      <c r="A974" s="54"/>
      <c r="B974" s="398"/>
      <c r="C974" s="54"/>
      <c r="D974" s="53"/>
      <c r="E974" s="53"/>
      <c r="F974" s="53"/>
      <c r="G974" s="54"/>
      <c r="H974" s="53"/>
      <c r="I974" s="54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702"/>
      <c r="Y974" s="702"/>
    </row>
    <row r="975" spans="1:25" ht="15.75" customHeight="1">
      <c r="A975" s="54"/>
      <c r="B975" s="398"/>
      <c r="C975" s="54"/>
      <c r="D975" s="53"/>
      <c r="E975" s="53"/>
      <c r="F975" s="53"/>
      <c r="G975" s="54"/>
      <c r="H975" s="53"/>
      <c r="I975" s="54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702"/>
      <c r="Y975" s="702"/>
    </row>
    <row r="976" spans="1:25" ht="15.75" customHeight="1">
      <c r="A976" s="54"/>
      <c r="B976" s="398"/>
      <c r="C976" s="54"/>
      <c r="D976" s="53"/>
      <c r="E976" s="53"/>
      <c r="F976" s="53"/>
      <c r="G976" s="54"/>
      <c r="H976" s="53"/>
      <c r="I976" s="54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702"/>
      <c r="Y976" s="702"/>
    </row>
    <row r="977" spans="1:25" ht="15.75" customHeight="1">
      <c r="A977" s="54"/>
      <c r="B977" s="398"/>
      <c r="C977" s="54"/>
      <c r="D977" s="53"/>
      <c r="E977" s="53"/>
      <c r="F977" s="53"/>
      <c r="G977" s="54"/>
      <c r="H977" s="53"/>
      <c r="I977" s="54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702"/>
      <c r="Y977" s="702"/>
    </row>
    <row r="978" spans="1:25" ht="15.75" customHeight="1">
      <c r="A978" s="54"/>
      <c r="B978" s="398"/>
      <c r="C978" s="54"/>
      <c r="D978" s="53"/>
      <c r="E978" s="53"/>
      <c r="F978" s="53"/>
      <c r="G978" s="54"/>
      <c r="H978" s="53"/>
      <c r="I978" s="54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702"/>
      <c r="Y978" s="702"/>
    </row>
    <row r="979" spans="1:25" ht="15.75" customHeight="1">
      <c r="A979" s="54"/>
      <c r="B979" s="398"/>
      <c r="C979" s="54"/>
      <c r="D979" s="53"/>
      <c r="E979" s="53"/>
      <c r="F979" s="53"/>
      <c r="G979" s="54"/>
      <c r="H979" s="53"/>
      <c r="I979" s="54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702"/>
      <c r="Y979" s="702"/>
    </row>
    <row r="980" spans="1:25" ht="15.75" customHeight="1">
      <c r="A980" s="54"/>
      <c r="B980" s="398"/>
      <c r="C980" s="54"/>
      <c r="D980" s="53"/>
      <c r="E980" s="53"/>
      <c r="F980" s="53"/>
      <c r="G980" s="54"/>
      <c r="H980" s="53"/>
      <c r="I980" s="54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702"/>
      <c r="Y980" s="702"/>
    </row>
    <row r="981" spans="1:25" ht="15.75" customHeight="1">
      <c r="A981" s="54"/>
      <c r="B981" s="398"/>
      <c r="C981" s="54"/>
      <c r="D981" s="53"/>
      <c r="E981" s="53"/>
      <c r="F981" s="53"/>
      <c r="G981" s="54"/>
      <c r="H981" s="53"/>
      <c r="I981" s="54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702"/>
      <c r="Y981" s="702"/>
    </row>
    <row r="982" spans="1:25" ht="15.75" customHeight="1">
      <c r="A982" s="54"/>
      <c r="B982" s="398"/>
      <c r="C982" s="54"/>
      <c r="D982" s="53"/>
      <c r="E982" s="53"/>
      <c r="F982" s="53"/>
      <c r="G982" s="54"/>
      <c r="H982" s="53"/>
      <c r="I982" s="54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702"/>
      <c r="Y982" s="702"/>
    </row>
    <row r="983" spans="1:25" ht="15.75" customHeight="1">
      <c r="A983" s="54"/>
      <c r="B983" s="398"/>
      <c r="C983" s="54"/>
      <c r="D983" s="53"/>
      <c r="E983" s="53"/>
      <c r="F983" s="53"/>
      <c r="G983" s="54"/>
      <c r="H983" s="53"/>
      <c r="I983" s="54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702"/>
      <c r="Y983" s="702"/>
    </row>
    <row r="984" spans="1:25" ht="15.75" customHeight="1">
      <c r="A984" s="54"/>
      <c r="B984" s="398"/>
      <c r="C984" s="54"/>
      <c r="D984" s="53"/>
      <c r="E984" s="53"/>
      <c r="F984" s="53"/>
      <c r="G984" s="54"/>
      <c r="H984" s="53"/>
      <c r="I984" s="54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702"/>
      <c r="Y984" s="702"/>
    </row>
    <row r="985" spans="1:25" ht="15.75" customHeight="1">
      <c r="A985" s="54"/>
      <c r="B985" s="398"/>
      <c r="C985" s="54"/>
      <c r="D985" s="53"/>
      <c r="E985" s="53"/>
      <c r="F985" s="53"/>
      <c r="G985" s="54"/>
      <c r="H985" s="53"/>
      <c r="I985" s="54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702"/>
      <c r="Y985" s="702"/>
    </row>
    <row r="986" spans="1:25" ht="15.75" customHeight="1">
      <c r="A986" s="54"/>
      <c r="B986" s="398"/>
      <c r="C986" s="54"/>
      <c r="D986" s="53"/>
      <c r="E986" s="53"/>
      <c r="F986" s="53"/>
      <c r="G986" s="54"/>
      <c r="H986" s="53"/>
      <c r="I986" s="54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702"/>
      <c r="Y986" s="702"/>
    </row>
    <row r="987" spans="1:25" ht="15.75" customHeight="1">
      <c r="A987" s="54"/>
      <c r="B987" s="398"/>
      <c r="C987" s="54"/>
      <c r="D987" s="53"/>
      <c r="E987" s="53"/>
      <c r="F987" s="53"/>
      <c r="G987" s="54"/>
      <c r="H987" s="53"/>
      <c r="I987" s="54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702"/>
      <c r="Y987" s="702"/>
    </row>
    <row r="988" spans="1:25" ht="15.75" customHeight="1">
      <c r="A988" s="54"/>
      <c r="B988" s="398"/>
      <c r="C988" s="54"/>
      <c r="D988" s="53"/>
      <c r="E988" s="53"/>
      <c r="F988" s="53"/>
      <c r="G988" s="54"/>
      <c r="H988" s="53"/>
      <c r="I988" s="54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702"/>
      <c r="Y988" s="702"/>
    </row>
    <row r="989" spans="1:25" ht="15.75" customHeight="1">
      <c r="A989" s="54"/>
      <c r="B989" s="398"/>
      <c r="C989" s="54"/>
      <c r="D989" s="53"/>
      <c r="E989" s="53"/>
      <c r="F989" s="53"/>
      <c r="G989" s="54"/>
      <c r="H989" s="53"/>
      <c r="I989" s="54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702"/>
      <c r="Y989" s="702"/>
    </row>
    <row r="990" spans="1:25" ht="15.75" customHeight="1">
      <c r="A990" s="54"/>
      <c r="B990" s="398"/>
      <c r="C990" s="54"/>
      <c r="D990" s="53"/>
      <c r="E990" s="53"/>
      <c r="F990" s="53"/>
      <c r="G990" s="54"/>
      <c r="H990" s="53"/>
      <c r="I990" s="54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702"/>
      <c r="Y990" s="702"/>
    </row>
    <row r="991" spans="1:25" ht="15.75" customHeight="1">
      <c r="A991" s="54"/>
      <c r="B991" s="398"/>
      <c r="C991" s="54"/>
      <c r="D991" s="53"/>
      <c r="E991" s="53"/>
      <c r="F991" s="53"/>
      <c r="G991" s="54"/>
      <c r="H991" s="53"/>
      <c r="I991" s="54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702"/>
      <c r="Y991" s="702"/>
    </row>
    <row r="992" spans="1:25" ht="15.75" customHeight="1">
      <c r="A992" s="54"/>
      <c r="B992" s="398"/>
      <c r="C992" s="54"/>
      <c r="D992" s="53"/>
      <c r="E992" s="53"/>
      <c r="F992" s="53"/>
      <c r="G992" s="54"/>
      <c r="H992" s="53"/>
      <c r="I992" s="54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702"/>
      <c r="Y992" s="702"/>
    </row>
    <row r="993" spans="1:25" ht="15.75" customHeight="1">
      <c r="A993" s="54"/>
      <c r="B993" s="398"/>
      <c r="C993" s="54"/>
      <c r="D993" s="53"/>
      <c r="E993" s="53"/>
      <c r="F993" s="53"/>
      <c r="G993" s="54"/>
      <c r="H993" s="53"/>
      <c r="I993" s="54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702"/>
      <c r="Y993" s="702"/>
    </row>
    <row r="994" spans="1:25" ht="15.75" customHeight="1">
      <c r="A994" s="54"/>
      <c r="B994" s="398"/>
      <c r="C994" s="54"/>
      <c r="D994" s="53"/>
      <c r="E994" s="53"/>
      <c r="F994" s="53"/>
      <c r="G994" s="54"/>
      <c r="H994" s="53"/>
      <c r="I994" s="54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702"/>
      <c r="Y994" s="702"/>
    </row>
    <row r="995" spans="1:25" ht="15.75" customHeight="1">
      <c r="A995" s="54"/>
      <c r="B995" s="398"/>
      <c r="C995" s="54"/>
      <c r="D995" s="53"/>
      <c r="E995" s="53"/>
      <c r="F995" s="53"/>
      <c r="G995" s="54"/>
      <c r="H995" s="53"/>
      <c r="I995" s="54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702"/>
      <c r="Y995" s="702"/>
    </row>
    <row r="996" spans="1:25" ht="15.75" customHeight="1">
      <c r="A996" s="54"/>
      <c r="B996" s="398"/>
      <c r="C996" s="54"/>
      <c r="D996" s="53"/>
      <c r="E996" s="53"/>
      <c r="F996" s="53"/>
      <c r="G996" s="54"/>
      <c r="H996" s="53"/>
      <c r="I996" s="54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702"/>
      <c r="Y996" s="702"/>
    </row>
    <row r="997" spans="1:25" ht="15.75" customHeight="1">
      <c r="A997" s="54"/>
      <c r="B997" s="398"/>
      <c r="C997" s="54"/>
      <c r="D997" s="53"/>
      <c r="E997" s="53"/>
      <c r="F997" s="53"/>
      <c r="G997" s="54"/>
      <c r="H997" s="53"/>
      <c r="I997" s="54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702"/>
      <c r="Y997" s="702"/>
    </row>
    <row r="998" spans="1:25" ht="15.75" customHeight="1">
      <c r="A998" s="54"/>
      <c r="B998" s="398"/>
      <c r="C998" s="54"/>
      <c r="D998" s="53"/>
      <c r="E998" s="53"/>
      <c r="F998" s="53"/>
      <c r="G998" s="54"/>
      <c r="H998" s="53"/>
      <c r="I998" s="54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702"/>
      <c r="Y998" s="702"/>
    </row>
    <row r="999" spans="1:25" ht="15.75" customHeight="1">
      <c r="A999" s="54"/>
      <c r="B999" s="398"/>
      <c r="C999" s="54"/>
      <c r="D999" s="53"/>
      <c r="E999" s="53"/>
      <c r="F999" s="53"/>
      <c r="G999" s="54"/>
      <c r="H999" s="53"/>
      <c r="I999" s="54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702"/>
      <c r="Y999" s="702"/>
    </row>
    <row r="1000" spans="1:25" ht="15.75" customHeight="1">
      <c r="A1000" s="54"/>
      <c r="B1000" s="398"/>
      <c r="C1000" s="54"/>
      <c r="D1000" s="53"/>
      <c r="E1000" s="53"/>
      <c r="F1000" s="53"/>
      <c r="G1000" s="54"/>
      <c r="H1000" s="53"/>
      <c r="I1000" s="54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702"/>
      <c r="Y1000" s="702"/>
    </row>
    <row r="1001" spans="1:25" ht="15.75" customHeight="1">
      <c r="A1001" s="54"/>
      <c r="B1001" s="398"/>
      <c r="C1001" s="54"/>
      <c r="D1001" s="53"/>
      <c r="E1001" s="53"/>
      <c r="F1001" s="53"/>
      <c r="G1001" s="54"/>
      <c r="H1001" s="53"/>
      <c r="I1001" s="54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702"/>
      <c r="Y1001" s="702"/>
    </row>
    <row r="1002" spans="1:25" ht="15.75" customHeight="1">
      <c r="A1002" s="54"/>
      <c r="B1002" s="398"/>
      <c r="C1002" s="54"/>
      <c r="D1002" s="53"/>
      <c r="E1002" s="53"/>
      <c r="F1002" s="53"/>
      <c r="G1002" s="54"/>
      <c r="H1002" s="53"/>
      <c r="I1002" s="54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702"/>
      <c r="Y1002" s="702"/>
    </row>
    <row r="1003" spans="1:25" ht="15.75" customHeight="1">
      <c r="A1003" s="54"/>
      <c r="B1003" s="398"/>
      <c r="C1003" s="54"/>
      <c r="D1003" s="53"/>
      <c r="E1003" s="53"/>
      <c r="F1003" s="53"/>
      <c r="G1003" s="54"/>
      <c r="H1003" s="53"/>
      <c r="I1003" s="54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  <c r="X1003" s="702"/>
      <c r="Y1003" s="702"/>
    </row>
    <row r="1004" spans="1:25" ht="15.75" customHeight="1">
      <c r="A1004" s="54"/>
      <c r="B1004" s="398"/>
      <c r="C1004" s="54"/>
      <c r="D1004" s="53"/>
      <c r="E1004" s="53"/>
      <c r="F1004" s="53"/>
      <c r="G1004" s="54"/>
      <c r="H1004" s="53"/>
      <c r="I1004" s="54"/>
      <c r="J1004" s="33"/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  <c r="U1004" s="33"/>
      <c r="V1004" s="33"/>
      <c r="W1004" s="33"/>
      <c r="X1004" s="702"/>
      <c r="Y1004" s="702"/>
    </row>
    <row r="1005" spans="1:25" ht="15.75" customHeight="1">
      <c r="A1005" s="54"/>
      <c r="B1005" s="398"/>
      <c r="C1005" s="54"/>
      <c r="D1005" s="53"/>
      <c r="E1005" s="53"/>
      <c r="F1005" s="53"/>
      <c r="G1005" s="54"/>
      <c r="H1005" s="53"/>
      <c r="I1005" s="54"/>
      <c r="J1005" s="33"/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  <c r="U1005" s="33"/>
      <c r="V1005" s="33"/>
      <c r="W1005" s="33"/>
      <c r="X1005" s="702"/>
      <c r="Y1005" s="702"/>
    </row>
    <row r="1006" spans="1:25" ht="15.75" customHeight="1">
      <c r="A1006" s="54"/>
      <c r="B1006" s="398"/>
      <c r="C1006" s="54"/>
      <c r="D1006" s="53"/>
      <c r="E1006" s="53"/>
      <c r="F1006" s="53"/>
      <c r="G1006" s="54"/>
      <c r="H1006" s="53"/>
      <c r="I1006" s="54"/>
      <c r="J1006" s="33"/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  <c r="U1006" s="33"/>
      <c r="V1006" s="33"/>
      <c r="W1006" s="33"/>
      <c r="X1006" s="702"/>
      <c r="Y1006" s="702"/>
    </row>
    <row r="1007" spans="1:25" ht="15.75" customHeight="1">
      <c r="A1007" s="54"/>
      <c r="B1007" s="398"/>
      <c r="C1007" s="54"/>
      <c r="D1007" s="53"/>
      <c r="E1007" s="53"/>
      <c r="F1007" s="53"/>
      <c r="G1007" s="54"/>
      <c r="H1007" s="53"/>
      <c r="I1007" s="54"/>
      <c r="J1007" s="33"/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  <c r="V1007" s="33"/>
      <c r="W1007" s="33"/>
      <c r="X1007" s="702"/>
      <c r="Y1007" s="702"/>
    </row>
    <row r="1008" spans="1:25" ht="15.75" customHeight="1">
      <c r="A1008" s="54"/>
      <c r="B1008" s="398"/>
      <c r="C1008" s="54"/>
      <c r="D1008" s="53"/>
      <c r="E1008" s="53"/>
      <c r="F1008" s="53"/>
      <c r="G1008" s="54"/>
      <c r="H1008" s="53"/>
      <c r="I1008" s="54"/>
      <c r="J1008" s="33"/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  <c r="X1008" s="702"/>
      <c r="Y1008" s="702"/>
    </row>
    <row r="1009" spans="1:25" ht="15.75" customHeight="1">
      <c r="A1009" s="54"/>
      <c r="B1009" s="398"/>
      <c r="C1009" s="54"/>
      <c r="D1009" s="53"/>
      <c r="E1009" s="53"/>
      <c r="F1009" s="53"/>
      <c r="G1009" s="54"/>
      <c r="H1009" s="53"/>
      <c r="I1009" s="54"/>
      <c r="J1009" s="33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  <c r="V1009" s="33"/>
      <c r="W1009" s="33"/>
      <c r="X1009" s="702"/>
      <c r="Y1009" s="702"/>
    </row>
    <row r="1010" spans="1:25" ht="15.75" customHeight="1">
      <c r="A1010" s="54"/>
      <c r="B1010" s="398"/>
      <c r="C1010" s="54"/>
      <c r="D1010" s="53"/>
      <c r="E1010" s="53"/>
      <c r="F1010" s="53"/>
      <c r="G1010" s="54"/>
      <c r="H1010" s="53"/>
      <c r="I1010" s="54"/>
      <c r="J1010" s="33"/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  <c r="U1010" s="33"/>
      <c r="V1010" s="33"/>
      <c r="W1010" s="33"/>
      <c r="X1010" s="702"/>
      <c r="Y1010" s="702"/>
    </row>
    <row r="1011" spans="1:25" ht="15.75" customHeight="1">
      <c r="A1011" s="54"/>
      <c r="B1011" s="398"/>
      <c r="C1011" s="54"/>
      <c r="D1011" s="53"/>
      <c r="E1011" s="53"/>
      <c r="F1011" s="53"/>
      <c r="G1011" s="54"/>
      <c r="H1011" s="53"/>
      <c r="I1011" s="54"/>
      <c r="J1011" s="33"/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  <c r="U1011" s="33"/>
      <c r="V1011" s="33"/>
      <c r="W1011" s="33"/>
      <c r="X1011" s="702"/>
      <c r="Y1011" s="702"/>
    </row>
    <row r="1012" spans="1:25" ht="15.75" customHeight="1">
      <c r="A1012" s="54"/>
      <c r="B1012" s="398"/>
      <c r="C1012" s="54"/>
      <c r="D1012" s="53"/>
      <c r="E1012" s="53"/>
      <c r="F1012" s="53"/>
      <c r="G1012" s="54"/>
      <c r="H1012" s="53"/>
      <c r="I1012" s="54"/>
      <c r="J1012" s="33"/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  <c r="U1012" s="33"/>
      <c r="V1012" s="33"/>
      <c r="W1012" s="33"/>
      <c r="X1012" s="702"/>
      <c r="Y1012" s="702"/>
    </row>
    <row r="1013" spans="1:25" ht="15.75" customHeight="1">
      <c r="A1013" s="54"/>
      <c r="B1013" s="398"/>
      <c r="C1013" s="54"/>
      <c r="D1013" s="53"/>
      <c r="E1013" s="53"/>
      <c r="F1013" s="53"/>
      <c r="G1013" s="54"/>
      <c r="H1013" s="53"/>
      <c r="I1013" s="54"/>
      <c r="J1013" s="33"/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  <c r="U1013" s="33"/>
      <c r="V1013" s="33"/>
      <c r="W1013" s="33"/>
      <c r="X1013" s="702"/>
      <c r="Y1013" s="702"/>
    </row>
    <row r="1014" spans="1:25" ht="15.75" customHeight="1">
      <c r="A1014" s="54"/>
      <c r="B1014" s="398"/>
      <c r="C1014" s="54"/>
      <c r="D1014" s="53"/>
      <c r="E1014" s="53"/>
      <c r="F1014" s="53"/>
      <c r="G1014" s="54"/>
      <c r="H1014" s="53"/>
      <c r="I1014" s="54"/>
      <c r="J1014" s="33"/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  <c r="U1014" s="33"/>
      <c r="V1014" s="33"/>
      <c r="W1014" s="33"/>
      <c r="X1014" s="702"/>
      <c r="Y1014" s="702"/>
    </row>
    <row r="1015" spans="1:25" ht="15.75" customHeight="1">
      <c r="A1015" s="54"/>
      <c r="B1015" s="398"/>
      <c r="C1015" s="54"/>
      <c r="D1015" s="53"/>
      <c r="E1015" s="53"/>
      <c r="F1015" s="53"/>
      <c r="G1015" s="54"/>
      <c r="H1015" s="53"/>
      <c r="I1015" s="54"/>
      <c r="J1015" s="33"/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  <c r="U1015" s="33"/>
      <c r="V1015" s="33"/>
      <c r="W1015" s="33"/>
      <c r="X1015" s="702"/>
      <c r="Y1015" s="702"/>
    </row>
    <row r="1016" spans="1:25" ht="15.75" customHeight="1">
      <c r="A1016" s="54"/>
      <c r="B1016" s="398"/>
      <c r="C1016" s="54"/>
      <c r="D1016" s="53"/>
      <c r="E1016" s="53"/>
      <c r="F1016" s="53"/>
      <c r="G1016" s="54"/>
      <c r="H1016" s="53"/>
      <c r="I1016" s="54"/>
      <c r="J1016" s="33"/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  <c r="U1016" s="33"/>
      <c r="V1016" s="33"/>
      <c r="W1016" s="33"/>
      <c r="X1016" s="702"/>
      <c r="Y1016" s="702"/>
    </row>
    <row r="1017" spans="1:25" ht="15.75" customHeight="1">
      <c r="A1017" s="54"/>
      <c r="B1017" s="398"/>
      <c r="C1017" s="54"/>
      <c r="D1017" s="53"/>
      <c r="E1017" s="53"/>
      <c r="F1017" s="53"/>
      <c r="G1017" s="54"/>
      <c r="H1017" s="53"/>
      <c r="I1017" s="54"/>
      <c r="J1017" s="33"/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  <c r="U1017" s="33"/>
      <c r="V1017" s="33"/>
      <c r="W1017" s="33"/>
      <c r="X1017" s="702"/>
      <c r="Y1017" s="702"/>
    </row>
    <row r="1018" spans="1:25" ht="15.75" customHeight="1">
      <c r="A1018" s="54"/>
      <c r="B1018" s="398"/>
      <c r="C1018" s="54"/>
      <c r="D1018" s="53"/>
      <c r="E1018" s="53"/>
      <c r="F1018" s="53"/>
      <c r="G1018" s="54"/>
      <c r="H1018" s="53"/>
      <c r="I1018" s="54"/>
      <c r="J1018" s="33"/>
      <c r="K1018" s="33"/>
      <c r="L1018" s="33"/>
      <c r="M1018" s="33"/>
      <c r="N1018" s="33"/>
      <c r="O1018" s="33"/>
      <c r="P1018" s="33"/>
      <c r="Q1018" s="33"/>
      <c r="R1018" s="33"/>
      <c r="S1018" s="33"/>
      <c r="T1018" s="33"/>
      <c r="U1018" s="33"/>
      <c r="V1018" s="33"/>
      <c r="W1018" s="33"/>
      <c r="X1018" s="702"/>
      <c r="Y1018" s="702"/>
    </row>
    <row r="1019" spans="1:25" ht="15.75" customHeight="1">
      <c r="A1019" s="54"/>
      <c r="B1019" s="398"/>
      <c r="C1019" s="54"/>
      <c r="D1019" s="53"/>
      <c r="E1019" s="53"/>
      <c r="F1019" s="53"/>
      <c r="G1019" s="54"/>
      <c r="H1019" s="53"/>
      <c r="I1019" s="54"/>
      <c r="J1019" s="33"/>
      <c r="K1019" s="33"/>
      <c r="L1019" s="33"/>
      <c r="M1019" s="33"/>
      <c r="N1019" s="33"/>
      <c r="O1019" s="33"/>
      <c r="P1019" s="33"/>
      <c r="Q1019" s="33"/>
      <c r="R1019" s="33"/>
      <c r="S1019" s="33"/>
      <c r="T1019" s="33"/>
      <c r="U1019" s="33"/>
      <c r="V1019" s="33"/>
      <c r="W1019" s="33"/>
      <c r="X1019" s="702"/>
      <c r="Y1019" s="702"/>
    </row>
    <row r="1020" spans="1:25" ht="15.75" customHeight="1">
      <c r="A1020" s="54"/>
      <c r="B1020" s="398"/>
      <c r="C1020" s="54"/>
      <c r="D1020" s="53"/>
      <c r="E1020" s="53"/>
      <c r="F1020" s="53"/>
      <c r="G1020" s="54"/>
      <c r="H1020" s="53"/>
      <c r="I1020" s="54"/>
      <c r="J1020" s="33"/>
      <c r="K1020" s="33"/>
      <c r="L1020" s="33"/>
      <c r="M1020" s="33"/>
      <c r="N1020" s="33"/>
      <c r="O1020" s="33"/>
      <c r="P1020" s="33"/>
      <c r="Q1020" s="33"/>
      <c r="R1020" s="33"/>
      <c r="S1020" s="33"/>
      <c r="T1020" s="33"/>
      <c r="U1020" s="33"/>
      <c r="V1020" s="33"/>
      <c r="W1020" s="33"/>
      <c r="X1020" s="702"/>
      <c r="Y1020" s="702"/>
    </row>
    <row r="1021" spans="1:25" ht="15.75" customHeight="1">
      <c r="A1021" s="54"/>
      <c r="B1021" s="398"/>
      <c r="C1021" s="54"/>
      <c r="D1021" s="53"/>
      <c r="E1021" s="53"/>
      <c r="F1021" s="53"/>
      <c r="G1021" s="54"/>
      <c r="H1021" s="53"/>
      <c r="I1021" s="54"/>
      <c r="J1021" s="33"/>
      <c r="K1021" s="33"/>
      <c r="L1021" s="33"/>
      <c r="M1021" s="33"/>
      <c r="N1021" s="33"/>
      <c r="O1021" s="33"/>
      <c r="P1021" s="33"/>
      <c r="Q1021" s="33"/>
      <c r="R1021" s="33"/>
      <c r="S1021" s="33"/>
      <c r="T1021" s="33"/>
      <c r="U1021" s="33"/>
      <c r="V1021" s="33"/>
      <c r="W1021" s="33"/>
      <c r="X1021" s="702"/>
      <c r="Y1021" s="702"/>
    </row>
    <row r="1022" spans="1:25" ht="15.75" customHeight="1">
      <c r="A1022" s="54"/>
      <c r="B1022" s="398"/>
      <c r="C1022" s="54"/>
      <c r="D1022" s="53"/>
      <c r="E1022" s="53"/>
      <c r="F1022" s="53"/>
      <c r="G1022" s="54"/>
      <c r="H1022" s="53"/>
      <c r="I1022" s="54"/>
      <c r="J1022" s="33"/>
      <c r="K1022" s="33"/>
      <c r="L1022" s="33"/>
      <c r="M1022" s="33"/>
      <c r="N1022" s="33"/>
      <c r="O1022" s="33"/>
      <c r="P1022" s="33"/>
      <c r="Q1022" s="33"/>
      <c r="R1022" s="33"/>
      <c r="S1022" s="33"/>
      <c r="T1022" s="33"/>
      <c r="U1022" s="33"/>
      <c r="V1022" s="33"/>
      <c r="W1022" s="33"/>
      <c r="X1022" s="702"/>
      <c r="Y1022" s="702"/>
    </row>
    <row r="1023" spans="1:25" ht="15.75" customHeight="1">
      <c r="A1023" s="54"/>
      <c r="B1023" s="398"/>
      <c r="C1023" s="54"/>
      <c r="D1023" s="53"/>
      <c r="E1023" s="53"/>
      <c r="F1023" s="53"/>
      <c r="G1023" s="54"/>
      <c r="H1023" s="53"/>
      <c r="I1023" s="54"/>
      <c r="J1023" s="33"/>
      <c r="K1023" s="33"/>
      <c r="L1023" s="33"/>
      <c r="M1023" s="33"/>
      <c r="N1023" s="33"/>
      <c r="O1023" s="33"/>
      <c r="P1023" s="33"/>
      <c r="Q1023" s="33"/>
      <c r="R1023" s="33"/>
      <c r="S1023" s="33"/>
      <c r="T1023" s="33"/>
      <c r="U1023" s="33"/>
      <c r="V1023" s="33"/>
      <c r="W1023" s="33"/>
      <c r="X1023" s="702"/>
      <c r="Y1023" s="702"/>
    </row>
    <row r="1024" spans="1:25" ht="15.75" customHeight="1">
      <c r="A1024" s="54"/>
      <c r="B1024" s="398"/>
      <c r="C1024" s="54"/>
      <c r="D1024" s="53"/>
      <c r="E1024" s="53"/>
      <c r="F1024" s="53"/>
      <c r="G1024" s="54"/>
      <c r="H1024" s="53"/>
      <c r="I1024" s="54"/>
      <c r="J1024" s="33"/>
      <c r="K1024" s="33"/>
      <c r="L1024" s="33"/>
      <c r="M1024" s="33"/>
      <c r="N1024" s="33"/>
      <c r="O1024" s="33"/>
      <c r="P1024" s="33"/>
      <c r="Q1024" s="33"/>
      <c r="R1024" s="33"/>
      <c r="S1024" s="33"/>
      <c r="T1024" s="33"/>
      <c r="U1024" s="33"/>
      <c r="V1024" s="33"/>
      <c r="W1024" s="33"/>
      <c r="X1024" s="702"/>
      <c r="Y1024" s="702"/>
    </row>
    <row r="1025" spans="1:25" ht="15.75" customHeight="1">
      <c r="A1025" s="54"/>
      <c r="B1025" s="398"/>
      <c r="C1025" s="54"/>
      <c r="D1025" s="53"/>
      <c r="E1025" s="53"/>
      <c r="F1025" s="53"/>
      <c r="G1025" s="54"/>
      <c r="H1025" s="53"/>
      <c r="I1025" s="54"/>
      <c r="J1025" s="33"/>
      <c r="K1025" s="33"/>
      <c r="L1025" s="33"/>
      <c r="M1025" s="33"/>
      <c r="N1025" s="33"/>
      <c r="O1025" s="33"/>
      <c r="P1025" s="33"/>
      <c r="Q1025" s="33"/>
      <c r="R1025" s="33"/>
      <c r="S1025" s="33"/>
      <c r="T1025" s="33"/>
      <c r="U1025" s="33"/>
      <c r="V1025" s="33"/>
      <c r="W1025" s="33"/>
      <c r="X1025" s="702"/>
      <c r="Y1025" s="702"/>
    </row>
    <row r="1026" spans="1:25" ht="15.75" customHeight="1">
      <c r="A1026" s="54"/>
      <c r="B1026" s="398"/>
      <c r="C1026" s="54"/>
      <c r="D1026" s="53"/>
      <c r="E1026" s="53"/>
      <c r="F1026" s="53"/>
      <c r="G1026" s="54"/>
      <c r="H1026" s="53"/>
      <c r="I1026" s="54"/>
      <c r="J1026" s="33"/>
      <c r="K1026" s="33"/>
      <c r="L1026" s="33"/>
      <c r="M1026" s="33"/>
      <c r="N1026" s="33"/>
      <c r="O1026" s="33"/>
      <c r="P1026" s="33"/>
      <c r="Q1026" s="33"/>
      <c r="R1026" s="33"/>
      <c r="S1026" s="33"/>
      <c r="T1026" s="33"/>
      <c r="U1026" s="33"/>
      <c r="V1026" s="33"/>
      <c r="W1026" s="33"/>
      <c r="X1026" s="702"/>
      <c r="Y1026" s="702"/>
    </row>
    <row r="1027" spans="1:25" ht="15.75" customHeight="1">
      <c r="A1027" s="54"/>
      <c r="B1027" s="398"/>
      <c r="C1027" s="54"/>
      <c r="D1027" s="53"/>
      <c r="E1027" s="53"/>
      <c r="F1027" s="53"/>
      <c r="G1027" s="54"/>
      <c r="H1027" s="53"/>
      <c r="I1027" s="54"/>
      <c r="J1027" s="33"/>
      <c r="K1027" s="33"/>
      <c r="L1027" s="33"/>
      <c r="M1027" s="33"/>
      <c r="N1027" s="33"/>
      <c r="O1027" s="33"/>
      <c r="P1027" s="33"/>
      <c r="Q1027" s="33"/>
      <c r="R1027" s="33"/>
      <c r="S1027" s="33"/>
      <c r="T1027" s="33"/>
      <c r="U1027" s="33"/>
      <c r="V1027" s="33"/>
      <c r="W1027" s="33"/>
      <c r="X1027" s="702"/>
      <c r="Y1027" s="702"/>
    </row>
    <row r="1028" spans="1:25" ht="15.75" customHeight="1">
      <c r="A1028" s="54"/>
      <c r="B1028" s="398"/>
      <c r="C1028" s="54"/>
      <c r="D1028" s="53"/>
      <c r="E1028" s="53"/>
      <c r="F1028" s="53"/>
      <c r="G1028" s="54"/>
      <c r="H1028" s="53"/>
      <c r="I1028" s="54"/>
      <c r="J1028" s="33"/>
      <c r="K1028" s="33"/>
      <c r="L1028" s="33"/>
      <c r="M1028" s="33"/>
      <c r="N1028" s="33"/>
      <c r="O1028" s="33"/>
      <c r="P1028" s="33"/>
      <c r="Q1028" s="33"/>
      <c r="R1028" s="33"/>
      <c r="S1028" s="33"/>
      <c r="T1028" s="33"/>
      <c r="U1028" s="33"/>
      <c r="V1028" s="33"/>
      <c r="W1028" s="33"/>
      <c r="X1028" s="702"/>
      <c r="Y1028" s="702"/>
    </row>
    <row r="1029" spans="1:25" ht="15.75" customHeight="1">
      <c r="A1029" s="54"/>
      <c r="B1029" s="398"/>
      <c r="C1029" s="54"/>
      <c r="D1029" s="53"/>
      <c r="E1029" s="53"/>
      <c r="F1029" s="53"/>
      <c r="G1029" s="54"/>
      <c r="H1029" s="53"/>
      <c r="I1029" s="54"/>
      <c r="J1029" s="33"/>
      <c r="K1029" s="33"/>
      <c r="L1029" s="33"/>
      <c r="M1029" s="33"/>
      <c r="N1029" s="33"/>
      <c r="O1029" s="33"/>
      <c r="P1029" s="33"/>
      <c r="Q1029" s="33"/>
      <c r="R1029" s="33"/>
      <c r="S1029" s="33"/>
      <c r="T1029" s="33"/>
      <c r="U1029" s="33"/>
      <c r="V1029" s="33"/>
      <c r="W1029" s="33"/>
      <c r="X1029" s="702"/>
      <c r="Y1029" s="702"/>
    </row>
    <row r="1030" spans="1:25" ht="15.75" customHeight="1">
      <c r="A1030" s="54"/>
      <c r="B1030" s="398"/>
      <c r="C1030" s="54"/>
      <c r="D1030" s="53"/>
      <c r="E1030" s="53"/>
      <c r="F1030" s="53"/>
      <c r="G1030" s="54"/>
      <c r="H1030" s="53"/>
      <c r="I1030" s="54"/>
      <c r="J1030" s="33"/>
      <c r="K1030" s="33"/>
      <c r="L1030" s="33"/>
      <c r="M1030" s="33"/>
      <c r="N1030" s="33"/>
      <c r="O1030" s="33"/>
      <c r="P1030" s="33"/>
      <c r="Q1030" s="33"/>
      <c r="R1030" s="33"/>
      <c r="S1030" s="33"/>
      <c r="T1030" s="33"/>
      <c r="U1030" s="33"/>
      <c r="V1030" s="33"/>
      <c r="W1030" s="33"/>
      <c r="X1030" s="702"/>
      <c r="Y1030" s="702"/>
    </row>
    <row r="1031" spans="1:25" ht="15.75" customHeight="1">
      <c r="A1031" s="54"/>
      <c r="B1031" s="398"/>
      <c r="C1031" s="54"/>
      <c r="D1031" s="53"/>
      <c r="E1031" s="53"/>
      <c r="F1031" s="53"/>
      <c r="G1031" s="54"/>
      <c r="H1031" s="53"/>
      <c r="I1031" s="54"/>
      <c r="J1031" s="33"/>
      <c r="K1031" s="33"/>
      <c r="L1031" s="33"/>
      <c r="M1031" s="33"/>
      <c r="N1031" s="33"/>
      <c r="O1031" s="33"/>
      <c r="P1031" s="33"/>
      <c r="Q1031" s="33"/>
      <c r="R1031" s="33"/>
      <c r="S1031" s="33"/>
      <c r="T1031" s="33"/>
      <c r="U1031" s="33"/>
      <c r="V1031" s="33"/>
      <c r="W1031" s="33"/>
      <c r="X1031" s="702"/>
      <c r="Y1031" s="702"/>
    </row>
    <row r="1032" spans="1:25" ht="15.75" customHeight="1">
      <c r="A1032" s="54"/>
      <c r="B1032" s="398"/>
      <c r="C1032" s="54"/>
      <c r="D1032" s="53"/>
      <c r="E1032" s="53"/>
      <c r="F1032" s="53"/>
      <c r="G1032" s="54"/>
      <c r="H1032" s="53"/>
      <c r="I1032" s="54"/>
      <c r="J1032" s="33"/>
      <c r="K1032" s="33"/>
      <c r="L1032" s="33"/>
      <c r="M1032" s="33"/>
      <c r="N1032" s="33"/>
      <c r="O1032" s="33"/>
      <c r="P1032" s="33"/>
      <c r="Q1032" s="33"/>
      <c r="R1032" s="33"/>
      <c r="S1032" s="33"/>
      <c r="T1032" s="33"/>
      <c r="U1032" s="33"/>
      <c r="V1032" s="33"/>
      <c r="W1032" s="33"/>
      <c r="X1032" s="702"/>
      <c r="Y1032" s="702"/>
    </row>
    <row r="1033" spans="1:25" ht="15.75" customHeight="1">
      <c r="A1033" s="54"/>
      <c r="B1033" s="398"/>
      <c r="C1033" s="54"/>
      <c r="D1033" s="53"/>
      <c r="E1033" s="53"/>
      <c r="F1033" s="53"/>
      <c r="G1033" s="54"/>
      <c r="H1033" s="53"/>
      <c r="I1033" s="54"/>
      <c r="J1033" s="33"/>
      <c r="K1033" s="33"/>
      <c r="L1033" s="33"/>
      <c r="M1033" s="33"/>
      <c r="N1033" s="33"/>
      <c r="O1033" s="33"/>
      <c r="P1033" s="33"/>
      <c r="Q1033" s="33"/>
      <c r="R1033" s="33"/>
      <c r="S1033" s="33"/>
      <c r="T1033" s="33"/>
      <c r="U1033" s="33"/>
      <c r="V1033" s="33"/>
      <c r="W1033" s="33"/>
      <c r="X1033" s="702"/>
      <c r="Y1033" s="702"/>
    </row>
    <row r="1034" spans="1:25" ht="15.75" customHeight="1">
      <c r="A1034" s="54"/>
      <c r="B1034" s="398"/>
      <c r="C1034" s="54"/>
      <c r="D1034" s="53"/>
      <c r="E1034" s="53"/>
      <c r="F1034" s="53"/>
      <c r="G1034" s="54"/>
      <c r="H1034" s="53"/>
      <c r="I1034" s="54"/>
      <c r="J1034" s="33"/>
      <c r="K1034" s="33"/>
      <c r="L1034" s="33"/>
      <c r="M1034" s="33"/>
      <c r="N1034" s="33"/>
      <c r="O1034" s="33"/>
      <c r="P1034" s="33"/>
      <c r="Q1034" s="33"/>
      <c r="R1034" s="33"/>
      <c r="S1034" s="33"/>
      <c r="T1034" s="33"/>
      <c r="U1034" s="33"/>
      <c r="V1034" s="33"/>
      <c r="W1034" s="33"/>
      <c r="X1034" s="702"/>
      <c r="Y1034" s="702"/>
    </row>
    <row r="1035" spans="1:25" ht="15.75" customHeight="1">
      <c r="A1035" s="54"/>
      <c r="B1035" s="398"/>
      <c r="C1035" s="54"/>
      <c r="D1035" s="53"/>
      <c r="E1035" s="53"/>
      <c r="F1035" s="53"/>
      <c r="G1035" s="54"/>
      <c r="H1035" s="53"/>
      <c r="I1035" s="54"/>
      <c r="J1035" s="33"/>
      <c r="K1035" s="33"/>
      <c r="L1035" s="33"/>
      <c r="M1035" s="33"/>
      <c r="N1035" s="33"/>
      <c r="O1035" s="33"/>
      <c r="P1035" s="33"/>
      <c r="Q1035" s="33"/>
      <c r="R1035" s="33"/>
      <c r="S1035" s="33"/>
      <c r="T1035" s="33"/>
      <c r="U1035" s="33"/>
      <c r="V1035" s="33"/>
      <c r="W1035" s="33"/>
      <c r="X1035" s="702"/>
      <c r="Y1035" s="702"/>
    </row>
    <row r="1036" spans="1:25" ht="15.75" customHeight="1">
      <c r="A1036" s="54"/>
      <c r="B1036" s="398"/>
      <c r="C1036" s="54"/>
      <c r="D1036" s="53"/>
      <c r="E1036" s="53"/>
      <c r="F1036" s="53"/>
      <c r="G1036" s="54"/>
      <c r="H1036" s="53"/>
      <c r="I1036" s="54"/>
      <c r="J1036" s="33"/>
      <c r="K1036" s="33"/>
      <c r="L1036" s="33"/>
      <c r="M1036" s="33"/>
      <c r="N1036" s="33"/>
      <c r="O1036" s="33"/>
      <c r="P1036" s="33"/>
      <c r="Q1036" s="33"/>
      <c r="R1036" s="33"/>
      <c r="S1036" s="33"/>
      <c r="T1036" s="33"/>
      <c r="U1036" s="33"/>
      <c r="V1036" s="33"/>
      <c r="W1036" s="33"/>
      <c r="X1036" s="702"/>
      <c r="Y1036" s="702"/>
    </row>
    <row r="1037" spans="1:25" ht="15.75" customHeight="1">
      <c r="A1037" s="54"/>
      <c r="B1037" s="398"/>
      <c r="C1037" s="54"/>
      <c r="D1037" s="53"/>
      <c r="E1037" s="53"/>
      <c r="F1037" s="53"/>
      <c r="G1037" s="54"/>
      <c r="H1037" s="53"/>
      <c r="I1037" s="54"/>
      <c r="J1037" s="33"/>
      <c r="K1037" s="33"/>
      <c r="L1037" s="33"/>
      <c r="M1037" s="33"/>
      <c r="N1037" s="33"/>
      <c r="O1037" s="33"/>
      <c r="P1037" s="33"/>
      <c r="Q1037" s="33"/>
      <c r="R1037" s="33"/>
      <c r="S1037" s="33"/>
      <c r="T1037" s="33"/>
      <c r="U1037" s="33"/>
      <c r="V1037" s="33"/>
      <c r="W1037" s="33"/>
      <c r="X1037" s="702"/>
      <c r="Y1037" s="702"/>
    </row>
    <row r="1038" spans="1:25" ht="15.75" customHeight="1">
      <c r="A1038" s="54"/>
      <c r="B1038" s="398"/>
      <c r="C1038" s="54"/>
      <c r="D1038" s="53"/>
      <c r="E1038" s="53"/>
      <c r="F1038" s="53"/>
      <c r="G1038" s="54"/>
      <c r="H1038" s="53"/>
      <c r="I1038" s="54"/>
      <c r="J1038" s="33"/>
      <c r="K1038" s="33"/>
      <c r="L1038" s="33"/>
      <c r="M1038" s="33"/>
      <c r="N1038" s="33"/>
      <c r="O1038" s="33"/>
      <c r="P1038" s="33"/>
      <c r="Q1038" s="33"/>
      <c r="R1038" s="33"/>
      <c r="S1038" s="33"/>
      <c r="T1038" s="33"/>
      <c r="U1038" s="33"/>
      <c r="V1038" s="33"/>
      <c r="W1038" s="33"/>
      <c r="X1038" s="702"/>
      <c r="Y1038" s="702"/>
    </row>
    <row r="1039" spans="1:25" ht="15.75" customHeight="1">
      <c r="A1039" s="54"/>
      <c r="B1039" s="398"/>
      <c r="C1039" s="54"/>
      <c r="D1039" s="53"/>
      <c r="E1039" s="53"/>
      <c r="F1039" s="53"/>
      <c r="G1039" s="54"/>
      <c r="H1039" s="53"/>
      <c r="I1039" s="54"/>
      <c r="J1039" s="33"/>
      <c r="K1039" s="33"/>
      <c r="L1039" s="33"/>
      <c r="M1039" s="33"/>
      <c r="N1039" s="33"/>
      <c r="O1039" s="33"/>
      <c r="P1039" s="33"/>
      <c r="Q1039" s="33"/>
      <c r="R1039" s="33"/>
      <c r="S1039" s="33"/>
      <c r="T1039" s="33"/>
      <c r="U1039" s="33"/>
      <c r="V1039" s="33"/>
      <c r="W1039" s="33"/>
      <c r="X1039" s="702"/>
      <c r="Y1039" s="702"/>
    </row>
    <row r="1040" spans="1:25" ht="15.75" customHeight="1">
      <c r="A1040" s="54"/>
      <c r="B1040" s="398"/>
      <c r="C1040" s="54"/>
      <c r="D1040" s="53"/>
      <c r="E1040" s="53"/>
      <c r="F1040" s="53"/>
      <c r="G1040" s="54"/>
      <c r="H1040" s="53"/>
      <c r="I1040" s="54"/>
      <c r="J1040" s="33"/>
      <c r="K1040" s="33"/>
      <c r="L1040" s="33"/>
      <c r="M1040" s="33"/>
      <c r="N1040" s="33"/>
      <c r="O1040" s="33"/>
      <c r="P1040" s="33"/>
      <c r="Q1040" s="33"/>
      <c r="R1040" s="33"/>
      <c r="S1040" s="33"/>
      <c r="T1040" s="33"/>
      <c r="U1040" s="33"/>
      <c r="V1040" s="33"/>
      <c r="W1040" s="33"/>
      <c r="X1040" s="702"/>
      <c r="Y1040" s="702"/>
    </row>
    <row r="1041" spans="1:25" ht="15.75" customHeight="1">
      <c r="A1041" s="54"/>
      <c r="B1041" s="398"/>
      <c r="C1041" s="54"/>
      <c r="D1041" s="53"/>
      <c r="E1041" s="53"/>
      <c r="F1041" s="53"/>
      <c r="G1041" s="54"/>
      <c r="H1041" s="53"/>
      <c r="I1041" s="54"/>
      <c r="J1041" s="33"/>
      <c r="K1041" s="33"/>
      <c r="L1041" s="33"/>
      <c r="M1041" s="33"/>
      <c r="N1041" s="33"/>
      <c r="O1041" s="33"/>
      <c r="P1041" s="33"/>
      <c r="Q1041" s="33"/>
      <c r="R1041" s="33"/>
      <c r="S1041" s="33"/>
      <c r="T1041" s="33"/>
      <c r="U1041" s="33"/>
      <c r="V1041" s="33"/>
      <c r="W1041" s="33"/>
      <c r="X1041" s="702"/>
      <c r="Y1041" s="702"/>
    </row>
    <row r="1042" spans="1:25" ht="15.75" customHeight="1">
      <c r="A1042" s="54"/>
      <c r="B1042" s="398"/>
      <c r="C1042" s="54"/>
      <c r="D1042" s="53"/>
      <c r="E1042" s="53"/>
      <c r="F1042" s="53"/>
      <c r="G1042" s="54"/>
      <c r="H1042" s="53"/>
      <c r="I1042" s="54"/>
      <c r="J1042" s="33"/>
      <c r="K1042" s="33"/>
      <c r="L1042" s="33"/>
      <c r="M1042" s="33"/>
      <c r="N1042" s="33"/>
      <c r="O1042" s="33"/>
      <c r="P1042" s="33"/>
      <c r="Q1042" s="33"/>
      <c r="R1042" s="33"/>
      <c r="S1042" s="33"/>
      <c r="T1042" s="33"/>
      <c r="U1042" s="33"/>
      <c r="V1042" s="33"/>
      <c r="W1042" s="33"/>
      <c r="X1042" s="702"/>
      <c r="Y1042" s="702"/>
    </row>
    <row r="1043" spans="1:25" ht="15.75" customHeight="1">
      <c r="A1043" s="54"/>
      <c r="B1043" s="398"/>
      <c r="C1043" s="54"/>
      <c r="D1043" s="53"/>
      <c r="E1043" s="53"/>
      <c r="F1043" s="53"/>
      <c r="G1043" s="54"/>
      <c r="H1043" s="53"/>
      <c r="I1043" s="54"/>
      <c r="J1043" s="33"/>
      <c r="K1043" s="33"/>
      <c r="L1043" s="33"/>
      <c r="M1043" s="33"/>
      <c r="N1043" s="33"/>
      <c r="O1043" s="33"/>
      <c r="P1043" s="33"/>
      <c r="Q1043" s="33"/>
      <c r="R1043" s="33"/>
      <c r="S1043" s="33"/>
      <c r="T1043" s="33"/>
      <c r="U1043" s="33"/>
      <c r="V1043" s="33"/>
      <c r="W1043" s="33"/>
      <c r="X1043" s="702"/>
      <c r="Y1043" s="702"/>
    </row>
    <row r="1044" spans="1:25" ht="15.75" customHeight="1">
      <c r="A1044" s="54"/>
      <c r="B1044" s="398"/>
      <c r="C1044" s="54"/>
      <c r="D1044" s="53"/>
      <c r="E1044" s="53"/>
      <c r="F1044" s="53"/>
      <c r="G1044" s="54"/>
      <c r="H1044" s="53"/>
      <c r="I1044" s="54"/>
      <c r="J1044" s="33"/>
      <c r="K1044" s="33"/>
      <c r="L1044" s="33"/>
      <c r="M1044" s="33"/>
      <c r="N1044" s="33"/>
      <c r="O1044" s="33"/>
      <c r="P1044" s="33"/>
      <c r="Q1044" s="33"/>
      <c r="R1044" s="33"/>
      <c r="S1044" s="33"/>
      <c r="T1044" s="33"/>
      <c r="U1044" s="33"/>
      <c r="V1044" s="33"/>
      <c r="W1044" s="33"/>
      <c r="X1044" s="702"/>
      <c r="Y1044" s="702"/>
    </row>
    <row r="1045" spans="1:25" ht="15.75" customHeight="1">
      <c r="A1045" s="54"/>
      <c r="B1045" s="398"/>
      <c r="C1045" s="54"/>
      <c r="D1045" s="53"/>
      <c r="E1045" s="53"/>
      <c r="F1045" s="53"/>
      <c r="G1045" s="54"/>
      <c r="H1045" s="53"/>
      <c r="I1045" s="54"/>
      <c r="J1045" s="33"/>
      <c r="K1045" s="33"/>
      <c r="L1045" s="33"/>
      <c r="M1045" s="33"/>
      <c r="N1045" s="33"/>
      <c r="O1045" s="33"/>
      <c r="P1045" s="33"/>
      <c r="Q1045" s="33"/>
      <c r="R1045" s="33"/>
      <c r="S1045" s="33"/>
      <c r="T1045" s="33"/>
      <c r="U1045" s="33"/>
      <c r="V1045" s="33"/>
      <c r="W1045" s="33"/>
      <c r="X1045" s="702"/>
      <c r="Y1045" s="702"/>
    </row>
    <row r="1046" spans="1:25" ht="15.75" customHeight="1">
      <c r="A1046" s="54"/>
      <c r="B1046" s="398"/>
      <c r="C1046" s="54"/>
      <c r="D1046" s="53"/>
      <c r="E1046" s="53"/>
      <c r="F1046" s="53"/>
      <c r="G1046" s="54"/>
      <c r="H1046" s="53"/>
      <c r="I1046" s="54"/>
      <c r="J1046" s="33"/>
      <c r="K1046" s="33"/>
      <c r="L1046" s="33"/>
      <c r="M1046" s="33"/>
      <c r="N1046" s="33"/>
      <c r="O1046" s="33"/>
      <c r="P1046" s="33"/>
      <c r="Q1046" s="33"/>
      <c r="R1046" s="33"/>
      <c r="S1046" s="33"/>
      <c r="T1046" s="33"/>
      <c r="U1046" s="33"/>
      <c r="V1046" s="33"/>
      <c r="W1046" s="33"/>
      <c r="X1046" s="702"/>
      <c r="Y1046" s="702"/>
    </row>
    <row r="1047" spans="1:25" ht="15.75" customHeight="1">
      <c r="A1047" s="54"/>
      <c r="B1047" s="398"/>
      <c r="C1047" s="54"/>
      <c r="D1047" s="53"/>
      <c r="E1047" s="53"/>
      <c r="F1047" s="53"/>
      <c r="G1047" s="54"/>
      <c r="H1047" s="53"/>
      <c r="I1047" s="54"/>
      <c r="J1047" s="33"/>
      <c r="K1047" s="33"/>
      <c r="L1047" s="33"/>
      <c r="M1047" s="33"/>
      <c r="N1047" s="33"/>
      <c r="O1047" s="33"/>
      <c r="P1047" s="33"/>
      <c r="Q1047" s="33"/>
      <c r="R1047" s="33"/>
      <c r="S1047" s="33"/>
      <c r="T1047" s="33"/>
      <c r="U1047" s="33"/>
      <c r="V1047" s="33"/>
      <c r="W1047" s="33"/>
      <c r="X1047" s="702"/>
      <c r="Y1047" s="702"/>
    </row>
    <row r="1048" spans="1:25" ht="15.75" customHeight="1">
      <c r="A1048" s="54"/>
      <c r="B1048" s="398"/>
      <c r="C1048" s="54"/>
      <c r="D1048" s="53"/>
      <c r="E1048" s="53"/>
      <c r="F1048" s="53"/>
      <c r="G1048" s="54"/>
      <c r="H1048" s="53"/>
      <c r="I1048" s="54"/>
      <c r="J1048" s="33"/>
      <c r="K1048" s="33"/>
      <c r="L1048" s="33"/>
      <c r="M1048" s="33"/>
      <c r="N1048" s="33"/>
      <c r="O1048" s="33"/>
      <c r="P1048" s="33"/>
      <c r="Q1048" s="33"/>
      <c r="R1048" s="33"/>
      <c r="S1048" s="33"/>
      <c r="T1048" s="33"/>
      <c r="U1048" s="33"/>
      <c r="V1048" s="33"/>
      <c r="W1048" s="33"/>
      <c r="X1048" s="702"/>
      <c r="Y1048" s="702"/>
    </row>
    <row r="1049" spans="1:25" ht="15.75" customHeight="1">
      <c r="A1049" s="54"/>
      <c r="B1049" s="398"/>
      <c r="C1049" s="54"/>
      <c r="D1049" s="53"/>
      <c r="E1049" s="53"/>
      <c r="F1049" s="53"/>
      <c r="G1049" s="54"/>
      <c r="H1049" s="53"/>
      <c r="I1049" s="54"/>
      <c r="J1049" s="33"/>
      <c r="K1049" s="33"/>
      <c r="L1049" s="33"/>
      <c r="M1049" s="33"/>
      <c r="N1049" s="33"/>
      <c r="O1049" s="33"/>
      <c r="P1049" s="33"/>
      <c r="Q1049" s="33"/>
      <c r="R1049" s="33"/>
      <c r="S1049" s="33"/>
      <c r="T1049" s="33"/>
      <c r="U1049" s="33"/>
      <c r="V1049" s="33"/>
      <c r="W1049" s="33"/>
      <c r="X1049" s="702"/>
      <c r="Y1049" s="702"/>
    </row>
    <row r="1050" spans="1:25" ht="15.75" customHeight="1">
      <c r="A1050" s="54"/>
      <c r="B1050" s="398"/>
      <c r="C1050" s="54"/>
      <c r="D1050" s="53"/>
      <c r="E1050" s="53"/>
      <c r="F1050" s="53"/>
      <c r="G1050" s="54"/>
      <c r="H1050" s="53"/>
      <c r="I1050" s="54"/>
      <c r="J1050" s="33"/>
      <c r="K1050" s="33"/>
      <c r="L1050" s="33"/>
      <c r="M1050" s="33"/>
      <c r="N1050" s="33"/>
      <c r="O1050" s="33"/>
      <c r="P1050" s="33"/>
      <c r="Q1050" s="33"/>
      <c r="R1050" s="33"/>
      <c r="S1050" s="33"/>
      <c r="T1050" s="33"/>
      <c r="U1050" s="33"/>
      <c r="V1050" s="33"/>
      <c r="W1050" s="33"/>
      <c r="X1050" s="702"/>
      <c r="Y1050" s="702"/>
    </row>
    <row r="1051" spans="1:25" ht="15.75" customHeight="1">
      <c r="A1051" s="54"/>
      <c r="B1051" s="398"/>
      <c r="C1051" s="54"/>
      <c r="D1051" s="53"/>
      <c r="E1051" s="53"/>
      <c r="F1051" s="53"/>
      <c r="G1051" s="54"/>
      <c r="H1051" s="53"/>
      <c r="I1051" s="54"/>
      <c r="J1051" s="33"/>
      <c r="K1051" s="33"/>
      <c r="L1051" s="33"/>
      <c r="M1051" s="33"/>
      <c r="N1051" s="33"/>
      <c r="O1051" s="33"/>
      <c r="P1051" s="33"/>
      <c r="Q1051" s="33"/>
      <c r="R1051" s="33"/>
      <c r="S1051" s="33"/>
      <c r="T1051" s="33"/>
      <c r="U1051" s="33"/>
      <c r="V1051" s="33"/>
      <c r="W1051" s="33"/>
      <c r="X1051" s="702"/>
      <c r="Y1051" s="702"/>
    </row>
    <row r="1052" spans="1:25" ht="15.75" customHeight="1">
      <c r="A1052" s="54"/>
      <c r="B1052" s="398"/>
      <c r="C1052" s="54"/>
      <c r="D1052" s="53"/>
      <c r="E1052" s="53"/>
      <c r="F1052" s="53"/>
      <c r="G1052" s="54"/>
      <c r="H1052" s="53"/>
      <c r="I1052" s="54"/>
      <c r="J1052" s="33"/>
      <c r="K1052" s="33"/>
      <c r="L1052" s="33"/>
      <c r="M1052" s="33"/>
      <c r="N1052" s="33"/>
      <c r="O1052" s="33"/>
      <c r="P1052" s="33"/>
      <c r="Q1052" s="33"/>
      <c r="R1052" s="33"/>
      <c r="S1052" s="33"/>
      <c r="T1052" s="33"/>
      <c r="U1052" s="33"/>
      <c r="V1052" s="33"/>
      <c r="W1052" s="33"/>
      <c r="X1052" s="702"/>
      <c r="Y1052" s="702"/>
    </row>
    <row r="1053" spans="1:25" ht="15.75" customHeight="1">
      <c r="A1053" s="54"/>
      <c r="B1053" s="398"/>
      <c r="C1053" s="54"/>
      <c r="D1053" s="53"/>
      <c r="E1053" s="53"/>
      <c r="F1053" s="53"/>
      <c r="G1053" s="54"/>
      <c r="H1053" s="53"/>
      <c r="I1053" s="54"/>
      <c r="J1053" s="33"/>
      <c r="K1053" s="33"/>
      <c r="L1053" s="33"/>
      <c r="M1053" s="33"/>
      <c r="N1053" s="33"/>
      <c r="O1053" s="33"/>
      <c r="P1053" s="33"/>
      <c r="Q1053" s="33"/>
      <c r="R1053" s="33"/>
      <c r="S1053" s="33"/>
      <c r="T1053" s="33"/>
      <c r="U1053" s="33"/>
      <c r="V1053" s="33"/>
      <c r="W1053" s="33"/>
      <c r="X1053" s="702"/>
      <c r="Y1053" s="702"/>
    </row>
    <row r="1054" spans="1:25" ht="15.75" customHeight="1">
      <c r="A1054" s="54"/>
      <c r="B1054" s="398"/>
      <c r="C1054" s="54"/>
      <c r="D1054" s="53"/>
      <c r="E1054" s="53"/>
      <c r="F1054" s="53"/>
      <c r="G1054" s="54"/>
      <c r="H1054" s="53"/>
      <c r="I1054" s="54"/>
      <c r="J1054" s="33"/>
      <c r="K1054" s="33"/>
      <c r="L1054" s="33"/>
      <c r="M1054" s="33"/>
      <c r="N1054" s="33"/>
      <c r="O1054" s="33"/>
      <c r="P1054" s="33"/>
      <c r="Q1054" s="33"/>
      <c r="R1054" s="33"/>
      <c r="S1054" s="33"/>
      <c r="T1054" s="33"/>
      <c r="U1054" s="33"/>
      <c r="V1054" s="33"/>
      <c r="W1054" s="33"/>
      <c r="X1054" s="702"/>
      <c r="Y1054" s="702"/>
    </row>
    <row r="1055" spans="1:25" ht="15.75" customHeight="1">
      <c r="A1055" s="54"/>
      <c r="B1055" s="398"/>
      <c r="C1055" s="54"/>
      <c r="D1055" s="53"/>
      <c r="E1055" s="53"/>
      <c r="F1055" s="53"/>
      <c r="G1055" s="54"/>
      <c r="H1055" s="53"/>
      <c r="I1055" s="54"/>
      <c r="J1055" s="33"/>
      <c r="K1055" s="33"/>
      <c r="L1055" s="33"/>
      <c r="M1055" s="33"/>
      <c r="N1055" s="33"/>
      <c r="O1055" s="33"/>
      <c r="P1055" s="33"/>
      <c r="Q1055" s="33"/>
      <c r="R1055" s="33"/>
      <c r="S1055" s="33"/>
      <c r="T1055" s="33"/>
      <c r="U1055" s="33"/>
      <c r="V1055" s="33"/>
      <c r="W1055" s="33"/>
      <c r="X1055" s="702"/>
      <c r="Y1055" s="702"/>
    </row>
    <row r="1056" spans="1:25" ht="15.75" customHeight="1">
      <c r="A1056" s="54"/>
      <c r="B1056" s="398"/>
      <c r="C1056" s="54"/>
      <c r="D1056" s="53"/>
      <c r="E1056" s="53"/>
      <c r="F1056" s="53"/>
      <c r="G1056" s="54"/>
      <c r="H1056" s="53"/>
      <c r="I1056" s="54"/>
      <c r="J1056" s="33"/>
      <c r="K1056" s="33"/>
      <c r="L1056" s="33"/>
      <c r="M1056" s="33"/>
      <c r="N1056" s="33"/>
      <c r="O1056" s="33"/>
      <c r="P1056" s="33"/>
      <c r="Q1056" s="33"/>
      <c r="R1056" s="33"/>
      <c r="S1056" s="33"/>
      <c r="T1056" s="33"/>
      <c r="U1056" s="33"/>
      <c r="V1056" s="33"/>
      <c r="W1056" s="33"/>
      <c r="X1056" s="702"/>
      <c r="Y1056" s="702"/>
    </row>
    <row r="1057" spans="1:25" ht="15.75" customHeight="1">
      <c r="A1057" s="54"/>
      <c r="B1057" s="398"/>
      <c r="C1057" s="54"/>
      <c r="D1057" s="53"/>
      <c r="E1057" s="53"/>
      <c r="F1057" s="53"/>
      <c r="G1057" s="54"/>
      <c r="H1057" s="53"/>
      <c r="I1057" s="54"/>
      <c r="J1057" s="33"/>
      <c r="K1057" s="33"/>
      <c r="L1057" s="33"/>
      <c r="M1057" s="33"/>
      <c r="N1057" s="33"/>
      <c r="O1057" s="33"/>
      <c r="P1057" s="33"/>
      <c r="Q1057" s="33"/>
      <c r="R1057" s="33"/>
      <c r="S1057" s="33"/>
      <c r="T1057" s="33"/>
      <c r="U1057" s="33"/>
      <c r="V1057" s="33"/>
      <c r="W1057" s="33"/>
      <c r="X1057" s="702"/>
      <c r="Y1057" s="702"/>
    </row>
    <row r="1058" spans="1:25" ht="15.75" customHeight="1">
      <c r="A1058" s="54"/>
      <c r="B1058" s="398"/>
      <c r="C1058" s="54"/>
      <c r="D1058" s="53"/>
      <c r="E1058" s="53"/>
      <c r="F1058" s="53"/>
      <c r="G1058" s="54"/>
      <c r="H1058" s="53"/>
      <c r="I1058" s="54"/>
      <c r="J1058" s="33"/>
      <c r="K1058" s="33"/>
      <c r="L1058" s="33"/>
      <c r="M1058" s="33"/>
      <c r="N1058" s="33"/>
      <c r="O1058" s="33"/>
      <c r="P1058" s="33"/>
      <c r="Q1058" s="33"/>
      <c r="R1058" s="33"/>
      <c r="S1058" s="33"/>
      <c r="T1058" s="33"/>
      <c r="U1058" s="33"/>
      <c r="V1058" s="33"/>
      <c r="W1058" s="33"/>
      <c r="X1058" s="702"/>
      <c r="Y1058" s="702"/>
    </row>
    <row r="1059" spans="1:25" ht="15.75" customHeight="1">
      <c r="A1059" s="54"/>
      <c r="B1059" s="398"/>
      <c r="C1059" s="54"/>
      <c r="D1059" s="53"/>
      <c r="E1059" s="53"/>
      <c r="F1059" s="53"/>
      <c r="G1059" s="54"/>
      <c r="H1059" s="53"/>
      <c r="I1059" s="54"/>
      <c r="J1059" s="33"/>
      <c r="K1059" s="33"/>
      <c r="L1059" s="33"/>
      <c r="M1059" s="33"/>
      <c r="N1059" s="33"/>
      <c r="O1059" s="33"/>
      <c r="P1059" s="33"/>
      <c r="Q1059" s="33"/>
      <c r="R1059" s="33"/>
      <c r="S1059" s="33"/>
      <c r="T1059" s="33"/>
      <c r="U1059" s="33"/>
      <c r="V1059" s="33"/>
      <c r="W1059" s="33"/>
      <c r="X1059" s="702"/>
      <c r="Y1059" s="702"/>
    </row>
    <row r="1060" spans="1:25" ht="15.75" customHeight="1">
      <c r="A1060" s="54"/>
      <c r="B1060" s="398"/>
      <c r="C1060" s="54"/>
      <c r="D1060" s="53"/>
      <c r="E1060" s="53"/>
      <c r="F1060" s="53"/>
      <c r="G1060" s="54"/>
      <c r="H1060" s="53"/>
      <c r="I1060" s="54"/>
      <c r="J1060" s="33"/>
      <c r="K1060" s="33"/>
      <c r="L1060" s="33"/>
      <c r="M1060" s="33"/>
      <c r="N1060" s="33"/>
      <c r="O1060" s="33"/>
      <c r="P1060" s="33"/>
      <c r="Q1060" s="33"/>
      <c r="R1060" s="33"/>
      <c r="S1060" s="33"/>
      <c r="T1060" s="33"/>
      <c r="U1060" s="33"/>
      <c r="V1060" s="33"/>
      <c r="W1060" s="33"/>
      <c r="X1060" s="702"/>
      <c r="Y1060" s="702"/>
    </row>
    <row r="1061" spans="1:25" ht="15.75" customHeight="1">
      <c r="A1061" s="54"/>
      <c r="B1061" s="398"/>
      <c r="C1061" s="54"/>
      <c r="D1061" s="53"/>
      <c r="E1061" s="53"/>
      <c r="F1061" s="53"/>
      <c r="G1061" s="54"/>
      <c r="H1061" s="53"/>
      <c r="I1061" s="54"/>
      <c r="J1061" s="33"/>
      <c r="K1061" s="33"/>
      <c r="L1061" s="33"/>
      <c r="M1061" s="33"/>
      <c r="N1061" s="33"/>
      <c r="O1061" s="33"/>
      <c r="P1061" s="33"/>
      <c r="Q1061" s="33"/>
      <c r="R1061" s="33"/>
      <c r="S1061" s="33"/>
      <c r="T1061" s="33"/>
      <c r="U1061" s="33"/>
      <c r="V1061" s="33"/>
      <c r="W1061" s="33"/>
      <c r="X1061" s="702"/>
      <c r="Y1061" s="702"/>
    </row>
    <row r="1062" spans="1:25" ht="15.75" customHeight="1">
      <c r="A1062" s="54"/>
      <c r="B1062" s="398"/>
      <c r="C1062" s="54"/>
      <c r="D1062" s="53"/>
      <c r="E1062" s="53"/>
      <c r="F1062" s="53"/>
      <c r="G1062" s="54"/>
      <c r="H1062" s="53"/>
      <c r="I1062" s="54"/>
      <c r="J1062" s="33"/>
      <c r="K1062" s="33"/>
      <c r="L1062" s="33"/>
      <c r="M1062" s="33"/>
      <c r="N1062" s="33"/>
      <c r="O1062" s="33"/>
      <c r="P1062" s="33"/>
      <c r="Q1062" s="33"/>
      <c r="R1062" s="33"/>
      <c r="S1062" s="33"/>
      <c r="T1062" s="33"/>
      <c r="U1062" s="33"/>
      <c r="V1062" s="33"/>
      <c r="W1062" s="33"/>
      <c r="X1062" s="702"/>
      <c r="Y1062" s="702"/>
    </row>
    <row r="1063" spans="1:25" ht="15.75" customHeight="1">
      <c r="A1063" s="54"/>
      <c r="B1063" s="398"/>
      <c r="C1063" s="54"/>
      <c r="D1063" s="53"/>
      <c r="E1063" s="53"/>
      <c r="F1063" s="53"/>
      <c r="G1063" s="54"/>
      <c r="H1063" s="53"/>
      <c r="I1063" s="54"/>
      <c r="J1063" s="33"/>
      <c r="K1063" s="33"/>
      <c r="L1063" s="33"/>
      <c r="M1063" s="33"/>
      <c r="N1063" s="33"/>
      <c r="O1063" s="33"/>
      <c r="P1063" s="33"/>
      <c r="Q1063" s="33"/>
      <c r="R1063" s="33"/>
      <c r="S1063" s="33"/>
      <c r="T1063" s="33"/>
      <c r="U1063" s="33"/>
      <c r="V1063" s="33"/>
      <c r="W1063" s="33"/>
      <c r="X1063" s="702"/>
      <c r="Y1063" s="702"/>
    </row>
    <row r="1064" spans="1:25" ht="15.75" customHeight="1">
      <c r="A1064" s="54"/>
      <c r="B1064" s="398"/>
      <c r="C1064" s="54"/>
      <c r="D1064" s="53"/>
      <c r="E1064" s="53"/>
      <c r="F1064" s="53"/>
      <c r="G1064" s="54"/>
      <c r="H1064" s="53"/>
      <c r="I1064" s="54"/>
      <c r="J1064" s="33"/>
      <c r="K1064" s="33"/>
      <c r="L1064" s="33"/>
      <c r="M1064" s="33"/>
      <c r="N1064" s="33"/>
      <c r="O1064" s="33"/>
      <c r="P1064" s="33"/>
      <c r="Q1064" s="33"/>
      <c r="R1064" s="33"/>
      <c r="S1064" s="33"/>
      <c r="T1064" s="33"/>
      <c r="U1064" s="33"/>
      <c r="V1064" s="33"/>
      <c r="W1064" s="33"/>
      <c r="X1064" s="702"/>
      <c r="Y1064" s="702"/>
    </row>
    <row r="1065" spans="1:25" ht="15.75" customHeight="1">
      <c r="A1065" s="54"/>
      <c r="B1065" s="398"/>
      <c r="C1065" s="54"/>
      <c r="D1065" s="53"/>
      <c r="E1065" s="53"/>
      <c r="F1065" s="53"/>
      <c r="G1065" s="54"/>
      <c r="H1065" s="53"/>
      <c r="I1065" s="54"/>
      <c r="J1065" s="33"/>
      <c r="K1065" s="33"/>
      <c r="L1065" s="33"/>
      <c r="M1065" s="33"/>
      <c r="N1065" s="33"/>
      <c r="O1065" s="33"/>
      <c r="P1065" s="33"/>
      <c r="Q1065" s="33"/>
      <c r="R1065" s="33"/>
      <c r="S1065" s="33"/>
      <c r="T1065" s="33"/>
      <c r="U1065" s="33"/>
      <c r="V1065" s="33"/>
      <c r="W1065" s="33"/>
      <c r="X1065" s="702"/>
      <c r="Y1065" s="702"/>
    </row>
    <row r="1066" spans="1:25" ht="15.75" customHeight="1">
      <c r="A1066" s="54"/>
      <c r="B1066" s="398"/>
      <c r="C1066" s="54"/>
      <c r="D1066" s="53"/>
      <c r="E1066" s="53"/>
      <c r="F1066" s="53"/>
      <c r="G1066" s="54"/>
      <c r="H1066" s="53"/>
      <c r="I1066" s="54"/>
      <c r="J1066" s="33"/>
      <c r="K1066" s="33"/>
      <c r="L1066" s="33"/>
      <c r="M1066" s="33"/>
      <c r="N1066" s="33"/>
      <c r="O1066" s="33"/>
      <c r="P1066" s="33"/>
      <c r="Q1066" s="33"/>
      <c r="R1066" s="33"/>
      <c r="S1066" s="33"/>
      <c r="T1066" s="33"/>
      <c r="U1066" s="33"/>
      <c r="V1066" s="33"/>
      <c r="W1066" s="33"/>
      <c r="X1066" s="702"/>
      <c r="Y1066" s="702"/>
    </row>
    <row r="1067" spans="1:25" ht="15.75" customHeight="1">
      <c r="A1067" s="54"/>
      <c r="B1067" s="398"/>
      <c r="C1067" s="54"/>
      <c r="D1067" s="53"/>
      <c r="E1067" s="53"/>
      <c r="F1067" s="53"/>
      <c r="G1067" s="54"/>
      <c r="H1067" s="53"/>
      <c r="I1067" s="54"/>
      <c r="J1067" s="33"/>
      <c r="K1067" s="33"/>
      <c r="L1067" s="33"/>
      <c r="M1067" s="33"/>
      <c r="N1067" s="33"/>
      <c r="O1067" s="33"/>
      <c r="P1067" s="33"/>
      <c r="Q1067" s="33"/>
      <c r="R1067" s="33"/>
      <c r="S1067" s="33"/>
      <c r="T1067" s="33"/>
      <c r="U1067" s="33"/>
      <c r="V1067" s="33"/>
      <c r="W1067" s="33"/>
      <c r="X1067" s="702"/>
      <c r="Y1067" s="702"/>
    </row>
    <row r="1068" spans="1:25" ht="15.75" customHeight="1">
      <c r="A1068" s="54"/>
      <c r="B1068" s="398"/>
      <c r="C1068" s="54"/>
      <c r="D1068" s="53"/>
      <c r="E1068" s="53"/>
      <c r="F1068" s="53"/>
      <c r="G1068" s="54"/>
      <c r="H1068" s="53"/>
      <c r="I1068" s="54"/>
      <c r="J1068" s="33"/>
      <c r="K1068" s="33"/>
      <c r="L1068" s="33"/>
      <c r="M1068" s="33"/>
      <c r="N1068" s="33"/>
      <c r="O1068" s="33"/>
      <c r="P1068" s="33"/>
      <c r="Q1068" s="33"/>
      <c r="R1068" s="33"/>
      <c r="S1068" s="33"/>
      <c r="T1068" s="33"/>
      <c r="U1068" s="33"/>
      <c r="V1068" s="33"/>
      <c r="W1068" s="33"/>
      <c r="X1068" s="702"/>
      <c r="Y1068" s="702"/>
    </row>
    <row r="1069" spans="1:25" ht="15.75" customHeight="1">
      <c r="A1069" s="54"/>
      <c r="B1069" s="398"/>
      <c r="C1069" s="54"/>
      <c r="D1069" s="53"/>
      <c r="E1069" s="53"/>
      <c r="F1069" s="53"/>
      <c r="G1069" s="54"/>
      <c r="H1069" s="53"/>
      <c r="I1069" s="54"/>
      <c r="J1069" s="33"/>
      <c r="K1069" s="33"/>
      <c r="L1069" s="33"/>
      <c r="M1069" s="33"/>
      <c r="N1069" s="33"/>
      <c r="O1069" s="33"/>
      <c r="P1069" s="33"/>
      <c r="Q1069" s="33"/>
      <c r="R1069" s="33"/>
      <c r="S1069" s="33"/>
      <c r="T1069" s="33"/>
      <c r="U1069" s="33"/>
      <c r="V1069" s="33"/>
      <c r="W1069" s="33"/>
      <c r="X1069" s="702"/>
      <c r="Y1069" s="702"/>
    </row>
    <row r="1070" spans="1:25" ht="15.75" customHeight="1">
      <c r="A1070" s="54"/>
      <c r="B1070" s="398"/>
      <c r="C1070" s="54"/>
      <c r="D1070" s="53"/>
      <c r="E1070" s="53"/>
      <c r="F1070" s="53"/>
      <c r="G1070" s="54"/>
      <c r="H1070" s="53"/>
      <c r="I1070" s="54"/>
      <c r="J1070" s="33"/>
      <c r="K1070" s="33"/>
      <c r="L1070" s="33"/>
      <c r="M1070" s="33"/>
      <c r="N1070" s="33"/>
      <c r="O1070" s="33"/>
      <c r="P1070" s="33"/>
      <c r="Q1070" s="33"/>
      <c r="R1070" s="33"/>
      <c r="S1070" s="33"/>
      <c r="T1070" s="33"/>
      <c r="U1070" s="33"/>
      <c r="V1070" s="33"/>
      <c r="W1070" s="33"/>
      <c r="X1070" s="702"/>
      <c r="Y1070" s="702"/>
    </row>
    <row r="1071" spans="1:25" ht="15.75" customHeight="1">
      <c r="A1071" s="54"/>
      <c r="B1071" s="398"/>
      <c r="C1071" s="54"/>
      <c r="D1071" s="53"/>
      <c r="E1071" s="53"/>
      <c r="F1071" s="53"/>
      <c r="G1071" s="54"/>
      <c r="H1071" s="53"/>
      <c r="I1071" s="54"/>
      <c r="J1071" s="33"/>
      <c r="K1071" s="33"/>
      <c r="L1071" s="33"/>
      <c r="M1071" s="33"/>
      <c r="N1071" s="33"/>
      <c r="O1071" s="33"/>
      <c r="P1071" s="33"/>
      <c r="Q1071" s="33"/>
      <c r="R1071" s="33"/>
      <c r="S1071" s="33"/>
      <c r="T1071" s="33"/>
      <c r="U1071" s="33"/>
      <c r="V1071" s="33"/>
      <c r="W1071" s="33"/>
      <c r="X1071" s="702"/>
      <c r="Y1071" s="702"/>
    </row>
    <row r="1072" spans="1:25" ht="15.75" customHeight="1">
      <c r="A1072" s="54"/>
      <c r="B1072" s="398"/>
      <c r="C1072" s="54"/>
      <c r="D1072" s="53"/>
      <c r="E1072" s="53"/>
      <c r="F1072" s="53"/>
      <c r="G1072" s="54"/>
      <c r="H1072" s="53"/>
      <c r="I1072" s="54"/>
      <c r="J1072" s="33"/>
      <c r="K1072" s="33"/>
      <c r="L1072" s="33"/>
      <c r="M1072" s="33"/>
      <c r="N1072" s="33"/>
      <c r="O1072" s="33"/>
      <c r="P1072" s="33"/>
      <c r="Q1072" s="33"/>
      <c r="R1072" s="33"/>
      <c r="S1072" s="33"/>
      <c r="T1072" s="33"/>
      <c r="U1072" s="33"/>
      <c r="V1072" s="33"/>
      <c r="W1072" s="33"/>
      <c r="X1072" s="702"/>
      <c r="Y1072" s="702"/>
    </row>
    <row r="1073" spans="1:25" ht="15.75" customHeight="1">
      <c r="A1073" s="54"/>
      <c r="B1073" s="398"/>
      <c r="C1073" s="54"/>
      <c r="D1073" s="53"/>
      <c r="E1073" s="53"/>
      <c r="F1073" s="53"/>
      <c r="G1073" s="54"/>
      <c r="H1073" s="53"/>
      <c r="I1073" s="54"/>
      <c r="J1073" s="33"/>
      <c r="K1073" s="33"/>
      <c r="L1073" s="33"/>
      <c r="M1073" s="33"/>
      <c r="N1073" s="33"/>
      <c r="O1073" s="33"/>
      <c r="P1073" s="33"/>
      <c r="Q1073" s="33"/>
      <c r="R1073" s="33"/>
      <c r="S1073" s="33"/>
      <c r="T1073" s="33"/>
      <c r="U1073" s="33"/>
      <c r="V1073" s="33"/>
      <c r="W1073" s="33"/>
      <c r="X1073" s="702"/>
      <c r="Y1073" s="702"/>
    </row>
    <row r="1074" spans="1:25" ht="15.75" customHeight="1">
      <c r="A1074" s="54"/>
      <c r="B1074" s="398"/>
      <c r="C1074" s="54"/>
      <c r="D1074" s="53"/>
      <c r="E1074" s="53"/>
      <c r="F1074" s="53"/>
      <c r="G1074" s="54"/>
      <c r="H1074" s="53"/>
      <c r="I1074" s="54"/>
      <c r="J1074" s="33"/>
      <c r="K1074" s="33"/>
      <c r="L1074" s="33"/>
      <c r="M1074" s="33"/>
      <c r="N1074" s="33"/>
      <c r="O1074" s="33"/>
      <c r="P1074" s="33"/>
      <c r="Q1074" s="33"/>
      <c r="R1074" s="33"/>
      <c r="S1074" s="33"/>
      <c r="T1074" s="33"/>
      <c r="U1074" s="33"/>
      <c r="V1074" s="33"/>
      <c r="W1074" s="33"/>
      <c r="X1074" s="702"/>
      <c r="Y1074" s="702"/>
    </row>
    <row r="1075" spans="1:25" ht="15.75" customHeight="1">
      <c r="A1075" s="54"/>
      <c r="B1075" s="398"/>
      <c r="C1075" s="54"/>
      <c r="D1075" s="53"/>
      <c r="E1075" s="53"/>
      <c r="F1075" s="53"/>
      <c r="G1075" s="54"/>
      <c r="H1075" s="53"/>
      <c r="I1075" s="54"/>
      <c r="J1075" s="33"/>
      <c r="K1075" s="33"/>
      <c r="L1075" s="33"/>
      <c r="M1075" s="33"/>
      <c r="N1075" s="33"/>
      <c r="O1075" s="33"/>
      <c r="P1075" s="33"/>
      <c r="Q1075" s="33"/>
      <c r="R1075" s="33"/>
      <c r="S1075" s="33"/>
      <c r="T1075" s="33"/>
      <c r="U1075" s="33"/>
      <c r="V1075" s="33"/>
      <c r="W1075" s="33"/>
      <c r="X1075" s="702"/>
      <c r="Y1075" s="702"/>
    </row>
    <row r="1076" spans="1:25" ht="15.75" customHeight="1">
      <c r="A1076" s="54"/>
      <c r="B1076" s="398"/>
      <c r="C1076" s="54"/>
      <c r="D1076" s="53"/>
      <c r="E1076" s="53"/>
      <c r="F1076" s="53"/>
      <c r="G1076" s="54"/>
      <c r="H1076" s="53"/>
      <c r="I1076" s="54"/>
      <c r="J1076" s="33"/>
      <c r="K1076" s="33"/>
      <c r="L1076" s="33"/>
      <c r="M1076" s="33"/>
      <c r="N1076" s="33"/>
      <c r="O1076" s="33"/>
      <c r="P1076" s="33"/>
      <c r="Q1076" s="33"/>
      <c r="R1076" s="33"/>
      <c r="S1076" s="33"/>
      <c r="T1076" s="33"/>
      <c r="U1076" s="33"/>
      <c r="V1076" s="33"/>
      <c r="W1076" s="33"/>
      <c r="X1076" s="702"/>
      <c r="Y1076" s="702"/>
    </row>
    <row r="1077" spans="1:25" ht="15.75" customHeight="1">
      <c r="A1077" s="54"/>
      <c r="B1077" s="398"/>
      <c r="C1077" s="54"/>
      <c r="D1077" s="53"/>
      <c r="E1077" s="53"/>
      <c r="F1077" s="53"/>
      <c r="G1077" s="54"/>
      <c r="H1077" s="53"/>
      <c r="I1077" s="54"/>
      <c r="J1077" s="33"/>
      <c r="K1077" s="33"/>
      <c r="L1077" s="33"/>
      <c r="M1077" s="33"/>
      <c r="N1077" s="33"/>
      <c r="O1077" s="33"/>
      <c r="P1077" s="33"/>
      <c r="Q1077" s="33"/>
      <c r="R1077" s="33"/>
      <c r="S1077" s="33"/>
      <c r="T1077" s="33"/>
      <c r="U1077" s="33"/>
      <c r="V1077" s="33"/>
      <c r="W1077" s="33"/>
      <c r="X1077" s="702"/>
      <c r="Y1077" s="702"/>
    </row>
    <row r="1078" spans="1:25" ht="15.75" customHeight="1">
      <c r="A1078" s="54"/>
      <c r="B1078" s="398"/>
      <c r="C1078" s="54"/>
      <c r="D1078" s="53"/>
      <c r="E1078" s="53"/>
      <c r="F1078" s="53"/>
      <c r="G1078" s="54"/>
      <c r="H1078" s="53"/>
      <c r="I1078" s="54"/>
      <c r="J1078" s="33"/>
      <c r="K1078" s="33"/>
      <c r="L1078" s="33"/>
      <c r="M1078" s="33"/>
      <c r="N1078" s="33"/>
      <c r="O1078" s="33"/>
      <c r="P1078" s="33"/>
      <c r="Q1078" s="33"/>
      <c r="R1078" s="33"/>
      <c r="S1078" s="33"/>
      <c r="T1078" s="33"/>
      <c r="U1078" s="33"/>
      <c r="V1078" s="33"/>
      <c r="W1078" s="33"/>
      <c r="X1078" s="702"/>
      <c r="Y1078" s="702"/>
    </row>
    <row r="1079" spans="1:25" ht="15.75" customHeight="1">
      <c r="A1079" s="54"/>
      <c r="B1079" s="398"/>
      <c r="C1079" s="54"/>
      <c r="D1079" s="53"/>
      <c r="E1079" s="53"/>
      <c r="F1079" s="53"/>
      <c r="G1079" s="54"/>
      <c r="H1079" s="53"/>
      <c r="I1079" s="54"/>
      <c r="J1079" s="33"/>
      <c r="K1079" s="33"/>
      <c r="L1079" s="33"/>
      <c r="M1079" s="33"/>
      <c r="N1079" s="33"/>
      <c r="O1079" s="33"/>
      <c r="P1079" s="33"/>
      <c r="Q1079" s="33"/>
      <c r="R1079" s="33"/>
      <c r="S1079" s="33"/>
      <c r="T1079" s="33"/>
      <c r="U1079" s="33"/>
      <c r="V1079" s="33"/>
      <c r="W1079" s="33"/>
      <c r="X1079" s="702"/>
      <c r="Y1079" s="702"/>
    </row>
    <row r="1080" spans="1:25" ht="15.75" customHeight="1">
      <c r="A1080" s="54"/>
      <c r="B1080" s="398"/>
      <c r="C1080" s="54"/>
      <c r="D1080" s="53"/>
      <c r="E1080" s="53"/>
      <c r="F1080" s="53"/>
      <c r="G1080" s="54"/>
      <c r="H1080" s="53"/>
      <c r="I1080" s="54"/>
      <c r="J1080" s="33"/>
      <c r="K1080" s="33"/>
      <c r="L1080" s="33"/>
      <c r="M1080" s="33"/>
      <c r="N1080" s="33"/>
      <c r="O1080" s="33"/>
      <c r="P1080" s="33"/>
      <c r="Q1080" s="33"/>
      <c r="R1080" s="33"/>
      <c r="S1080" s="33"/>
      <c r="T1080" s="33"/>
      <c r="U1080" s="33"/>
      <c r="V1080" s="33"/>
      <c r="W1080" s="33"/>
      <c r="X1080" s="702"/>
      <c r="Y1080" s="702"/>
    </row>
    <row r="1081" spans="1:25" ht="15.75" customHeight="1">
      <c r="A1081" s="54"/>
      <c r="B1081" s="398"/>
      <c r="C1081" s="54"/>
      <c r="D1081" s="53"/>
      <c r="E1081" s="53"/>
      <c r="F1081" s="53"/>
      <c r="G1081" s="54"/>
      <c r="H1081" s="53"/>
      <c r="I1081" s="54"/>
      <c r="J1081" s="33"/>
      <c r="K1081" s="33"/>
      <c r="L1081" s="33"/>
      <c r="M1081" s="33"/>
      <c r="N1081" s="33"/>
      <c r="O1081" s="33"/>
      <c r="P1081" s="33"/>
      <c r="Q1081" s="33"/>
      <c r="R1081" s="33"/>
      <c r="S1081" s="33"/>
      <c r="T1081" s="33"/>
      <c r="U1081" s="33"/>
      <c r="V1081" s="33"/>
      <c r="W1081" s="33"/>
      <c r="X1081" s="702"/>
      <c r="Y1081" s="702"/>
    </row>
    <row r="1082" spans="1:25" ht="15.75" customHeight="1">
      <c r="A1082" s="54"/>
      <c r="B1082" s="398"/>
      <c r="C1082" s="54"/>
      <c r="D1082" s="53"/>
      <c r="E1082" s="53"/>
      <c r="F1082" s="53"/>
      <c r="G1082" s="54"/>
      <c r="H1082" s="53"/>
      <c r="I1082" s="54"/>
      <c r="J1082" s="33"/>
      <c r="K1082" s="33"/>
      <c r="L1082" s="33"/>
      <c r="M1082" s="33"/>
      <c r="N1082" s="33"/>
      <c r="O1082" s="33"/>
      <c r="P1082" s="33"/>
      <c r="Q1082" s="33"/>
      <c r="R1082" s="33"/>
      <c r="S1082" s="33"/>
      <c r="T1082" s="33"/>
      <c r="U1082" s="33"/>
      <c r="V1082" s="33"/>
      <c r="W1082" s="33"/>
      <c r="X1082" s="702"/>
      <c r="Y1082" s="702"/>
    </row>
    <row r="1083" spans="1:25" ht="15.75" customHeight="1">
      <c r="A1083" s="54"/>
      <c r="B1083" s="398"/>
      <c r="C1083" s="54"/>
      <c r="D1083" s="53"/>
      <c r="E1083" s="53"/>
      <c r="F1083" s="53"/>
      <c r="G1083" s="54"/>
      <c r="H1083" s="53"/>
      <c r="I1083" s="54"/>
      <c r="J1083" s="33"/>
      <c r="K1083" s="33"/>
      <c r="L1083" s="33"/>
      <c r="M1083" s="33"/>
      <c r="N1083" s="33"/>
      <c r="O1083" s="33"/>
      <c r="P1083" s="33"/>
      <c r="Q1083" s="33"/>
      <c r="R1083" s="33"/>
      <c r="S1083" s="33"/>
      <c r="T1083" s="33"/>
      <c r="U1083" s="33"/>
      <c r="V1083" s="33"/>
      <c r="W1083" s="33"/>
      <c r="X1083" s="702"/>
      <c r="Y1083" s="702"/>
    </row>
    <row r="1084" spans="1:25" ht="15.75" customHeight="1">
      <c r="A1084" s="54"/>
      <c r="B1084" s="398"/>
      <c r="C1084" s="54"/>
      <c r="D1084" s="53"/>
      <c r="E1084" s="53"/>
      <c r="F1084" s="53"/>
      <c r="G1084" s="54"/>
      <c r="H1084" s="53"/>
      <c r="I1084" s="54"/>
      <c r="J1084" s="33"/>
      <c r="K1084" s="33"/>
      <c r="L1084" s="33"/>
      <c r="M1084" s="33"/>
      <c r="N1084" s="33"/>
      <c r="O1084" s="33"/>
      <c r="P1084" s="33"/>
      <c r="Q1084" s="33"/>
      <c r="R1084" s="33"/>
      <c r="S1084" s="33"/>
      <c r="T1084" s="33"/>
      <c r="U1084" s="33"/>
      <c r="V1084" s="33"/>
      <c r="W1084" s="33"/>
      <c r="X1084" s="702"/>
      <c r="Y1084" s="702"/>
    </row>
    <row r="1085" spans="1:25" ht="15.75" customHeight="1">
      <c r="A1085" s="54"/>
      <c r="B1085" s="398"/>
      <c r="C1085" s="54"/>
      <c r="D1085" s="53"/>
      <c r="E1085" s="53"/>
      <c r="F1085" s="53"/>
      <c r="G1085" s="54"/>
      <c r="H1085" s="53"/>
      <c r="I1085" s="54"/>
      <c r="J1085" s="33"/>
      <c r="K1085" s="33"/>
      <c r="L1085" s="33"/>
      <c r="M1085" s="33"/>
      <c r="N1085" s="33"/>
      <c r="O1085" s="33"/>
      <c r="P1085" s="33"/>
      <c r="Q1085" s="33"/>
      <c r="R1085" s="33"/>
      <c r="S1085" s="33"/>
      <c r="T1085" s="33"/>
      <c r="U1085" s="33"/>
      <c r="V1085" s="33"/>
      <c r="W1085" s="33"/>
      <c r="X1085" s="702"/>
      <c r="Y1085" s="702"/>
    </row>
    <row r="1086" spans="1:25" ht="15.75" customHeight="1">
      <c r="A1086" s="54"/>
      <c r="B1086" s="398"/>
      <c r="C1086" s="54"/>
      <c r="D1086" s="53"/>
      <c r="E1086" s="53"/>
      <c r="F1086" s="53"/>
      <c r="G1086" s="54"/>
      <c r="H1086" s="53"/>
      <c r="I1086" s="54"/>
      <c r="J1086" s="33"/>
      <c r="K1086" s="33"/>
      <c r="L1086" s="33"/>
      <c r="M1086" s="33"/>
      <c r="N1086" s="33"/>
      <c r="O1086" s="33"/>
      <c r="P1086" s="33"/>
      <c r="Q1086" s="33"/>
      <c r="R1086" s="33"/>
      <c r="S1086" s="33"/>
      <c r="T1086" s="33"/>
      <c r="U1086" s="33"/>
      <c r="V1086" s="33"/>
      <c r="W1086" s="33"/>
      <c r="X1086" s="702"/>
      <c r="Y1086" s="702"/>
    </row>
    <row r="1087" spans="1:25" ht="15.75" customHeight="1">
      <c r="A1087" s="54"/>
      <c r="B1087" s="398"/>
      <c r="C1087" s="54"/>
      <c r="D1087" s="53"/>
      <c r="E1087" s="53"/>
      <c r="F1087" s="53"/>
      <c r="G1087" s="54"/>
      <c r="H1087" s="53"/>
      <c r="I1087" s="54"/>
      <c r="J1087" s="33"/>
      <c r="K1087" s="33"/>
      <c r="L1087" s="33"/>
      <c r="M1087" s="33"/>
      <c r="N1087" s="33"/>
      <c r="O1087" s="33"/>
      <c r="P1087" s="33"/>
      <c r="Q1087" s="33"/>
      <c r="R1087" s="33"/>
      <c r="S1087" s="33"/>
      <c r="T1087" s="33"/>
      <c r="U1087" s="33"/>
      <c r="V1087" s="33"/>
      <c r="W1087" s="33"/>
      <c r="X1087" s="702"/>
      <c r="Y1087" s="702"/>
    </row>
    <row r="1088" spans="1:25" ht="15.75" customHeight="1">
      <c r="A1088" s="54"/>
      <c r="B1088" s="398"/>
      <c r="C1088" s="54"/>
      <c r="D1088" s="53"/>
      <c r="E1088" s="53"/>
      <c r="F1088" s="53"/>
      <c r="G1088" s="54"/>
      <c r="H1088" s="53"/>
      <c r="I1088" s="54"/>
      <c r="J1088" s="33"/>
      <c r="K1088" s="33"/>
      <c r="L1088" s="33"/>
      <c r="M1088" s="33"/>
      <c r="N1088" s="33"/>
      <c r="O1088" s="33"/>
      <c r="P1088" s="33"/>
      <c r="Q1088" s="33"/>
      <c r="R1088" s="33"/>
      <c r="S1088" s="33"/>
      <c r="T1088" s="33"/>
      <c r="U1088" s="33"/>
      <c r="V1088" s="33"/>
      <c r="W1088" s="33"/>
      <c r="X1088" s="702"/>
      <c r="Y1088" s="702"/>
    </row>
    <row r="1089" spans="1:25" ht="15.75" customHeight="1">
      <c r="A1089" s="54"/>
      <c r="B1089" s="398"/>
      <c r="C1089" s="54"/>
      <c r="D1089" s="53"/>
      <c r="E1089" s="53"/>
      <c r="F1089" s="53"/>
      <c r="G1089" s="54"/>
      <c r="H1089" s="53"/>
      <c r="I1089" s="54"/>
      <c r="J1089" s="33"/>
      <c r="K1089" s="33"/>
      <c r="L1089" s="33"/>
      <c r="M1089" s="33"/>
      <c r="N1089" s="33"/>
      <c r="O1089" s="33"/>
      <c r="P1089" s="33"/>
      <c r="Q1089" s="33"/>
      <c r="R1089" s="33"/>
      <c r="S1089" s="33"/>
      <c r="T1089" s="33"/>
      <c r="U1089" s="33"/>
      <c r="V1089" s="33"/>
      <c r="W1089" s="33"/>
      <c r="X1089" s="702"/>
      <c r="Y1089" s="702"/>
    </row>
    <row r="1090" spans="1:25" ht="15.75" customHeight="1">
      <c r="A1090" s="54"/>
      <c r="B1090" s="398"/>
      <c r="C1090" s="54"/>
      <c r="D1090" s="53"/>
      <c r="E1090" s="53"/>
      <c r="F1090" s="53"/>
      <c r="G1090" s="54"/>
      <c r="H1090" s="53"/>
      <c r="I1090" s="54"/>
      <c r="J1090" s="33"/>
      <c r="K1090" s="33"/>
      <c r="L1090" s="33"/>
      <c r="M1090" s="33"/>
      <c r="N1090" s="33"/>
      <c r="O1090" s="33"/>
      <c r="P1090" s="33"/>
      <c r="Q1090" s="33"/>
      <c r="R1090" s="33"/>
      <c r="S1090" s="33"/>
      <c r="T1090" s="33"/>
      <c r="U1090" s="33"/>
      <c r="V1090" s="33"/>
      <c r="W1090" s="33"/>
      <c r="X1090" s="702"/>
      <c r="Y1090" s="702"/>
    </row>
    <row r="1091" spans="1:25" ht="15.75" customHeight="1">
      <c r="A1091" s="54"/>
      <c r="B1091" s="398"/>
      <c r="C1091" s="54"/>
      <c r="D1091" s="53"/>
      <c r="E1091" s="53"/>
      <c r="F1091" s="53"/>
      <c r="G1091" s="54"/>
      <c r="H1091" s="53"/>
      <c r="I1091" s="54"/>
      <c r="J1091" s="33"/>
      <c r="K1091" s="33"/>
      <c r="L1091" s="33"/>
      <c r="M1091" s="33"/>
      <c r="N1091" s="33"/>
      <c r="O1091" s="33"/>
      <c r="P1091" s="33"/>
      <c r="Q1091" s="33"/>
      <c r="R1091" s="33"/>
      <c r="S1091" s="33"/>
      <c r="T1091" s="33"/>
      <c r="U1091" s="33"/>
      <c r="V1091" s="33"/>
      <c r="W1091" s="33"/>
      <c r="X1091" s="702"/>
      <c r="Y1091" s="702"/>
    </row>
    <row r="1092" spans="1:25" ht="15.75" customHeight="1">
      <c r="A1092" s="54"/>
      <c r="B1092" s="398"/>
      <c r="C1092" s="54"/>
      <c r="D1092" s="53"/>
      <c r="E1092" s="53"/>
      <c r="F1092" s="53"/>
      <c r="G1092" s="54"/>
      <c r="H1092" s="53"/>
      <c r="I1092" s="54"/>
      <c r="J1092" s="33"/>
      <c r="K1092" s="33"/>
      <c r="L1092" s="33"/>
      <c r="M1092" s="33"/>
      <c r="N1092" s="33"/>
      <c r="O1092" s="33"/>
      <c r="P1092" s="33"/>
      <c r="Q1092" s="33"/>
      <c r="R1092" s="33"/>
      <c r="S1092" s="33"/>
      <c r="T1092" s="33"/>
      <c r="U1092" s="33"/>
      <c r="V1092" s="33"/>
      <c r="W1092" s="33"/>
      <c r="X1092" s="702"/>
      <c r="Y1092" s="702"/>
    </row>
    <row r="1093" spans="1:25" ht="15.75" customHeight="1">
      <c r="A1093" s="54"/>
      <c r="B1093" s="398"/>
      <c r="C1093" s="54"/>
      <c r="D1093" s="53"/>
      <c r="E1093" s="53"/>
      <c r="F1093" s="53"/>
      <c r="G1093" s="54"/>
      <c r="H1093" s="53"/>
      <c r="I1093" s="54"/>
      <c r="J1093" s="33"/>
      <c r="K1093" s="33"/>
      <c r="L1093" s="33"/>
      <c r="M1093" s="33"/>
      <c r="N1093" s="33"/>
      <c r="O1093" s="33"/>
      <c r="P1093" s="33"/>
      <c r="Q1093" s="33"/>
      <c r="R1093" s="33"/>
      <c r="S1093" s="33"/>
      <c r="T1093" s="33"/>
      <c r="U1093" s="33"/>
      <c r="V1093" s="33"/>
      <c r="W1093" s="33"/>
      <c r="X1093" s="702"/>
      <c r="Y1093" s="702"/>
    </row>
    <row r="1094" spans="1:25" ht="15.75" customHeight="1">
      <c r="A1094" s="54"/>
      <c r="B1094" s="398"/>
      <c r="C1094" s="54"/>
      <c r="D1094" s="53"/>
      <c r="E1094" s="53"/>
      <c r="F1094" s="53"/>
      <c r="G1094" s="54"/>
      <c r="H1094" s="53"/>
      <c r="I1094" s="54"/>
      <c r="J1094" s="33"/>
      <c r="K1094" s="33"/>
      <c r="L1094" s="33"/>
      <c r="M1094" s="33"/>
      <c r="N1094" s="33"/>
      <c r="O1094" s="33"/>
      <c r="P1094" s="33"/>
      <c r="Q1094" s="33"/>
      <c r="R1094" s="33"/>
      <c r="S1094" s="33"/>
      <c r="T1094" s="33"/>
      <c r="U1094" s="33"/>
      <c r="V1094" s="33"/>
      <c r="W1094" s="33"/>
      <c r="X1094" s="702"/>
      <c r="Y1094" s="702"/>
    </row>
    <row r="1095" spans="1:25" ht="15.75" customHeight="1">
      <c r="A1095" s="54"/>
      <c r="B1095" s="398"/>
      <c r="C1095" s="54"/>
      <c r="D1095" s="53"/>
      <c r="E1095" s="53"/>
      <c r="F1095" s="53"/>
      <c r="G1095" s="54"/>
      <c r="H1095" s="53"/>
      <c r="I1095" s="54"/>
      <c r="J1095" s="33"/>
      <c r="K1095" s="33"/>
      <c r="L1095" s="33"/>
      <c r="M1095" s="33"/>
      <c r="N1095" s="33"/>
      <c r="O1095" s="33"/>
      <c r="P1095" s="33"/>
      <c r="Q1095" s="33"/>
      <c r="R1095" s="33"/>
      <c r="S1095" s="33"/>
      <c r="T1095" s="33"/>
      <c r="U1095" s="33"/>
      <c r="V1095" s="33"/>
      <c r="W1095" s="33"/>
      <c r="X1095" s="702"/>
      <c r="Y1095" s="702"/>
    </row>
    <row r="1096" spans="1:25" ht="15.75" customHeight="1">
      <c r="A1096" s="54"/>
      <c r="B1096" s="398"/>
      <c r="C1096" s="54"/>
      <c r="D1096" s="53"/>
      <c r="E1096" s="53"/>
      <c r="F1096" s="53"/>
      <c r="G1096" s="54"/>
      <c r="H1096" s="53"/>
      <c r="I1096" s="54"/>
      <c r="J1096" s="33"/>
      <c r="K1096" s="33"/>
      <c r="L1096" s="33"/>
      <c r="M1096" s="33"/>
      <c r="N1096" s="33"/>
      <c r="O1096" s="33"/>
      <c r="P1096" s="33"/>
      <c r="Q1096" s="33"/>
      <c r="R1096" s="33"/>
      <c r="S1096" s="33"/>
      <c r="T1096" s="33"/>
      <c r="U1096" s="33"/>
      <c r="V1096" s="33"/>
      <c r="W1096" s="33"/>
      <c r="X1096" s="702"/>
      <c r="Y1096" s="702"/>
    </row>
    <row r="1097" spans="1:25" ht="15.75" customHeight="1">
      <c r="A1097" s="54"/>
      <c r="B1097" s="398"/>
      <c r="C1097" s="54"/>
      <c r="D1097" s="53"/>
      <c r="E1097" s="53"/>
      <c r="F1097" s="53"/>
      <c r="G1097" s="54"/>
      <c r="H1097" s="53"/>
      <c r="I1097" s="54"/>
      <c r="J1097" s="33"/>
      <c r="K1097" s="33"/>
      <c r="L1097" s="33"/>
      <c r="M1097" s="33"/>
      <c r="N1097" s="33"/>
      <c r="O1097" s="33"/>
      <c r="P1097" s="33"/>
      <c r="Q1097" s="33"/>
      <c r="R1097" s="33"/>
      <c r="S1097" s="33"/>
      <c r="T1097" s="33"/>
      <c r="U1097" s="33"/>
      <c r="V1097" s="33"/>
      <c r="W1097" s="33"/>
      <c r="X1097" s="702"/>
      <c r="Y1097" s="702"/>
    </row>
    <row r="1098" spans="1:25" ht="15.75" customHeight="1">
      <c r="A1098" s="54"/>
      <c r="B1098" s="398"/>
      <c r="C1098" s="54"/>
      <c r="D1098" s="53"/>
      <c r="E1098" s="53"/>
      <c r="F1098" s="53"/>
      <c r="G1098" s="54"/>
      <c r="H1098" s="53"/>
      <c r="I1098" s="54"/>
      <c r="J1098" s="33"/>
      <c r="K1098" s="33"/>
      <c r="L1098" s="33"/>
      <c r="M1098" s="33"/>
      <c r="N1098" s="33"/>
      <c r="O1098" s="33"/>
      <c r="P1098" s="33"/>
      <c r="Q1098" s="33"/>
      <c r="R1098" s="33"/>
      <c r="S1098" s="33"/>
      <c r="T1098" s="33"/>
      <c r="U1098" s="33"/>
      <c r="V1098" s="33"/>
      <c r="W1098" s="33"/>
      <c r="X1098" s="702"/>
      <c r="Y1098" s="702"/>
    </row>
    <row r="1099" spans="1:25" ht="15" customHeight="1">
      <c r="A1099" s="46"/>
      <c r="B1099" s="46"/>
      <c r="C1099" s="46"/>
      <c r="D1099" s="46"/>
      <c r="E1099" s="46"/>
      <c r="F1099" s="46"/>
      <c r="G1099" s="46"/>
      <c r="H1099" s="46"/>
      <c r="I1099" s="46"/>
      <c r="J1099" s="46"/>
      <c r="K1099" s="46"/>
      <c r="L1099" s="46"/>
      <c r="M1099" s="46"/>
      <c r="N1099" s="46"/>
      <c r="O1099" s="46"/>
      <c r="P1099" s="46"/>
      <c r="Q1099" s="46"/>
      <c r="R1099" s="46"/>
      <c r="S1099" s="46"/>
      <c r="T1099" s="46"/>
      <c r="U1099" s="46"/>
      <c r="V1099" s="46"/>
      <c r="W1099" s="46"/>
      <c r="X1099" s="702"/>
      <c r="Y1099" s="702"/>
    </row>
    <row r="1100" spans="1:25" ht="15" customHeight="1">
      <c r="A1100" s="46"/>
      <c r="B1100" s="46"/>
      <c r="C1100" s="46"/>
      <c r="D1100" s="46"/>
      <c r="E1100" s="46"/>
      <c r="F1100" s="46"/>
      <c r="G1100" s="46"/>
      <c r="H1100" s="46"/>
      <c r="I1100" s="46"/>
      <c r="J1100" s="46"/>
      <c r="K1100" s="46"/>
      <c r="L1100" s="46"/>
      <c r="M1100" s="46"/>
      <c r="N1100" s="46"/>
      <c r="O1100" s="46"/>
      <c r="P1100" s="46"/>
      <c r="Q1100" s="46"/>
      <c r="R1100" s="46"/>
      <c r="S1100" s="46"/>
      <c r="T1100" s="46"/>
      <c r="U1100" s="46"/>
      <c r="V1100" s="46"/>
      <c r="W1100" s="46"/>
      <c r="X1100" s="702"/>
      <c r="Y1100" s="702"/>
    </row>
    <row r="1101" spans="1:25" ht="15" customHeight="1">
      <c r="A1101" s="46"/>
      <c r="B1101" s="46"/>
      <c r="C1101" s="46"/>
      <c r="D1101" s="46"/>
      <c r="E1101" s="46"/>
      <c r="F1101" s="46"/>
      <c r="G1101" s="46"/>
      <c r="H1101" s="46"/>
      <c r="I1101" s="46"/>
      <c r="J1101" s="46"/>
      <c r="K1101" s="46"/>
      <c r="L1101" s="46"/>
      <c r="M1101" s="46"/>
      <c r="N1101" s="46"/>
      <c r="O1101" s="46"/>
      <c r="P1101" s="46"/>
      <c r="Q1101" s="46"/>
      <c r="R1101" s="46"/>
      <c r="S1101" s="46"/>
      <c r="T1101" s="46"/>
      <c r="U1101" s="46"/>
      <c r="V1101" s="46"/>
      <c r="W1101" s="46"/>
      <c r="X1101" s="702"/>
      <c r="Y1101" s="702"/>
    </row>
    <row r="1102" spans="1:25" ht="15" customHeight="1">
      <c r="A1102" s="46"/>
      <c r="B1102" s="46"/>
      <c r="C1102" s="46"/>
      <c r="D1102" s="46"/>
      <c r="E1102" s="46"/>
      <c r="F1102" s="46"/>
      <c r="G1102" s="46"/>
      <c r="H1102" s="46"/>
      <c r="I1102" s="46"/>
      <c r="J1102" s="46"/>
      <c r="K1102" s="46"/>
      <c r="L1102" s="46"/>
      <c r="M1102" s="46"/>
      <c r="N1102" s="46"/>
      <c r="O1102" s="46"/>
      <c r="P1102" s="46"/>
      <c r="Q1102" s="46"/>
      <c r="R1102" s="46"/>
      <c r="S1102" s="46"/>
      <c r="T1102" s="46"/>
      <c r="U1102" s="46"/>
      <c r="V1102" s="46"/>
      <c r="W1102" s="46"/>
      <c r="X1102" s="702"/>
      <c r="Y1102" s="702"/>
    </row>
    <row r="1103" spans="1:25" ht="15" customHeight="1">
      <c r="A1103" s="46"/>
      <c r="B1103" s="46"/>
      <c r="C1103" s="46"/>
      <c r="D1103" s="46"/>
      <c r="E1103" s="46"/>
      <c r="F1103" s="46"/>
      <c r="G1103" s="46"/>
      <c r="H1103" s="46"/>
      <c r="I1103" s="46"/>
      <c r="J1103" s="46"/>
      <c r="K1103" s="46"/>
      <c r="L1103" s="46"/>
      <c r="M1103" s="46"/>
      <c r="N1103" s="46"/>
      <c r="O1103" s="46"/>
      <c r="P1103" s="46"/>
      <c r="Q1103" s="46"/>
      <c r="R1103" s="46"/>
      <c r="S1103" s="46"/>
      <c r="T1103" s="46"/>
      <c r="U1103" s="46"/>
      <c r="V1103" s="46"/>
      <c r="W1103" s="46"/>
      <c r="X1103" s="702"/>
      <c r="Y1103" s="702"/>
    </row>
    <row r="1104" spans="1:25" ht="15" customHeight="1">
      <c r="A1104" s="702"/>
      <c r="B1104" s="702"/>
      <c r="C1104" s="702"/>
      <c r="D1104" s="702"/>
      <c r="E1104" s="702"/>
      <c r="F1104" s="702"/>
      <c r="G1104" s="702"/>
      <c r="H1104" s="702"/>
      <c r="I1104" s="702"/>
      <c r="J1104" s="702"/>
      <c r="K1104" s="702"/>
      <c r="L1104" s="702"/>
      <c r="M1104" s="702"/>
      <c r="N1104" s="702"/>
      <c r="O1104" s="702"/>
      <c r="P1104" s="702"/>
      <c r="Q1104" s="702"/>
      <c r="R1104" s="702"/>
      <c r="S1104" s="702"/>
      <c r="T1104" s="702"/>
      <c r="U1104" s="702"/>
      <c r="V1104" s="702"/>
      <c r="W1104" s="702"/>
      <c r="X1104" s="702"/>
      <c r="Y1104" s="702"/>
    </row>
    <row r="1105" spans="1:25" ht="15" customHeight="1">
      <c r="A1105" s="702"/>
      <c r="B1105" s="702"/>
      <c r="C1105" s="702"/>
      <c r="D1105" s="702"/>
      <c r="E1105" s="702"/>
      <c r="F1105" s="702"/>
      <c r="G1105" s="702"/>
      <c r="H1105" s="702"/>
      <c r="I1105" s="702"/>
      <c r="J1105" s="702"/>
      <c r="K1105" s="702"/>
      <c r="L1105" s="702"/>
      <c r="M1105" s="702"/>
      <c r="N1105" s="702"/>
      <c r="O1105" s="702"/>
      <c r="P1105" s="702"/>
      <c r="Q1105" s="702"/>
      <c r="R1105" s="702"/>
      <c r="S1105" s="702"/>
      <c r="T1105" s="702"/>
      <c r="U1105" s="702"/>
      <c r="V1105" s="702"/>
      <c r="W1105" s="702"/>
      <c r="X1105" s="702"/>
      <c r="Y1105" s="702"/>
    </row>
    <row r="1106" spans="1:25" ht="15" customHeight="1">
      <c r="A1106" s="702"/>
      <c r="B1106" s="702"/>
      <c r="C1106" s="702"/>
      <c r="D1106" s="702"/>
      <c r="E1106" s="702"/>
      <c r="F1106" s="702"/>
      <c r="G1106" s="702"/>
      <c r="H1106" s="702"/>
      <c r="I1106" s="702"/>
      <c r="J1106" s="702"/>
      <c r="K1106" s="702"/>
      <c r="L1106" s="702"/>
      <c r="M1106" s="702"/>
      <c r="N1106" s="702"/>
      <c r="O1106" s="702"/>
      <c r="P1106" s="702"/>
      <c r="Q1106" s="702"/>
      <c r="R1106" s="702"/>
      <c r="S1106" s="702"/>
      <c r="T1106" s="702"/>
      <c r="U1106" s="702"/>
      <c r="V1106" s="702"/>
      <c r="W1106" s="702"/>
      <c r="X1106" s="702"/>
      <c r="Y1106" s="702"/>
    </row>
    <row r="1107" spans="1:25" ht="15" customHeight="1">
      <c r="A1107" s="702"/>
      <c r="B1107" s="702"/>
      <c r="C1107" s="702"/>
      <c r="D1107" s="702"/>
      <c r="E1107" s="702"/>
      <c r="F1107" s="702"/>
      <c r="G1107" s="702"/>
      <c r="H1107" s="702"/>
      <c r="I1107" s="702"/>
      <c r="J1107" s="702"/>
      <c r="K1107" s="702"/>
      <c r="L1107" s="702"/>
      <c r="M1107" s="702"/>
      <c r="N1107" s="702"/>
      <c r="O1107" s="702"/>
      <c r="P1107" s="702"/>
      <c r="Q1107" s="702"/>
      <c r="R1107" s="702"/>
      <c r="S1107" s="702"/>
      <c r="T1107" s="702"/>
      <c r="U1107" s="702"/>
      <c r="V1107" s="702"/>
      <c r="W1107" s="702"/>
      <c r="X1107" s="702"/>
      <c r="Y1107" s="702"/>
    </row>
    <row r="1108" spans="1:25" ht="15" customHeight="1">
      <c r="A1108" s="702"/>
      <c r="B1108" s="702"/>
      <c r="C1108" s="702"/>
      <c r="D1108" s="702"/>
      <c r="E1108" s="702"/>
      <c r="F1108" s="702"/>
      <c r="G1108" s="702"/>
      <c r="H1108" s="702"/>
      <c r="I1108" s="702"/>
      <c r="J1108" s="702"/>
      <c r="K1108" s="702"/>
      <c r="L1108" s="702"/>
      <c r="M1108" s="702"/>
      <c r="N1108" s="702"/>
      <c r="O1108" s="702"/>
      <c r="P1108" s="702"/>
      <c r="Q1108" s="702"/>
      <c r="R1108" s="702"/>
      <c r="S1108" s="702"/>
      <c r="T1108" s="702"/>
      <c r="U1108" s="702"/>
      <c r="V1108" s="702"/>
      <c r="W1108" s="702"/>
      <c r="X1108" s="702"/>
      <c r="Y1108" s="702"/>
    </row>
    <row r="1109" spans="1:25" ht="15" customHeight="1">
      <c r="A1109" s="702"/>
      <c r="B1109" s="702"/>
      <c r="C1109" s="702"/>
      <c r="D1109" s="702"/>
      <c r="E1109" s="702"/>
      <c r="F1109" s="702"/>
      <c r="G1109" s="702"/>
      <c r="H1109" s="702"/>
      <c r="I1109" s="702"/>
      <c r="J1109" s="702"/>
      <c r="K1109" s="702"/>
      <c r="L1109" s="702"/>
      <c r="M1109" s="702"/>
      <c r="N1109" s="702"/>
      <c r="O1109" s="702"/>
      <c r="P1109" s="702"/>
      <c r="Q1109" s="702"/>
      <c r="R1109" s="702"/>
      <c r="S1109" s="702"/>
      <c r="T1109" s="702"/>
      <c r="U1109" s="702"/>
      <c r="V1109" s="702"/>
      <c r="W1109" s="702"/>
      <c r="X1109" s="702"/>
      <c r="Y1109" s="702"/>
    </row>
    <row r="1110" spans="1:25" ht="15" customHeight="1">
      <c r="A1110" s="702"/>
      <c r="B1110" s="702"/>
      <c r="C1110" s="702"/>
      <c r="D1110" s="702"/>
      <c r="E1110" s="702"/>
      <c r="F1110" s="702"/>
      <c r="G1110" s="702"/>
      <c r="H1110" s="702"/>
      <c r="I1110" s="702"/>
      <c r="J1110" s="702"/>
      <c r="K1110" s="702"/>
      <c r="L1110" s="702"/>
      <c r="M1110" s="702"/>
      <c r="N1110" s="702"/>
      <c r="O1110" s="702"/>
      <c r="P1110" s="702"/>
      <c r="Q1110" s="702"/>
      <c r="R1110" s="702"/>
      <c r="S1110" s="702"/>
      <c r="T1110" s="702"/>
      <c r="U1110" s="702"/>
      <c r="V1110" s="702"/>
      <c r="W1110" s="702"/>
      <c r="X1110" s="702"/>
      <c r="Y1110" s="702"/>
    </row>
    <row r="1111" spans="1:25" ht="15" customHeight="1">
      <c r="A1111" s="702"/>
      <c r="B1111" s="702"/>
      <c r="C1111" s="702"/>
      <c r="D1111" s="702"/>
      <c r="E1111" s="702"/>
      <c r="F1111" s="702"/>
      <c r="G1111" s="702"/>
      <c r="H1111" s="702"/>
      <c r="I1111" s="702"/>
      <c r="J1111" s="702"/>
      <c r="K1111" s="702"/>
      <c r="L1111" s="702"/>
      <c r="M1111" s="702"/>
      <c r="N1111" s="702"/>
      <c r="O1111" s="702"/>
      <c r="P1111" s="702"/>
      <c r="Q1111" s="702"/>
      <c r="R1111" s="702"/>
      <c r="S1111" s="702"/>
      <c r="T1111" s="702"/>
      <c r="U1111" s="702"/>
      <c r="V1111" s="702"/>
      <c r="W1111" s="702"/>
      <c r="X1111" s="702"/>
      <c r="Y1111" s="702"/>
    </row>
    <row r="1112" spans="1:25" ht="15" customHeight="1">
      <c r="A1112" s="702"/>
      <c r="B1112" s="702"/>
      <c r="C1112" s="702"/>
      <c r="D1112" s="702"/>
      <c r="E1112" s="702"/>
      <c r="F1112" s="702"/>
      <c r="G1112" s="702"/>
      <c r="H1112" s="702"/>
      <c r="I1112" s="702"/>
      <c r="J1112" s="702"/>
      <c r="K1112" s="702"/>
      <c r="L1112" s="702"/>
      <c r="M1112" s="702"/>
      <c r="N1112" s="702"/>
      <c r="O1112" s="702"/>
      <c r="P1112" s="702"/>
      <c r="Q1112" s="702"/>
      <c r="R1112" s="702"/>
      <c r="S1112" s="702"/>
      <c r="T1112" s="702"/>
      <c r="U1112" s="702"/>
      <c r="V1112" s="702"/>
      <c r="W1112" s="702"/>
      <c r="X1112" s="702"/>
      <c r="Y1112" s="702"/>
    </row>
  </sheetData>
  <autoFilter ref="A1:I78" xr:uid="{00000000-0009-0000-0000-000007000000}"/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W1357"/>
  <sheetViews>
    <sheetView workbookViewId="0">
      <selection sqref="A1:XFD1"/>
    </sheetView>
  </sheetViews>
  <sheetFormatPr defaultColWidth="12.625" defaultRowHeight="15" customHeight="1"/>
  <cols>
    <col min="1" max="1" width="15.875" customWidth="1"/>
    <col min="2" max="2" width="66.125" customWidth="1"/>
    <col min="3" max="3" width="16.375" customWidth="1"/>
    <col min="4" max="5" width="9.75" customWidth="1"/>
    <col min="6" max="6" width="12.75" customWidth="1"/>
    <col min="8" max="8" width="13.625" customWidth="1"/>
    <col min="9" max="9" width="20.875" customWidth="1"/>
  </cols>
  <sheetData>
    <row r="1" spans="1:23" ht="15.75">
      <c r="A1" s="648" t="s">
        <v>39</v>
      </c>
      <c r="B1" s="606" t="s">
        <v>40</v>
      </c>
      <c r="C1" s="606" t="s">
        <v>41</v>
      </c>
      <c r="D1" s="649" t="s">
        <v>42</v>
      </c>
      <c r="E1" s="649" t="s">
        <v>43</v>
      </c>
      <c r="F1" s="649" t="s">
        <v>44</v>
      </c>
      <c r="G1" s="648" t="s">
        <v>140</v>
      </c>
      <c r="H1" s="649" t="s">
        <v>46</v>
      </c>
      <c r="I1" s="647" t="s">
        <v>47</v>
      </c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ht="23.25">
      <c r="A2" s="672" t="s">
        <v>1708</v>
      </c>
      <c r="B2" s="673"/>
      <c r="C2" s="674"/>
      <c r="D2" s="675"/>
      <c r="E2" s="675"/>
      <c r="F2" s="675"/>
      <c r="G2" s="676"/>
      <c r="H2" s="675"/>
      <c r="I2" s="677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 ht="15.75" customHeight="1">
      <c r="A3" s="444">
        <v>843419919</v>
      </c>
      <c r="B3" s="43" t="s">
        <v>1709</v>
      </c>
      <c r="C3" s="157" t="s">
        <v>1710</v>
      </c>
      <c r="D3" s="170">
        <v>10</v>
      </c>
      <c r="E3" s="170">
        <f t="shared" ref="E3:E24" si="0">D3*0.85</f>
        <v>8.5</v>
      </c>
      <c r="F3" s="170">
        <f>D3*Sheet1!$A$8</f>
        <v>5.3000000000000007</v>
      </c>
      <c r="G3" s="444"/>
      <c r="H3" s="170">
        <f t="shared" ref="H3:H24" si="1">SUM(F3*G3)</f>
        <v>0</v>
      </c>
      <c r="I3" s="445"/>
      <c r="J3" s="66"/>
      <c r="K3" s="66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ht="15.75" customHeight="1">
      <c r="A4" s="444">
        <v>843419920</v>
      </c>
      <c r="B4" s="43" t="s">
        <v>1711</v>
      </c>
      <c r="C4" s="157" t="s">
        <v>1710</v>
      </c>
      <c r="D4" s="170">
        <v>10</v>
      </c>
      <c r="E4" s="170">
        <f t="shared" si="0"/>
        <v>8.5</v>
      </c>
      <c r="F4" s="170">
        <f>D4*Sheet1!$A$8</f>
        <v>5.3000000000000007</v>
      </c>
      <c r="G4" s="444"/>
      <c r="H4" s="170">
        <f t="shared" si="1"/>
        <v>0</v>
      </c>
      <c r="I4" s="445"/>
      <c r="J4" s="66"/>
      <c r="K4" s="66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3" ht="15.75">
      <c r="A5" s="444">
        <v>843419901</v>
      </c>
      <c r="B5" s="43" t="s">
        <v>1712</v>
      </c>
      <c r="C5" s="44" t="s">
        <v>13</v>
      </c>
      <c r="D5" s="170">
        <v>6.5</v>
      </c>
      <c r="E5" s="170">
        <f t="shared" si="0"/>
        <v>5.5249999999999995</v>
      </c>
      <c r="F5" s="170">
        <f>D5*Sheet1!$A$8</f>
        <v>3.4450000000000003</v>
      </c>
      <c r="G5" s="444"/>
      <c r="H5" s="170">
        <f t="shared" si="1"/>
        <v>0</v>
      </c>
      <c r="I5" s="444">
        <v>5060572503991</v>
      </c>
      <c r="J5" s="66"/>
      <c r="K5" s="66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15.75">
      <c r="A6" s="444">
        <v>843419902</v>
      </c>
      <c r="B6" s="43" t="s">
        <v>1713</v>
      </c>
      <c r="C6" s="44" t="s">
        <v>13</v>
      </c>
      <c r="D6" s="170">
        <v>4.75</v>
      </c>
      <c r="E6" s="170">
        <f t="shared" si="0"/>
        <v>4.0374999999999996</v>
      </c>
      <c r="F6" s="170">
        <f>D6*Sheet1!$A$8</f>
        <v>2.5175000000000001</v>
      </c>
      <c r="G6" s="444"/>
      <c r="H6" s="170">
        <f t="shared" si="1"/>
        <v>0</v>
      </c>
      <c r="I6" s="445" t="s">
        <v>1714</v>
      </c>
      <c r="J6" s="66"/>
      <c r="K6" s="66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 ht="15.75">
      <c r="A7" s="444">
        <v>843419903</v>
      </c>
      <c r="B7" s="43" t="s">
        <v>1715</v>
      </c>
      <c r="C7" s="44" t="s">
        <v>13</v>
      </c>
      <c r="D7" s="170">
        <v>8</v>
      </c>
      <c r="E7" s="170">
        <f t="shared" si="0"/>
        <v>6.8</v>
      </c>
      <c r="F7" s="170">
        <f>D7*Sheet1!$A$8</f>
        <v>4.24</v>
      </c>
      <c r="G7" s="444"/>
      <c r="H7" s="170">
        <f t="shared" si="1"/>
        <v>0</v>
      </c>
      <c r="I7" s="445" t="s">
        <v>1716</v>
      </c>
      <c r="J7" s="66"/>
      <c r="K7" s="66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1:23" ht="15.75">
      <c r="A8" s="444">
        <v>843419904</v>
      </c>
      <c r="B8" s="43" t="s">
        <v>1717</v>
      </c>
      <c r="C8" s="44" t="s">
        <v>13</v>
      </c>
      <c r="D8" s="170">
        <v>19</v>
      </c>
      <c r="E8" s="170">
        <f t="shared" si="0"/>
        <v>16.149999999999999</v>
      </c>
      <c r="F8" s="170">
        <f>D8*Sheet1!$A$8</f>
        <v>10.07</v>
      </c>
      <c r="G8" s="444"/>
      <c r="H8" s="170">
        <f t="shared" si="1"/>
        <v>0</v>
      </c>
      <c r="I8" s="445" t="s">
        <v>1718</v>
      </c>
      <c r="J8" s="66"/>
      <c r="K8" s="66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</row>
    <row r="9" spans="1:23" ht="15.75">
      <c r="A9" s="444">
        <v>843419905</v>
      </c>
      <c r="B9" s="43" t="s">
        <v>1719</v>
      </c>
      <c r="C9" s="44" t="s">
        <v>13</v>
      </c>
      <c r="D9" s="170">
        <v>19</v>
      </c>
      <c r="E9" s="170">
        <f t="shared" si="0"/>
        <v>16.149999999999999</v>
      </c>
      <c r="F9" s="170">
        <f>D9*Sheet1!$A$8</f>
        <v>10.07</v>
      </c>
      <c r="G9" s="444"/>
      <c r="H9" s="170">
        <f t="shared" si="1"/>
        <v>0</v>
      </c>
      <c r="I9" s="445" t="s">
        <v>1720</v>
      </c>
      <c r="J9" s="66"/>
      <c r="K9" s="66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</row>
    <row r="10" spans="1:23" ht="15.75">
      <c r="A10" s="444">
        <v>843419906</v>
      </c>
      <c r="B10" s="43" t="s">
        <v>1721</v>
      </c>
      <c r="C10" s="44" t="s">
        <v>13</v>
      </c>
      <c r="D10" s="170">
        <v>22.5</v>
      </c>
      <c r="E10" s="170">
        <f t="shared" si="0"/>
        <v>19.125</v>
      </c>
      <c r="F10" s="170">
        <f>D10*Sheet1!$A$8</f>
        <v>11.925000000000001</v>
      </c>
      <c r="G10" s="444"/>
      <c r="H10" s="170">
        <f t="shared" si="1"/>
        <v>0</v>
      </c>
      <c r="I10" s="444">
        <v>5060572504042</v>
      </c>
      <c r="J10" s="66"/>
      <c r="K10" s="66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</row>
    <row r="11" spans="1:23" ht="15.75">
      <c r="A11" s="444">
        <v>843419907</v>
      </c>
      <c r="B11" s="43" t="s">
        <v>1722</v>
      </c>
      <c r="C11" s="44" t="s">
        <v>13</v>
      </c>
      <c r="D11" s="170">
        <v>16</v>
      </c>
      <c r="E11" s="170">
        <f t="shared" si="0"/>
        <v>13.6</v>
      </c>
      <c r="F11" s="170">
        <f>D11*Sheet1!$A$8</f>
        <v>8.48</v>
      </c>
      <c r="G11" s="444"/>
      <c r="H11" s="170">
        <f t="shared" si="1"/>
        <v>0</v>
      </c>
      <c r="I11" s="445" t="s">
        <v>1723</v>
      </c>
      <c r="J11" s="66"/>
      <c r="K11" s="66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spans="1:23" ht="15.75">
      <c r="A12" s="444">
        <v>843419908</v>
      </c>
      <c r="B12" s="43" t="s">
        <v>1724</v>
      </c>
      <c r="C12" s="44" t="s">
        <v>13</v>
      </c>
      <c r="D12" s="170">
        <v>9.5</v>
      </c>
      <c r="E12" s="170">
        <f t="shared" si="0"/>
        <v>8.0749999999999993</v>
      </c>
      <c r="F12" s="170">
        <f>D12*Sheet1!$A$8</f>
        <v>5.0350000000000001</v>
      </c>
      <c r="G12" s="444"/>
      <c r="H12" s="170">
        <f t="shared" si="1"/>
        <v>0</v>
      </c>
      <c r="I12" s="445" t="s">
        <v>1725</v>
      </c>
      <c r="J12" s="66"/>
      <c r="K12" s="66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23" ht="15.75">
      <c r="A13" s="444">
        <v>843419909</v>
      </c>
      <c r="B13" s="43" t="s">
        <v>1726</v>
      </c>
      <c r="C13" s="44" t="s">
        <v>13</v>
      </c>
      <c r="D13" s="170">
        <v>9.5</v>
      </c>
      <c r="E13" s="170">
        <f t="shared" si="0"/>
        <v>8.0749999999999993</v>
      </c>
      <c r="F13" s="170">
        <f>D13*Sheet1!$A$8</f>
        <v>5.0350000000000001</v>
      </c>
      <c r="G13" s="444"/>
      <c r="H13" s="170">
        <f t="shared" si="1"/>
        <v>0</v>
      </c>
      <c r="I13" s="445" t="s">
        <v>1727</v>
      </c>
      <c r="J13" s="66"/>
      <c r="K13" s="66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3" ht="15.75">
      <c r="A14" s="949">
        <v>843419910</v>
      </c>
      <c r="B14" s="887" t="s">
        <v>1728</v>
      </c>
      <c r="C14" s="883" t="s">
        <v>13</v>
      </c>
      <c r="D14" s="884">
        <v>20</v>
      </c>
      <c r="E14" s="884">
        <f t="shared" si="0"/>
        <v>17</v>
      </c>
      <c r="F14" s="884">
        <f>D14*Sheet1!$A$8</f>
        <v>10.600000000000001</v>
      </c>
      <c r="G14" s="949"/>
      <c r="H14" s="884">
        <f t="shared" si="1"/>
        <v>0</v>
      </c>
      <c r="I14" s="966" t="s">
        <v>1729</v>
      </c>
      <c r="J14" s="66"/>
      <c r="K14" s="66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 ht="15.75">
      <c r="A15" s="444">
        <v>843419911</v>
      </c>
      <c r="B15" s="43" t="s">
        <v>1730</v>
      </c>
      <c r="C15" s="44" t="s">
        <v>13</v>
      </c>
      <c r="D15" s="170">
        <v>16</v>
      </c>
      <c r="E15" s="170">
        <f t="shared" si="0"/>
        <v>13.6</v>
      </c>
      <c r="F15" s="170">
        <f>D15*Sheet1!$A$8</f>
        <v>8.48</v>
      </c>
      <c r="G15" s="444"/>
      <c r="H15" s="170">
        <f t="shared" si="1"/>
        <v>0</v>
      </c>
      <c r="I15" s="445" t="s">
        <v>1731</v>
      </c>
      <c r="J15" s="66"/>
      <c r="K15" s="66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 ht="15.75">
      <c r="A16" s="444">
        <v>843419912</v>
      </c>
      <c r="B16" s="43" t="s">
        <v>1732</v>
      </c>
      <c r="C16" s="44" t="s">
        <v>13</v>
      </c>
      <c r="D16" s="170">
        <v>11.25</v>
      </c>
      <c r="E16" s="170">
        <f t="shared" si="0"/>
        <v>9.5625</v>
      </c>
      <c r="F16" s="170">
        <f>D16*Sheet1!$A$8</f>
        <v>5.9625000000000004</v>
      </c>
      <c r="G16" s="444"/>
      <c r="H16" s="170">
        <f t="shared" si="1"/>
        <v>0</v>
      </c>
      <c r="I16" s="445" t="s">
        <v>1733</v>
      </c>
      <c r="J16" s="66"/>
      <c r="K16" s="66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15.75">
      <c r="A17" s="444">
        <v>843419913</v>
      </c>
      <c r="B17" s="43" t="s">
        <v>1734</v>
      </c>
      <c r="C17" s="44" t="s">
        <v>13</v>
      </c>
      <c r="D17" s="170">
        <v>7.75</v>
      </c>
      <c r="E17" s="170">
        <f t="shared" si="0"/>
        <v>6.5874999999999995</v>
      </c>
      <c r="F17" s="170">
        <f>D17*Sheet1!$A$8</f>
        <v>4.1074999999999999</v>
      </c>
      <c r="G17" s="444"/>
      <c r="H17" s="170">
        <f t="shared" si="1"/>
        <v>0</v>
      </c>
      <c r="I17" s="445" t="s">
        <v>1735</v>
      </c>
      <c r="J17" s="66"/>
      <c r="K17" s="66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3" ht="15.75">
      <c r="A18" s="444">
        <v>843419914</v>
      </c>
      <c r="B18" s="43" t="s">
        <v>1736</v>
      </c>
      <c r="C18" s="44" t="s">
        <v>13</v>
      </c>
      <c r="D18" s="170">
        <v>8</v>
      </c>
      <c r="E18" s="170">
        <f t="shared" si="0"/>
        <v>6.8</v>
      </c>
      <c r="F18" s="170">
        <f>D18*Sheet1!$A$8</f>
        <v>4.24</v>
      </c>
      <c r="G18" s="444"/>
      <c r="H18" s="170">
        <f t="shared" si="1"/>
        <v>0</v>
      </c>
      <c r="I18" s="445" t="s">
        <v>1737</v>
      </c>
      <c r="J18" s="66"/>
      <c r="K18" s="66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15.75">
      <c r="A19" s="444">
        <v>843419916</v>
      </c>
      <c r="B19" s="43" t="s">
        <v>1738</v>
      </c>
      <c r="C19" s="44" t="s">
        <v>13</v>
      </c>
      <c r="D19" s="170">
        <v>6.5</v>
      </c>
      <c r="E19" s="170">
        <f t="shared" si="0"/>
        <v>5.5249999999999995</v>
      </c>
      <c r="F19" s="170">
        <f>D19*Sheet1!$A$8</f>
        <v>3.4450000000000003</v>
      </c>
      <c r="G19" s="444"/>
      <c r="H19" s="170">
        <f t="shared" si="1"/>
        <v>0</v>
      </c>
      <c r="I19" s="445"/>
      <c r="J19" s="66"/>
      <c r="K19" s="66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15.75">
      <c r="A20" s="444">
        <v>843419917</v>
      </c>
      <c r="B20" s="43" t="s">
        <v>1739</v>
      </c>
      <c r="C20" s="44" t="s">
        <v>13</v>
      </c>
      <c r="D20" s="170">
        <v>10</v>
      </c>
      <c r="E20" s="170">
        <f t="shared" si="0"/>
        <v>8.5</v>
      </c>
      <c r="F20" s="170">
        <f>D20*Sheet1!$A$8</f>
        <v>5.3000000000000007</v>
      </c>
      <c r="G20" s="444"/>
      <c r="H20" s="170">
        <f t="shared" si="1"/>
        <v>0</v>
      </c>
      <c r="I20" s="445"/>
      <c r="J20" s="66"/>
      <c r="K20" s="66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</row>
    <row r="21" spans="1:23" ht="15.75" customHeight="1">
      <c r="A21" s="444">
        <v>843419929</v>
      </c>
      <c r="B21" s="43" t="s">
        <v>1740</v>
      </c>
      <c r="C21" s="44" t="s">
        <v>13</v>
      </c>
      <c r="D21" s="170">
        <v>7.25</v>
      </c>
      <c r="E21" s="170">
        <f t="shared" si="0"/>
        <v>6.1624999999999996</v>
      </c>
      <c r="F21" s="170">
        <f>D21*Sheet1!$A$8</f>
        <v>3.8425000000000002</v>
      </c>
      <c r="G21" s="444"/>
      <c r="H21" s="170">
        <f t="shared" si="1"/>
        <v>0</v>
      </c>
      <c r="I21" s="445"/>
      <c r="J21" s="66"/>
      <c r="K21" s="66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</row>
    <row r="22" spans="1:23" ht="15.75" customHeight="1">
      <c r="A22" s="444">
        <v>842610003</v>
      </c>
      <c r="B22" s="43" t="s">
        <v>1741</v>
      </c>
      <c r="C22" s="44" t="s">
        <v>13</v>
      </c>
      <c r="D22" s="170">
        <v>38.5</v>
      </c>
      <c r="E22" s="170">
        <f t="shared" si="0"/>
        <v>32.725000000000001</v>
      </c>
      <c r="F22" s="170">
        <f>D22*Sheet1!$A$8</f>
        <v>20.405000000000001</v>
      </c>
      <c r="G22" s="444"/>
      <c r="H22" s="170">
        <f t="shared" si="1"/>
        <v>0</v>
      </c>
      <c r="I22" s="445"/>
      <c r="J22" s="66"/>
      <c r="K22" s="66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</row>
    <row r="23" spans="1:23" ht="15.75" customHeight="1">
      <c r="A23" s="444" t="s">
        <v>676</v>
      </c>
      <c r="B23" s="43" t="s">
        <v>677</v>
      </c>
      <c r="C23" s="44" t="s">
        <v>620</v>
      </c>
      <c r="D23" s="170">
        <v>7.5</v>
      </c>
      <c r="E23" s="170">
        <f t="shared" si="0"/>
        <v>6.375</v>
      </c>
      <c r="F23" s="170">
        <f>D23*Sheet1!$A$8</f>
        <v>3.9750000000000001</v>
      </c>
      <c r="G23" s="444"/>
      <c r="H23" s="170">
        <f t="shared" si="1"/>
        <v>0</v>
      </c>
      <c r="I23" s="445" t="s">
        <v>1742</v>
      </c>
      <c r="J23" s="66"/>
      <c r="K23" s="66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</row>
    <row r="24" spans="1:23" ht="15.75" customHeight="1">
      <c r="A24" s="54" t="s">
        <v>1743</v>
      </c>
      <c r="B24" s="43" t="s">
        <v>1744</v>
      </c>
      <c r="C24" s="44" t="s">
        <v>13</v>
      </c>
      <c r="D24" s="170">
        <v>16</v>
      </c>
      <c r="E24" s="170">
        <f t="shared" si="0"/>
        <v>13.6</v>
      </c>
      <c r="F24" s="170">
        <f>D24*Sheet1!$A$8</f>
        <v>8.48</v>
      </c>
      <c r="G24" s="444"/>
      <c r="H24" s="170">
        <f t="shared" si="1"/>
        <v>0</v>
      </c>
      <c r="I24" s="445"/>
      <c r="J24" s="66"/>
      <c r="K24" s="66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</row>
    <row r="25" spans="1:23" ht="15.75" customHeight="1">
      <c r="A25" s="415" t="s">
        <v>1745</v>
      </c>
      <c r="B25" s="446"/>
      <c r="C25" s="357"/>
      <c r="D25" s="447"/>
      <c r="E25" s="447"/>
      <c r="F25" s="447"/>
      <c r="G25" s="448"/>
      <c r="H25" s="447"/>
      <c r="I25" s="449"/>
      <c r="J25" s="66"/>
      <c r="K25" s="66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</row>
    <row r="26" spans="1:23" ht="15.75" customHeight="1">
      <c r="A26" s="444" t="s">
        <v>1746</v>
      </c>
      <c r="B26" s="43" t="s">
        <v>1747</v>
      </c>
      <c r="C26" s="44" t="s">
        <v>743</v>
      </c>
      <c r="D26" s="170">
        <v>7.5</v>
      </c>
      <c r="E26" s="170">
        <f t="shared" ref="E26:E34" si="2">D26*0.85</f>
        <v>6.375</v>
      </c>
      <c r="F26" s="170">
        <f>D26*Sheet1!$A$8</f>
        <v>3.9750000000000001</v>
      </c>
      <c r="G26" s="444"/>
      <c r="H26" s="170">
        <f t="shared" ref="H26:H34" si="3">SUM(F26*G26)</f>
        <v>0</v>
      </c>
      <c r="I26" s="42"/>
      <c r="J26" s="66"/>
      <c r="K26" s="66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</row>
    <row r="27" spans="1:23" ht="15.75" customHeight="1">
      <c r="A27" s="444" t="s">
        <v>1748</v>
      </c>
      <c r="B27" s="43" t="s">
        <v>1749</v>
      </c>
      <c r="C27" s="44" t="s">
        <v>743</v>
      </c>
      <c r="D27" s="170">
        <v>7.5</v>
      </c>
      <c r="E27" s="170">
        <f t="shared" si="2"/>
        <v>6.375</v>
      </c>
      <c r="F27" s="170">
        <f>D27*Sheet1!$A$8</f>
        <v>3.9750000000000001</v>
      </c>
      <c r="G27" s="444"/>
      <c r="H27" s="170">
        <f t="shared" si="3"/>
        <v>0</v>
      </c>
      <c r="I27" s="42"/>
      <c r="J27" s="66"/>
      <c r="K27" s="66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</row>
    <row r="28" spans="1:23" ht="15.75" customHeight="1">
      <c r="A28" s="444" t="s">
        <v>1750</v>
      </c>
      <c r="B28" s="43" t="s">
        <v>1751</v>
      </c>
      <c r="C28" s="44" t="s">
        <v>743</v>
      </c>
      <c r="D28" s="170">
        <v>7.5</v>
      </c>
      <c r="E28" s="170">
        <f t="shared" si="2"/>
        <v>6.375</v>
      </c>
      <c r="F28" s="170">
        <f>D28*Sheet1!$A$8</f>
        <v>3.9750000000000001</v>
      </c>
      <c r="G28" s="444"/>
      <c r="H28" s="170">
        <f t="shared" si="3"/>
        <v>0</v>
      </c>
      <c r="I28" s="42"/>
      <c r="J28" s="66"/>
      <c r="K28" s="66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</row>
    <row r="29" spans="1:23" ht="15.75" customHeight="1">
      <c r="A29" s="444" t="s">
        <v>1752</v>
      </c>
      <c r="B29" s="43" t="s">
        <v>1753</v>
      </c>
      <c r="C29" s="44" t="s">
        <v>743</v>
      </c>
      <c r="D29" s="170">
        <v>7.5</v>
      </c>
      <c r="E29" s="170">
        <f t="shared" si="2"/>
        <v>6.375</v>
      </c>
      <c r="F29" s="170">
        <f>D29*Sheet1!$A$8</f>
        <v>3.9750000000000001</v>
      </c>
      <c r="G29" s="444"/>
      <c r="H29" s="170">
        <f t="shared" si="3"/>
        <v>0</v>
      </c>
      <c r="I29" s="42"/>
      <c r="J29" s="66"/>
      <c r="K29" s="66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</row>
    <row r="30" spans="1:23" ht="15.75" customHeight="1">
      <c r="A30" s="444" t="s">
        <v>1754</v>
      </c>
      <c r="B30" s="43" t="s">
        <v>1755</v>
      </c>
      <c r="C30" s="44" t="s">
        <v>743</v>
      </c>
      <c r="D30" s="170">
        <v>7.5</v>
      </c>
      <c r="E30" s="170">
        <f t="shared" si="2"/>
        <v>6.375</v>
      </c>
      <c r="F30" s="170">
        <f>D30*Sheet1!$A$8</f>
        <v>3.9750000000000001</v>
      </c>
      <c r="G30" s="444"/>
      <c r="H30" s="170">
        <f t="shared" si="3"/>
        <v>0</v>
      </c>
      <c r="I30" s="42"/>
      <c r="J30" s="66"/>
      <c r="K30" s="66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</row>
    <row r="31" spans="1:23" ht="15.75" customHeight="1">
      <c r="A31" s="444" t="s">
        <v>1756</v>
      </c>
      <c r="B31" s="43" t="s">
        <v>1757</v>
      </c>
      <c r="C31" s="44" t="s">
        <v>743</v>
      </c>
      <c r="D31" s="170">
        <v>11</v>
      </c>
      <c r="E31" s="170">
        <f t="shared" si="2"/>
        <v>9.35</v>
      </c>
      <c r="F31" s="170">
        <f>D31*Sheet1!$A$8</f>
        <v>5.83</v>
      </c>
      <c r="G31" s="444"/>
      <c r="H31" s="170">
        <f t="shared" si="3"/>
        <v>0</v>
      </c>
      <c r="I31" s="42"/>
      <c r="J31" s="66"/>
      <c r="K31" s="66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</row>
    <row r="32" spans="1:23" ht="15.75" customHeight="1">
      <c r="A32" s="444" t="s">
        <v>1758</v>
      </c>
      <c r="B32" s="43" t="s">
        <v>1759</v>
      </c>
      <c r="C32" s="44" t="s">
        <v>743</v>
      </c>
      <c r="D32" s="170">
        <v>11</v>
      </c>
      <c r="E32" s="170">
        <f t="shared" si="2"/>
        <v>9.35</v>
      </c>
      <c r="F32" s="170">
        <f>D32*Sheet1!$A$8</f>
        <v>5.83</v>
      </c>
      <c r="G32" s="444"/>
      <c r="H32" s="170">
        <f t="shared" si="3"/>
        <v>0</v>
      </c>
      <c r="I32" s="42"/>
      <c r="J32" s="66"/>
      <c r="K32" s="66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</row>
    <row r="33" spans="1:23" ht="15.75" customHeight="1">
      <c r="A33" s="444" t="s">
        <v>1760</v>
      </c>
      <c r="B33" s="43" t="s">
        <v>1761</v>
      </c>
      <c r="C33" s="44" t="s">
        <v>743</v>
      </c>
      <c r="D33" s="170">
        <v>11</v>
      </c>
      <c r="E33" s="170">
        <f t="shared" si="2"/>
        <v>9.35</v>
      </c>
      <c r="F33" s="170">
        <f>D33*Sheet1!$A$8</f>
        <v>5.83</v>
      </c>
      <c r="G33" s="444"/>
      <c r="H33" s="170">
        <f t="shared" si="3"/>
        <v>0</v>
      </c>
      <c r="I33" s="42"/>
      <c r="J33" s="66"/>
      <c r="K33" s="66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ht="15.75" customHeight="1">
      <c r="A34" s="499" t="s">
        <v>1762</v>
      </c>
      <c r="B34" s="595" t="s">
        <v>1763</v>
      </c>
      <c r="C34" s="497" t="s">
        <v>743</v>
      </c>
      <c r="D34" s="596">
        <v>11</v>
      </c>
      <c r="E34" s="596">
        <f t="shared" si="2"/>
        <v>9.35</v>
      </c>
      <c r="F34" s="596">
        <f>D34*Sheet1!$A$8</f>
        <v>5.83</v>
      </c>
      <c r="G34" s="499"/>
      <c r="H34" s="596">
        <f t="shared" si="3"/>
        <v>0</v>
      </c>
      <c r="I34" s="495"/>
      <c r="J34" s="66"/>
      <c r="K34" s="66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</row>
    <row r="35" spans="1:23" ht="23.25" customHeight="1">
      <c r="A35" s="1074"/>
      <c r="B35" s="1074"/>
      <c r="C35" s="678" t="s">
        <v>72</v>
      </c>
      <c r="D35" s="678"/>
      <c r="E35" s="678" t="s">
        <v>72</v>
      </c>
      <c r="F35" s="678" t="s">
        <v>72</v>
      </c>
      <c r="G35" s="678" t="s">
        <v>72</v>
      </c>
      <c r="H35" s="678" t="s">
        <v>72</v>
      </c>
      <c r="I35" s="450" t="s">
        <v>72</v>
      </c>
      <c r="J35" s="66"/>
      <c r="K35" s="66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</row>
    <row r="36" spans="1:23" ht="15.75" customHeight="1">
      <c r="A36" s="934">
        <v>849110014</v>
      </c>
      <c r="B36" s="785" t="s">
        <v>1764</v>
      </c>
      <c r="C36" s="786" t="s">
        <v>1765</v>
      </c>
      <c r="D36" s="725">
        <v>6.99</v>
      </c>
      <c r="E36" s="723">
        <f t="shared" ref="E36:E52" si="4">D36*0.85</f>
        <v>5.9415000000000004</v>
      </c>
      <c r="F36" s="723">
        <f>D36*Sheet1!$A$8</f>
        <v>3.7047000000000003</v>
      </c>
      <c r="G36" s="784"/>
      <c r="H36" s="935">
        <f t="shared" ref="H36:H64" si="5">SUM(F36*G36)</f>
        <v>0</v>
      </c>
      <c r="I36" s="784">
        <v>5060917992213</v>
      </c>
      <c r="J36" s="66"/>
      <c r="K36" s="66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</row>
    <row r="37" spans="1:23" ht="15.75" customHeight="1">
      <c r="A37" s="934">
        <v>849110015</v>
      </c>
      <c r="B37" s="785" t="s">
        <v>1766</v>
      </c>
      <c r="C37" s="786" t="s">
        <v>1765</v>
      </c>
      <c r="D37" s="725">
        <v>6.99</v>
      </c>
      <c r="E37" s="723">
        <f t="shared" si="4"/>
        <v>5.9415000000000004</v>
      </c>
      <c r="F37" s="723">
        <f>D37*Sheet1!$A$8</f>
        <v>3.7047000000000003</v>
      </c>
      <c r="G37" s="784"/>
      <c r="H37" s="935">
        <f t="shared" si="5"/>
        <v>0</v>
      </c>
      <c r="I37" s="784">
        <v>5060917992220</v>
      </c>
      <c r="J37" s="66"/>
      <c r="K37" s="66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</row>
    <row r="38" spans="1:23" ht="15.75" customHeight="1">
      <c r="A38" s="934">
        <v>849110016</v>
      </c>
      <c r="B38" s="785" t="s">
        <v>1767</v>
      </c>
      <c r="C38" s="786" t="s">
        <v>1765</v>
      </c>
      <c r="D38" s="725">
        <v>6.99</v>
      </c>
      <c r="E38" s="723">
        <f t="shared" si="4"/>
        <v>5.9415000000000004</v>
      </c>
      <c r="F38" s="723">
        <f>D38*Sheet1!$A$8</f>
        <v>3.7047000000000003</v>
      </c>
      <c r="G38" s="784"/>
      <c r="H38" s="935">
        <f t="shared" si="5"/>
        <v>0</v>
      </c>
      <c r="I38" s="784">
        <v>5060917992237</v>
      </c>
      <c r="J38" s="66"/>
      <c r="K38" s="66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</row>
    <row r="39" spans="1:23" ht="15.75" customHeight="1">
      <c r="A39" s="934">
        <v>849110017</v>
      </c>
      <c r="B39" s="785" t="s">
        <v>1768</v>
      </c>
      <c r="C39" s="786" t="s">
        <v>1765</v>
      </c>
      <c r="D39" s="725">
        <v>6.99</v>
      </c>
      <c r="E39" s="723">
        <f t="shared" si="4"/>
        <v>5.9415000000000004</v>
      </c>
      <c r="F39" s="723">
        <f>D39*Sheet1!$A$8</f>
        <v>3.7047000000000003</v>
      </c>
      <c r="G39" s="784"/>
      <c r="H39" s="935">
        <f t="shared" si="5"/>
        <v>0</v>
      </c>
      <c r="I39" s="784">
        <v>5060917992244</v>
      </c>
      <c r="J39" s="66"/>
      <c r="K39" s="66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</row>
    <row r="40" spans="1:23" ht="15.75" customHeight="1">
      <c r="A40" s="934">
        <v>849110018</v>
      </c>
      <c r="B40" s="785" t="s">
        <v>1769</v>
      </c>
      <c r="C40" s="786" t="s">
        <v>1765</v>
      </c>
      <c r="D40" s="725">
        <v>6.99</v>
      </c>
      <c r="E40" s="723">
        <f t="shared" si="4"/>
        <v>5.9415000000000004</v>
      </c>
      <c r="F40" s="723">
        <f>D40*Sheet1!$A$8</f>
        <v>3.7047000000000003</v>
      </c>
      <c r="G40" s="784"/>
      <c r="H40" s="935">
        <f t="shared" si="5"/>
        <v>0</v>
      </c>
      <c r="I40" s="784">
        <v>5060917992251</v>
      </c>
      <c r="J40" s="66"/>
      <c r="K40" s="66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</row>
    <row r="41" spans="1:23" ht="15.75" customHeight="1">
      <c r="A41" s="934">
        <v>849110019</v>
      </c>
      <c r="B41" s="785" t="s">
        <v>1770</v>
      </c>
      <c r="C41" s="786" t="s">
        <v>1765</v>
      </c>
      <c r="D41" s="725">
        <v>6.99</v>
      </c>
      <c r="E41" s="723">
        <f t="shared" si="4"/>
        <v>5.9415000000000004</v>
      </c>
      <c r="F41" s="723">
        <f>D41*Sheet1!$A$8</f>
        <v>3.7047000000000003</v>
      </c>
      <c r="G41" s="784"/>
      <c r="H41" s="935">
        <f t="shared" si="5"/>
        <v>0</v>
      </c>
      <c r="I41" s="784">
        <v>5060917992183</v>
      </c>
      <c r="J41" s="66"/>
      <c r="K41" s="66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</row>
    <row r="42" spans="1:23" ht="15.75" customHeight="1">
      <c r="A42" s="934">
        <v>849110020</v>
      </c>
      <c r="B42" s="785" t="s">
        <v>1771</v>
      </c>
      <c r="C42" s="786" t="s">
        <v>1765</v>
      </c>
      <c r="D42" s="725">
        <v>6.99</v>
      </c>
      <c r="E42" s="723">
        <f t="shared" si="4"/>
        <v>5.9415000000000004</v>
      </c>
      <c r="F42" s="723">
        <f>D42*Sheet1!$A$8</f>
        <v>3.7047000000000003</v>
      </c>
      <c r="G42" s="784"/>
      <c r="H42" s="935">
        <f t="shared" si="5"/>
        <v>0</v>
      </c>
      <c r="I42" s="784">
        <v>5060917992190</v>
      </c>
      <c r="J42" s="66"/>
      <c r="K42" s="66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</row>
    <row r="43" spans="1:23" ht="15.75" customHeight="1">
      <c r="A43" s="934">
        <v>849110021</v>
      </c>
      <c r="B43" s="785" t="s">
        <v>1772</v>
      </c>
      <c r="C43" s="786" t="s">
        <v>1765</v>
      </c>
      <c r="D43" s="725">
        <v>6.99</v>
      </c>
      <c r="E43" s="723">
        <f t="shared" si="4"/>
        <v>5.9415000000000004</v>
      </c>
      <c r="F43" s="723">
        <f>D43*Sheet1!$A$8</f>
        <v>3.7047000000000003</v>
      </c>
      <c r="G43" s="784"/>
      <c r="H43" s="935">
        <f t="shared" si="5"/>
        <v>0</v>
      </c>
      <c r="I43" s="784">
        <v>5060917992206</v>
      </c>
      <c r="J43" s="66"/>
      <c r="K43" s="66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</row>
    <row r="44" spans="1:23" ht="15.75" customHeight="1">
      <c r="A44" s="934">
        <v>849110022</v>
      </c>
      <c r="B44" s="785" t="s">
        <v>1773</v>
      </c>
      <c r="C44" s="786" t="s">
        <v>1765</v>
      </c>
      <c r="D44" s="725">
        <v>6.99</v>
      </c>
      <c r="E44" s="723">
        <f t="shared" si="4"/>
        <v>5.9415000000000004</v>
      </c>
      <c r="F44" s="723">
        <f>D44*Sheet1!$A$8</f>
        <v>3.7047000000000003</v>
      </c>
      <c r="G44" s="784"/>
      <c r="H44" s="935">
        <f t="shared" si="5"/>
        <v>0</v>
      </c>
      <c r="I44" s="784">
        <v>5060917992169</v>
      </c>
      <c r="J44" s="66"/>
      <c r="K44" s="66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</row>
    <row r="45" spans="1:23" ht="15.75" customHeight="1">
      <c r="A45" s="934">
        <v>849110023</v>
      </c>
      <c r="B45" s="785" t="s">
        <v>1774</v>
      </c>
      <c r="C45" s="786" t="s">
        <v>1765</v>
      </c>
      <c r="D45" s="725">
        <v>6.99</v>
      </c>
      <c r="E45" s="723">
        <f t="shared" si="4"/>
        <v>5.9415000000000004</v>
      </c>
      <c r="F45" s="723">
        <f>D45*Sheet1!$A$8</f>
        <v>3.7047000000000003</v>
      </c>
      <c r="G45" s="784"/>
      <c r="H45" s="935">
        <f t="shared" si="5"/>
        <v>0</v>
      </c>
      <c r="I45" s="784">
        <v>5060917992176</v>
      </c>
      <c r="J45" s="66"/>
      <c r="K45" s="66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</row>
    <row r="46" spans="1:23" ht="15.75" customHeight="1">
      <c r="A46" s="934">
        <v>849110025</v>
      </c>
      <c r="B46" s="785" t="s">
        <v>1775</v>
      </c>
      <c r="C46" s="786" t="s">
        <v>1765</v>
      </c>
      <c r="D46" s="725">
        <v>6.99</v>
      </c>
      <c r="E46" s="723">
        <f t="shared" si="4"/>
        <v>5.9415000000000004</v>
      </c>
      <c r="F46" s="723">
        <f>D46*Sheet1!$A$8</f>
        <v>3.7047000000000003</v>
      </c>
      <c r="G46" s="784"/>
      <c r="H46" s="935">
        <f t="shared" si="5"/>
        <v>0</v>
      </c>
      <c r="I46" s="784">
        <v>5060917992091</v>
      </c>
      <c r="J46" s="66"/>
      <c r="K46" s="66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</row>
    <row r="47" spans="1:23" ht="15.75" customHeight="1">
      <c r="A47" s="934">
        <v>849110026</v>
      </c>
      <c r="B47" s="785" t="s">
        <v>1776</v>
      </c>
      <c r="C47" s="786" t="s">
        <v>1765</v>
      </c>
      <c r="D47" s="725">
        <v>6.99</v>
      </c>
      <c r="E47" s="723">
        <f t="shared" si="4"/>
        <v>5.9415000000000004</v>
      </c>
      <c r="F47" s="723">
        <f>D47*Sheet1!$A$8</f>
        <v>3.7047000000000003</v>
      </c>
      <c r="G47" s="784"/>
      <c r="H47" s="935">
        <f t="shared" si="5"/>
        <v>0</v>
      </c>
      <c r="I47" s="784">
        <v>5060917992107</v>
      </c>
      <c r="J47" s="66"/>
      <c r="K47" s="66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</row>
    <row r="48" spans="1:23" ht="15.75" customHeight="1">
      <c r="A48" s="934">
        <v>849110027</v>
      </c>
      <c r="B48" s="785" t="s">
        <v>1777</v>
      </c>
      <c r="C48" s="786" t="s">
        <v>1765</v>
      </c>
      <c r="D48" s="725">
        <v>6.99</v>
      </c>
      <c r="E48" s="723">
        <f t="shared" si="4"/>
        <v>5.9415000000000004</v>
      </c>
      <c r="F48" s="723">
        <f>D48*Sheet1!$A$8</f>
        <v>3.7047000000000003</v>
      </c>
      <c r="G48" s="784"/>
      <c r="H48" s="935">
        <f t="shared" si="5"/>
        <v>0</v>
      </c>
      <c r="I48" s="784">
        <v>5060917992114</v>
      </c>
      <c r="J48" s="66"/>
      <c r="K48" s="66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</row>
    <row r="49" spans="1:23" ht="15.75" customHeight="1">
      <c r="A49" s="934">
        <v>849110028</v>
      </c>
      <c r="B49" s="785" t="s">
        <v>1778</v>
      </c>
      <c r="C49" s="786" t="s">
        <v>1765</v>
      </c>
      <c r="D49" s="725">
        <v>6.99</v>
      </c>
      <c r="E49" s="723">
        <f t="shared" si="4"/>
        <v>5.9415000000000004</v>
      </c>
      <c r="F49" s="723">
        <f>D49*Sheet1!$A$8</f>
        <v>3.7047000000000003</v>
      </c>
      <c r="G49" s="784"/>
      <c r="H49" s="935">
        <f t="shared" si="5"/>
        <v>0</v>
      </c>
      <c r="I49" s="784">
        <v>5060917992121</v>
      </c>
      <c r="J49" s="66"/>
      <c r="K49" s="66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</row>
    <row r="50" spans="1:23" ht="15.75" customHeight="1">
      <c r="A50" s="934">
        <v>849110029</v>
      </c>
      <c r="B50" s="785" t="s">
        <v>1779</v>
      </c>
      <c r="C50" s="786" t="s">
        <v>1765</v>
      </c>
      <c r="D50" s="725">
        <v>6.99</v>
      </c>
      <c r="E50" s="723">
        <f t="shared" si="4"/>
        <v>5.9415000000000004</v>
      </c>
      <c r="F50" s="723">
        <f>D50*Sheet1!$A$8</f>
        <v>3.7047000000000003</v>
      </c>
      <c r="G50" s="784"/>
      <c r="H50" s="935">
        <f t="shared" si="5"/>
        <v>0</v>
      </c>
      <c r="I50" s="784">
        <v>5060917992138</v>
      </c>
      <c r="J50" s="66"/>
      <c r="K50" s="66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</row>
    <row r="51" spans="1:23" ht="15.75" customHeight="1">
      <c r="A51" s="934">
        <v>849110030</v>
      </c>
      <c r="B51" s="785" t="s">
        <v>1780</v>
      </c>
      <c r="C51" s="786" t="s">
        <v>1765</v>
      </c>
      <c r="D51" s="725">
        <v>6.99</v>
      </c>
      <c r="E51" s="723">
        <f t="shared" si="4"/>
        <v>5.9415000000000004</v>
      </c>
      <c r="F51" s="723">
        <f>D51*Sheet1!$A$8</f>
        <v>3.7047000000000003</v>
      </c>
      <c r="G51" s="784"/>
      <c r="H51" s="935">
        <f t="shared" si="5"/>
        <v>0</v>
      </c>
      <c r="I51" s="784">
        <v>5060917992145</v>
      </c>
      <c r="J51" s="66"/>
      <c r="K51" s="66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</row>
    <row r="52" spans="1:23" ht="15.75" customHeight="1">
      <c r="A52" s="936">
        <v>849110031</v>
      </c>
      <c r="B52" s="937" t="s">
        <v>1781</v>
      </c>
      <c r="C52" s="938" t="s">
        <v>1765</v>
      </c>
      <c r="D52" s="939">
        <v>6.99</v>
      </c>
      <c r="E52" s="935">
        <f t="shared" si="4"/>
        <v>5.9415000000000004</v>
      </c>
      <c r="F52" s="723">
        <f>D52*Sheet1!$A$8</f>
        <v>3.7047000000000003</v>
      </c>
      <c r="G52" s="940"/>
      <c r="H52" s="935">
        <f t="shared" si="5"/>
        <v>0</v>
      </c>
      <c r="I52" s="940">
        <v>5060917992152</v>
      </c>
      <c r="J52" s="66"/>
      <c r="K52" s="66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</row>
    <row r="53" spans="1:23" ht="15.75" customHeight="1">
      <c r="A53" s="934">
        <v>849110032</v>
      </c>
      <c r="B53" s="785" t="s">
        <v>1782</v>
      </c>
      <c r="C53" s="786" t="s">
        <v>1765</v>
      </c>
      <c r="D53" s="725">
        <v>6.99</v>
      </c>
      <c r="E53" s="723">
        <v>5.9415000000000004</v>
      </c>
      <c r="F53" s="723">
        <f>D53*Sheet1!$A$8</f>
        <v>3.7047000000000003</v>
      </c>
      <c r="G53" s="784"/>
      <c r="H53" s="723">
        <f t="shared" si="5"/>
        <v>0</v>
      </c>
      <c r="I53" s="784">
        <v>5060917992213</v>
      </c>
      <c r="J53" s="66"/>
      <c r="K53" s="66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</row>
    <row r="54" spans="1:23" ht="15.75" customHeight="1">
      <c r="A54" s="941">
        <v>849110033</v>
      </c>
      <c r="B54" s="942" t="s">
        <v>1783</v>
      </c>
      <c r="C54" s="943" t="s">
        <v>1765</v>
      </c>
      <c r="D54" s="915">
        <v>6.99</v>
      </c>
      <c r="E54" s="944">
        <v>5.9415000000000004</v>
      </c>
      <c r="F54" s="723">
        <f>D54*Sheet1!$A$8</f>
        <v>3.7047000000000003</v>
      </c>
      <c r="G54" s="945"/>
      <c r="H54" s="946">
        <f t="shared" si="5"/>
        <v>0</v>
      </c>
      <c r="I54" s="947">
        <v>5060917992220</v>
      </c>
      <c r="J54" s="66"/>
      <c r="K54" s="66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</row>
    <row r="55" spans="1:23" ht="15.75" customHeight="1">
      <c r="A55" s="941">
        <v>849110034</v>
      </c>
      <c r="B55" s="942" t="s">
        <v>1784</v>
      </c>
      <c r="C55" s="943" t="s">
        <v>1765</v>
      </c>
      <c r="D55" s="915">
        <v>6.99</v>
      </c>
      <c r="E55" s="944">
        <v>5.9415000000000004</v>
      </c>
      <c r="F55" s="723">
        <f>D55*Sheet1!$A$8</f>
        <v>3.7047000000000003</v>
      </c>
      <c r="G55" s="940"/>
      <c r="H55" s="935">
        <f t="shared" si="5"/>
        <v>0</v>
      </c>
      <c r="I55" s="947">
        <v>5060917992237</v>
      </c>
      <c r="J55" s="66"/>
      <c r="K55" s="66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</row>
    <row r="56" spans="1:23" ht="15.75" customHeight="1">
      <c r="A56" s="941">
        <v>849110035</v>
      </c>
      <c r="B56" s="942" t="s">
        <v>1785</v>
      </c>
      <c r="C56" s="943" t="s">
        <v>1765</v>
      </c>
      <c r="D56" s="915">
        <v>6.99</v>
      </c>
      <c r="E56" s="944">
        <v>5.9415000000000004</v>
      </c>
      <c r="F56" s="723">
        <f>D56*Sheet1!$A$8</f>
        <v>3.7047000000000003</v>
      </c>
      <c r="G56" s="940"/>
      <c r="H56" s="935">
        <f t="shared" si="5"/>
        <v>0</v>
      </c>
      <c r="I56" s="947">
        <v>5060917992244</v>
      </c>
      <c r="J56" s="66"/>
      <c r="K56" s="66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</row>
    <row r="57" spans="1:23" ht="15.75" customHeight="1">
      <c r="A57" s="941">
        <v>849110036</v>
      </c>
      <c r="B57" s="942" t="s">
        <v>1786</v>
      </c>
      <c r="C57" s="943" t="s">
        <v>1765</v>
      </c>
      <c r="D57" s="915">
        <v>6.99</v>
      </c>
      <c r="E57" s="944">
        <v>5.9415000000000004</v>
      </c>
      <c r="F57" s="723">
        <f>D57*Sheet1!$A$8</f>
        <v>3.7047000000000003</v>
      </c>
      <c r="G57" s="940"/>
      <c r="H57" s="935">
        <f t="shared" si="5"/>
        <v>0</v>
      </c>
      <c r="I57" s="947">
        <v>5060917992251</v>
      </c>
      <c r="J57" s="66"/>
      <c r="K57" s="66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</row>
    <row r="58" spans="1:23" ht="15.75" customHeight="1">
      <c r="A58" s="941">
        <v>849110037</v>
      </c>
      <c r="B58" s="942" t="s">
        <v>1787</v>
      </c>
      <c r="C58" s="943" t="s">
        <v>1765</v>
      </c>
      <c r="D58" s="915">
        <v>6.99</v>
      </c>
      <c r="E58" s="944">
        <v>5.9415000000000004</v>
      </c>
      <c r="F58" s="723">
        <f>D58*Sheet1!$A$8</f>
        <v>3.7047000000000003</v>
      </c>
      <c r="G58" s="940"/>
      <c r="H58" s="935">
        <f t="shared" si="5"/>
        <v>0</v>
      </c>
      <c r="I58" s="947">
        <v>5060917992183</v>
      </c>
      <c r="J58" s="66"/>
      <c r="K58" s="66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</row>
    <row r="59" spans="1:23" ht="15.75" customHeight="1">
      <c r="A59" s="941">
        <v>849110038</v>
      </c>
      <c r="B59" s="942" t="s">
        <v>1788</v>
      </c>
      <c r="C59" s="943" t="s">
        <v>1765</v>
      </c>
      <c r="D59" s="915">
        <v>6.99</v>
      </c>
      <c r="E59" s="944">
        <v>5.9415000000000004</v>
      </c>
      <c r="F59" s="723">
        <f>D59*Sheet1!$A$8</f>
        <v>3.7047000000000003</v>
      </c>
      <c r="G59" s="940"/>
      <c r="H59" s="935">
        <f t="shared" si="5"/>
        <v>0</v>
      </c>
      <c r="I59" s="947">
        <v>5060917992190</v>
      </c>
      <c r="J59" s="66"/>
      <c r="K59" s="66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</row>
    <row r="60" spans="1:23" ht="15.75" customHeight="1">
      <c r="A60" s="941">
        <v>849110039</v>
      </c>
      <c r="B60" s="942" t="s">
        <v>1789</v>
      </c>
      <c r="C60" s="943" t="s">
        <v>1765</v>
      </c>
      <c r="D60" s="915">
        <v>6.99</v>
      </c>
      <c r="E60" s="944">
        <v>5.9415000000000004</v>
      </c>
      <c r="F60" s="723">
        <f>D60*Sheet1!$A$8</f>
        <v>3.7047000000000003</v>
      </c>
      <c r="G60" s="940"/>
      <c r="H60" s="935">
        <f t="shared" si="5"/>
        <v>0</v>
      </c>
      <c r="I60" s="947">
        <v>5060917992206</v>
      </c>
      <c r="J60" s="66"/>
      <c r="K60" s="66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</row>
    <row r="61" spans="1:23" ht="15.75" customHeight="1">
      <c r="A61" s="941">
        <v>849110040</v>
      </c>
      <c r="B61" s="942" t="s">
        <v>1790</v>
      </c>
      <c r="C61" s="943" t="s">
        <v>1765</v>
      </c>
      <c r="D61" s="915">
        <v>6.99</v>
      </c>
      <c r="E61" s="944">
        <v>5.9415000000000004</v>
      </c>
      <c r="F61" s="723">
        <f>D61*Sheet1!$A$8</f>
        <v>3.7047000000000003</v>
      </c>
      <c r="G61" s="940"/>
      <c r="H61" s="935">
        <f t="shared" si="5"/>
        <v>0</v>
      </c>
      <c r="I61" s="947">
        <v>5060917992169</v>
      </c>
      <c r="J61" s="66"/>
      <c r="K61" s="66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</row>
    <row r="62" spans="1:23" ht="15.75" customHeight="1">
      <c r="A62" s="941">
        <v>849110041</v>
      </c>
      <c r="B62" s="942" t="s">
        <v>1791</v>
      </c>
      <c r="C62" s="943" t="s">
        <v>1765</v>
      </c>
      <c r="D62" s="915">
        <v>6.99</v>
      </c>
      <c r="E62" s="944">
        <v>5.9415000000000004</v>
      </c>
      <c r="F62" s="723">
        <f>D62*Sheet1!$A$8</f>
        <v>3.7047000000000003</v>
      </c>
      <c r="G62" s="940"/>
      <c r="H62" s="935">
        <f t="shared" si="5"/>
        <v>0</v>
      </c>
      <c r="I62" s="947">
        <v>5060917992176</v>
      </c>
      <c r="J62" s="66"/>
      <c r="K62" s="66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</row>
    <row r="63" spans="1:23" ht="15.75" customHeight="1">
      <c r="A63" s="941">
        <v>849110042</v>
      </c>
      <c r="B63" s="942" t="s">
        <v>1792</v>
      </c>
      <c r="C63" s="943" t="s">
        <v>1765</v>
      </c>
      <c r="D63" s="915">
        <v>6.99</v>
      </c>
      <c r="E63" s="944">
        <v>5.9415000000000004</v>
      </c>
      <c r="F63" s="723">
        <f>D63*Sheet1!$A$8</f>
        <v>3.7047000000000003</v>
      </c>
      <c r="G63" s="940"/>
      <c r="H63" s="935">
        <f t="shared" si="5"/>
        <v>0</v>
      </c>
      <c r="I63" s="947">
        <v>5060917992084</v>
      </c>
      <c r="J63" s="66"/>
      <c r="K63" s="66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</row>
    <row r="64" spans="1:23" ht="15.75" customHeight="1">
      <c r="A64" s="941">
        <v>849110043</v>
      </c>
      <c r="B64" s="942" t="s">
        <v>1793</v>
      </c>
      <c r="C64" s="943" t="s">
        <v>1765</v>
      </c>
      <c r="D64" s="915">
        <v>6.99</v>
      </c>
      <c r="E64" s="944">
        <v>5.9415000000000004</v>
      </c>
      <c r="F64" s="723">
        <f>D64*Sheet1!$A$8</f>
        <v>3.7047000000000003</v>
      </c>
      <c r="G64" s="940"/>
      <c r="H64" s="935">
        <f t="shared" si="5"/>
        <v>0</v>
      </c>
      <c r="I64" s="947">
        <v>5060917992091</v>
      </c>
      <c r="J64" s="66"/>
      <c r="K64" s="66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</row>
    <row r="65" spans="1:23" ht="23.25" customHeight="1">
      <c r="A65" s="661" t="s">
        <v>1794</v>
      </c>
      <c r="B65" s="661"/>
      <c r="C65" s="679"/>
      <c r="D65" s="652">
        <v>0</v>
      </c>
      <c r="E65" s="652"/>
      <c r="F65" s="652"/>
      <c r="G65" s="651">
        <v>1</v>
      </c>
      <c r="H65" s="652"/>
      <c r="I65" s="680"/>
      <c r="J65" s="66"/>
      <c r="K65" s="66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</row>
    <row r="66" spans="1:23" ht="15.75" customHeight="1">
      <c r="A66" s="681" t="s">
        <v>1795</v>
      </c>
      <c r="B66" s="670"/>
      <c r="C66" s="589"/>
      <c r="D66" s="611"/>
      <c r="E66" s="589"/>
      <c r="F66" s="589"/>
      <c r="G66" s="589"/>
      <c r="H66" s="589"/>
      <c r="I66" s="682"/>
      <c r="J66" s="66"/>
      <c r="K66" s="66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</row>
    <row r="67" spans="1:23" ht="15.75" customHeight="1">
      <c r="A67" s="452" t="s">
        <v>1796</v>
      </c>
      <c r="B67" s="453" t="s">
        <v>1797</v>
      </c>
      <c r="C67" s="520" t="s">
        <v>13</v>
      </c>
      <c r="D67" s="526">
        <v>240</v>
      </c>
      <c r="E67" s="526">
        <v>204</v>
      </c>
      <c r="F67" s="526">
        <v>160.06</v>
      </c>
      <c r="G67" s="157"/>
      <c r="H67" s="170">
        <f t="shared" ref="H67:H73" si="6">F67*G67</f>
        <v>0</v>
      </c>
      <c r="I67" s="145">
        <v>5713799805705</v>
      </c>
      <c r="J67" s="66"/>
      <c r="K67" s="66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</row>
    <row r="68" spans="1:23" ht="15.75" customHeight="1">
      <c r="A68" s="452" t="s">
        <v>1798</v>
      </c>
      <c r="B68" s="454" t="s">
        <v>1799</v>
      </c>
      <c r="C68" s="169" t="s">
        <v>13</v>
      </c>
      <c r="D68" s="143">
        <v>478</v>
      </c>
      <c r="E68" s="143">
        <v>322.14999999999998</v>
      </c>
      <c r="F68" s="143">
        <v>304.22000000000003</v>
      </c>
      <c r="G68" s="157"/>
      <c r="H68" s="170">
        <f t="shared" si="6"/>
        <v>0</v>
      </c>
      <c r="I68" s="145">
        <v>5713799806108</v>
      </c>
      <c r="J68" s="66"/>
      <c r="K68" s="66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</row>
    <row r="69" spans="1:23" ht="15.75" customHeight="1">
      <c r="A69" s="452" t="s">
        <v>1800</v>
      </c>
      <c r="B69" s="454" t="s">
        <v>1801</v>
      </c>
      <c r="C69" s="169" t="s">
        <v>13</v>
      </c>
      <c r="D69" s="143">
        <v>53.5</v>
      </c>
      <c r="E69" s="143">
        <v>36.54</v>
      </c>
      <c r="F69" s="143">
        <v>32.6</v>
      </c>
      <c r="G69" s="157"/>
      <c r="H69" s="170">
        <f t="shared" si="6"/>
        <v>0</v>
      </c>
      <c r="I69" s="145">
        <v>5713799806207</v>
      </c>
      <c r="J69" s="66"/>
      <c r="K69" s="66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</row>
    <row r="70" spans="1:23" s="706" customFormat="1" ht="15.75" customHeight="1">
      <c r="A70" s="740" t="s">
        <v>1802</v>
      </c>
      <c r="B70" s="741" t="s">
        <v>1803</v>
      </c>
      <c r="C70" s="736" t="s">
        <v>1804</v>
      </c>
      <c r="D70" s="742">
        <v>199.99</v>
      </c>
      <c r="E70" s="743">
        <v>169.99</v>
      </c>
      <c r="F70" s="725">
        <f>D70*Sheet1!$A$8</f>
        <v>105.99470000000001</v>
      </c>
      <c r="G70" s="738"/>
      <c r="H70" s="723">
        <f t="shared" si="6"/>
        <v>0</v>
      </c>
      <c r="I70" s="744" t="s">
        <v>72</v>
      </c>
      <c r="J70" s="729"/>
      <c r="K70" s="729"/>
      <c r="L70" s="729"/>
      <c r="M70" s="729"/>
      <c r="N70" s="729"/>
      <c r="O70" s="729"/>
      <c r="P70" s="729"/>
      <c r="Q70" s="729"/>
      <c r="R70" s="729"/>
      <c r="S70" s="729"/>
      <c r="T70" s="729"/>
      <c r="U70" s="729"/>
      <c r="V70" s="729"/>
      <c r="W70" s="729"/>
    </row>
    <row r="71" spans="1:23" s="706" customFormat="1" ht="15.75" customHeight="1">
      <c r="A71" s="740" t="s">
        <v>1805</v>
      </c>
      <c r="B71" s="741" t="s">
        <v>1806</v>
      </c>
      <c r="C71" s="745" t="s">
        <v>1804</v>
      </c>
      <c r="D71" s="900">
        <v>38</v>
      </c>
      <c r="E71" s="863">
        <v>32.29</v>
      </c>
      <c r="F71" s="901">
        <v>20.9</v>
      </c>
      <c r="G71" s="738"/>
      <c r="H71" s="723">
        <f t="shared" si="6"/>
        <v>0</v>
      </c>
      <c r="I71" s="804" t="s">
        <v>72</v>
      </c>
      <c r="J71" s="729"/>
      <c r="K71" s="729"/>
      <c r="L71" s="729"/>
      <c r="M71" s="729"/>
      <c r="N71" s="729"/>
      <c r="O71" s="729"/>
      <c r="P71" s="729"/>
      <c r="Q71" s="729"/>
      <c r="R71" s="729"/>
      <c r="S71" s="729"/>
      <c r="T71" s="729"/>
      <c r="U71" s="729"/>
      <c r="V71" s="729"/>
      <c r="W71" s="729"/>
    </row>
    <row r="72" spans="1:23" s="706" customFormat="1" ht="15.75" customHeight="1">
      <c r="A72" s="740" t="s">
        <v>1807</v>
      </c>
      <c r="B72" s="741" t="s">
        <v>1808</v>
      </c>
      <c r="C72" s="736" t="s">
        <v>1804</v>
      </c>
      <c r="D72" s="742">
        <v>42.5</v>
      </c>
      <c r="E72" s="743">
        <v>36.130000000000003</v>
      </c>
      <c r="F72" s="725">
        <v>21.45</v>
      </c>
      <c r="G72" s="738"/>
      <c r="H72" s="723">
        <f t="shared" si="6"/>
        <v>0</v>
      </c>
      <c r="I72" s="804" t="s">
        <v>72</v>
      </c>
      <c r="J72" s="729"/>
      <c r="K72" s="729"/>
      <c r="L72" s="729"/>
      <c r="M72" s="729"/>
      <c r="N72" s="729"/>
      <c r="O72" s="729"/>
      <c r="P72" s="729"/>
      <c r="Q72" s="729"/>
      <c r="R72" s="729"/>
      <c r="S72" s="729"/>
      <c r="T72" s="729"/>
      <c r="U72" s="729"/>
      <c r="V72" s="729"/>
      <c r="W72" s="729"/>
    </row>
    <row r="73" spans="1:23" s="706" customFormat="1" ht="15.75" customHeight="1">
      <c r="A73" s="740" t="s">
        <v>1809</v>
      </c>
      <c r="B73" s="741" t="s">
        <v>1810</v>
      </c>
      <c r="C73" s="736" t="s">
        <v>1804</v>
      </c>
      <c r="D73" s="805">
        <v>42.5</v>
      </c>
      <c r="E73" s="806">
        <v>36.130000000000003</v>
      </c>
      <c r="F73" s="725">
        <v>21.45</v>
      </c>
      <c r="G73" s="738"/>
      <c r="H73" s="723">
        <f t="shared" si="6"/>
        <v>0</v>
      </c>
      <c r="I73" s="804" t="s">
        <v>72</v>
      </c>
      <c r="J73" s="729"/>
      <c r="K73" s="729"/>
      <c r="L73" s="729"/>
      <c r="M73" s="729"/>
      <c r="N73" s="729"/>
      <c r="O73" s="729"/>
      <c r="P73" s="729"/>
      <c r="Q73" s="729"/>
      <c r="R73" s="729"/>
      <c r="S73" s="729"/>
      <c r="T73" s="729"/>
      <c r="U73" s="729"/>
      <c r="V73" s="729"/>
      <c r="W73" s="729"/>
    </row>
    <row r="74" spans="1:23" s="706" customFormat="1" ht="15.75" customHeight="1">
      <c r="A74" s="917" t="s">
        <v>1811</v>
      </c>
      <c r="B74" s="918" t="s">
        <v>1812</v>
      </c>
      <c r="C74" s="869" t="s">
        <v>105</v>
      </c>
      <c r="D74" s="709">
        <v>447</v>
      </c>
      <c r="E74" s="709">
        <f t="shared" ref="E74" si="7">D74*0.85</f>
        <v>379.95</v>
      </c>
      <c r="F74" s="709">
        <v>236.91</v>
      </c>
      <c r="G74" s="784"/>
      <c r="H74" s="709">
        <f t="shared" ref="H74" si="8">SUM(F74*G74)</f>
        <v>0</v>
      </c>
      <c r="I74" s="919"/>
      <c r="J74" s="729"/>
      <c r="K74" s="729"/>
      <c r="L74" s="729"/>
      <c r="M74" s="729"/>
      <c r="N74" s="729"/>
      <c r="O74" s="729"/>
      <c r="P74" s="729"/>
      <c r="Q74" s="729"/>
      <c r="R74" s="729"/>
      <c r="S74" s="729"/>
      <c r="T74" s="729"/>
      <c r="U74" s="729"/>
      <c r="V74" s="729"/>
      <c r="W74" s="729"/>
    </row>
    <row r="75" spans="1:23" ht="15.75" customHeight="1">
      <c r="A75" s="683" t="s">
        <v>1813</v>
      </c>
      <c r="B75" s="684"/>
      <c r="C75" s="685"/>
      <c r="D75" s="686"/>
      <c r="E75" s="686"/>
      <c r="F75" s="686"/>
      <c r="G75" s="686"/>
      <c r="H75" s="686"/>
      <c r="I75" s="686"/>
      <c r="J75" s="66"/>
      <c r="K75" s="66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</row>
    <row r="76" spans="1:23" ht="15.75" customHeight="1">
      <c r="A76" s="163" t="s">
        <v>1814</v>
      </c>
      <c r="B76" s="524" t="s">
        <v>1815</v>
      </c>
      <c r="C76" s="520" t="s">
        <v>1816</v>
      </c>
      <c r="D76" s="526">
        <v>4.99</v>
      </c>
      <c r="E76" s="526">
        <v>4.24</v>
      </c>
      <c r="F76" s="526">
        <v>19.5</v>
      </c>
      <c r="G76" s="157"/>
      <c r="H76" s="170">
        <f t="shared" ref="H76:H165" si="9">F76*G76</f>
        <v>0</v>
      </c>
      <c r="I76" s="558">
        <v>5713799200081</v>
      </c>
      <c r="J76" s="66"/>
      <c r="K76" s="66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</row>
    <row r="77" spans="1:23" ht="15.75" customHeight="1">
      <c r="A77" s="210" t="s">
        <v>1817</v>
      </c>
      <c r="B77" s="161" t="s">
        <v>1818</v>
      </c>
      <c r="C77" s="169" t="s">
        <v>1816</v>
      </c>
      <c r="D77" s="526">
        <v>4.99</v>
      </c>
      <c r="E77" s="526">
        <v>4.24</v>
      </c>
      <c r="F77" s="526">
        <v>19.5</v>
      </c>
      <c r="G77" s="157"/>
      <c r="H77" s="170">
        <f t="shared" si="9"/>
        <v>0</v>
      </c>
      <c r="I77" s="145">
        <v>5713799200180</v>
      </c>
      <c r="J77" s="66"/>
      <c r="K77" s="66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</row>
    <row r="78" spans="1:23" ht="15.75" customHeight="1">
      <c r="A78" s="210" t="s">
        <v>1819</v>
      </c>
      <c r="B78" s="161" t="s">
        <v>1820</v>
      </c>
      <c r="C78" s="169" t="s">
        <v>1816</v>
      </c>
      <c r="D78" s="526">
        <v>4.99</v>
      </c>
      <c r="E78" s="526">
        <v>4.24</v>
      </c>
      <c r="F78" s="526">
        <v>19.5</v>
      </c>
      <c r="G78" s="157"/>
      <c r="H78" s="170">
        <f t="shared" si="9"/>
        <v>0</v>
      </c>
      <c r="I78" s="145">
        <v>5713799200289</v>
      </c>
      <c r="J78" s="66"/>
      <c r="K78" s="66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</row>
    <row r="79" spans="1:23" ht="15.75" customHeight="1">
      <c r="A79" s="210" t="s">
        <v>1821</v>
      </c>
      <c r="B79" s="161" t="s">
        <v>1822</v>
      </c>
      <c r="C79" s="169" t="s">
        <v>1816</v>
      </c>
      <c r="D79" s="526">
        <v>4.99</v>
      </c>
      <c r="E79" s="526">
        <v>4.24</v>
      </c>
      <c r="F79" s="526">
        <v>19.5</v>
      </c>
      <c r="G79" s="157"/>
      <c r="H79" s="170">
        <f t="shared" si="9"/>
        <v>0</v>
      </c>
      <c r="I79" s="145">
        <v>5713799200388</v>
      </c>
      <c r="J79" s="66"/>
      <c r="K79" s="66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</row>
    <row r="80" spans="1:23" ht="15.75" customHeight="1">
      <c r="A80" s="210" t="s">
        <v>1823</v>
      </c>
      <c r="B80" s="161" t="s">
        <v>1824</v>
      </c>
      <c r="C80" s="169" t="s">
        <v>1816</v>
      </c>
      <c r="D80" s="526">
        <v>4.99</v>
      </c>
      <c r="E80" s="526">
        <v>4.24</v>
      </c>
      <c r="F80" s="526">
        <v>19.5</v>
      </c>
      <c r="G80" s="157"/>
      <c r="H80" s="170">
        <f t="shared" si="9"/>
        <v>0</v>
      </c>
      <c r="I80" s="145">
        <v>5713799200487</v>
      </c>
      <c r="J80" s="66"/>
      <c r="K80" s="66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</row>
    <row r="81" spans="1:23" ht="15.75" customHeight="1">
      <c r="A81" s="210" t="s">
        <v>1825</v>
      </c>
      <c r="B81" s="161" t="s">
        <v>1826</v>
      </c>
      <c r="C81" s="169" t="s">
        <v>1816</v>
      </c>
      <c r="D81" s="526">
        <v>4.99</v>
      </c>
      <c r="E81" s="526">
        <v>4.24</v>
      </c>
      <c r="F81" s="526">
        <v>19.5</v>
      </c>
      <c r="G81" s="157"/>
      <c r="H81" s="170">
        <f t="shared" si="9"/>
        <v>0</v>
      </c>
      <c r="I81" s="145">
        <v>5713799200586</v>
      </c>
      <c r="J81" s="66"/>
      <c r="K81" s="66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</row>
    <row r="82" spans="1:23" ht="15.75" customHeight="1">
      <c r="A82" s="210" t="s">
        <v>1827</v>
      </c>
      <c r="B82" s="161" t="s">
        <v>1828</v>
      </c>
      <c r="C82" s="169" t="s">
        <v>1816</v>
      </c>
      <c r="D82" s="526">
        <v>4.99</v>
      </c>
      <c r="E82" s="526">
        <v>4.24</v>
      </c>
      <c r="F82" s="526">
        <v>19.5</v>
      </c>
      <c r="G82" s="157"/>
      <c r="H82" s="170">
        <f t="shared" si="9"/>
        <v>0</v>
      </c>
      <c r="I82" s="145">
        <v>5713799200685</v>
      </c>
      <c r="J82" s="66"/>
      <c r="K82" s="66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</row>
    <row r="83" spans="1:23" ht="15.75" customHeight="1">
      <c r="A83" s="210" t="s">
        <v>1829</v>
      </c>
      <c r="B83" s="161" t="s">
        <v>1830</v>
      </c>
      <c r="C83" s="169" t="s">
        <v>1816</v>
      </c>
      <c r="D83" s="526">
        <v>4.99</v>
      </c>
      <c r="E83" s="526">
        <v>4.24</v>
      </c>
      <c r="F83" s="526">
        <v>19.5</v>
      </c>
      <c r="G83" s="157"/>
      <c r="H83" s="170">
        <f t="shared" si="9"/>
        <v>0</v>
      </c>
      <c r="I83" s="145">
        <v>5713799200784</v>
      </c>
      <c r="J83" s="66"/>
      <c r="K83" s="66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</row>
    <row r="84" spans="1:23" ht="15.75" customHeight="1">
      <c r="A84" s="210" t="s">
        <v>1831</v>
      </c>
      <c r="B84" s="161" t="s">
        <v>1832</v>
      </c>
      <c r="C84" s="169" t="s">
        <v>1816</v>
      </c>
      <c r="D84" s="526">
        <v>4.99</v>
      </c>
      <c r="E84" s="526">
        <v>4.24</v>
      </c>
      <c r="F84" s="526">
        <v>19.5</v>
      </c>
      <c r="G84" s="157"/>
      <c r="H84" s="170">
        <f t="shared" si="9"/>
        <v>0</v>
      </c>
      <c r="I84" s="145">
        <v>5713799200883</v>
      </c>
      <c r="J84" s="66"/>
      <c r="K84" s="66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</row>
    <row r="85" spans="1:23" ht="15.75" customHeight="1">
      <c r="A85" s="210" t="s">
        <v>1833</v>
      </c>
      <c r="B85" s="161" t="s">
        <v>1834</v>
      </c>
      <c r="C85" s="169" t="s">
        <v>1816</v>
      </c>
      <c r="D85" s="526">
        <v>4.99</v>
      </c>
      <c r="E85" s="526">
        <v>4.24</v>
      </c>
      <c r="F85" s="526">
        <v>19.5</v>
      </c>
      <c r="G85" s="157"/>
      <c r="H85" s="170">
        <f t="shared" si="9"/>
        <v>0</v>
      </c>
      <c r="I85" s="145">
        <v>5713799200982</v>
      </c>
      <c r="J85" s="66"/>
      <c r="K85" s="66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</row>
    <row r="86" spans="1:23" ht="15.75" customHeight="1">
      <c r="A86" s="210" t="s">
        <v>1835</v>
      </c>
      <c r="B86" s="161" t="s">
        <v>1836</v>
      </c>
      <c r="C86" s="169" t="s">
        <v>1816</v>
      </c>
      <c r="D86" s="526">
        <v>4.99</v>
      </c>
      <c r="E86" s="526">
        <v>4.24</v>
      </c>
      <c r="F86" s="526">
        <v>19.5</v>
      </c>
      <c r="G86" s="157"/>
      <c r="H86" s="170">
        <f t="shared" si="9"/>
        <v>0</v>
      </c>
      <c r="I86" s="145">
        <v>5713799201088</v>
      </c>
      <c r="J86" s="66"/>
      <c r="K86" s="66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</row>
    <row r="87" spans="1:23" ht="15.75" customHeight="1">
      <c r="A87" s="210" t="s">
        <v>1837</v>
      </c>
      <c r="B87" s="161" t="s">
        <v>1838</v>
      </c>
      <c r="C87" s="169" t="s">
        <v>1816</v>
      </c>
      <c r="D87" s="526">
        <v>4.99</v>
      </c>
      <c r="E87" s="526">
        <v>4.24</v>
      </c>
      <c r="F87" s="526">
        <v>19.5</v>
      </c>
      <c r="G87" s="157"/>
      <c r="H87" s="170">
        <f t="shared" si="9"/>
        <v>0</v>
      </c>
      <c r="I87" s="145">
        <v>5713799201187</v>
      </c>
      <c r="J87" s="66"/>
      <c r="K87" s="66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</row>
    <row r="88" spans="1:23" ht="15.75" customHeight="1">
      <c r="A88" s="210" t="s">
        <v>1839</v>
      </c>
      <c r="B88" s="161" t="s">
        <v>1840</v>
      </c>
      <c r="C88" s="169" t="s">
        <v>1816</v>
      </c>
      <c r="D88" s="526">
        <v>4.99</v>
      </c>
      <c r="E88" s="526">
        <v>4.24</v>
      </c>
      <c r="F88" s="526">
        <v>19.5</v>
      </c>
      <c r="G88" s="157"/>
      <c r="H88" s="170">
        <f t="shared" si="9"/>
        <v>0</v>
      </c>
      <c r="I88" s="145">
        <v>5713799201286</v>
      </c>
      <c r="J88" s="66"/>
      <c r="K88" s="66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</row>
    <row r="89" spans="1:23" ht="15.75" customHeight="1">
      <c r="A89" s="210" t="s">
        <v>1841</v>
      </c>
      <c r="B89" s="161" t="s">
        <v>1842</v>
      </c>
      <c r="C89" s="169" t="s">
        <v>1816</v>
      </c>
      <c r="D89" s="526">
        <v>4.99</v>
      </c>
      <c r="E89" s="526">
        <v>4.24</v>
      </c>
      <c r="F89" s="526">
        <v>19.5</v>
      </c>
      <c r="G89" s="157"/>
      <c r="H89" s="170">
        <f t="shared" si="9"/>
        <v>0</v>
      </c>
      <c r="I89" s="145">
        <v>5713799201385</v>
      </c>
      <c r="J89" s="66"/>
      <c r="K89" s="66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</row>
    <row r="90" spans="1:23" ht="15.75" customHeight="1">
      <c r="A90" s="210" t="s">
        <v>1843</v>
      </c>
      <c r="B90" s="161" t="s">
        <v>1844</v>
      </c>
      <c r="C90" s="169" t="s">
        <v>1816</v>
      </c>
      <c r="D90" s="526">
        <v>4.99</v>
      </c>
      <c r="E90" s="526">
        <v>4.24</v>
      </c>
      <c r="F90" s="526">
        <v>19.5</v>
      </c>
      <c r="G90" s="157"/>
      <c r="H90" s="170">
        <f t="shared" si="9"/>
        <v>0</v>
      </c>
      <c r="I90" s="145">
        <v>5713799201484</v>
      </c>
      <c r="J90" s="66"/>
      <c r="K90" s="66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</row>
    <row r="91" spans="1:23" ht="15.75" customHeight="1">
      <c r="A91" s="210" t="s">
        <v>1845</v>
      </c>
      <c r="B91" s="161" t="s">
        <v>1846</v>
      </c>
      <c r="C91" s="169" t="s">
        <v>1816</v>
      </c>
      <c r="D91" s="526">
        <v>4.99</v>
      </c>
      <c r="E91" s="526">
        <v>4.24</v>
      </c>
      <c r="F91" s="526">
        <v>19.5</v>
      </c>
      <c r="G91" s="157"/>
      <c r="H91" s="170">
        <f t="shared" si="9"/>
        <v>0</v>
      </c>
      <c r="I91" s="145">
        <v>5713799201583</v>
      </c>
      <c r="J91" s="66"/>
      <c r="K91" s="66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</row>
    <row r="92" spans="1:23" ht="15.75" customHeight="1">
      <c r="A92" s="210" t="s">
        <v>1847</v>
      </c>
      <c r="B92" s="161" t="s">
        <v>1848</v>
      </c>
      <c r="C92" s="169" t="s">
        <v>1816</v>
      </c>
      <c r="D92" s="526">
        <v>4.99</v>
      </c>
      <c r="E92" s="526">
        <v>4.24</v>
      </c>
      <c r="F92" s="526">
        <v>19.5</v>
      </c>
      <c r="G92" s="157"/>
      <c r="H92" s="170">
        <f t="shared" si="9"/>
        <v>0</v>
      </c>
      <c r="I92" s="145">
        <v>5713799201682</v>
      </c>
      <c r="J92" s="66"/>
      <c r="K92" s="66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</row>
    <row r="93" spans="1:23" ht="15.75" customHeight="1">
      <c r="A93" s="210" t="s">
        <v>1849</v>
      </c>
      <c r="B93" s="161" t="s">
        <v>1850</v>
      </c>
      <c r="C93" s="169" t="s">
        <v>1816</v>
      </c>
      <c r="D93" s="526">
        <v>4.99</v>
      </c>
      <c r="E93" s="526">
        <v>4.24</v>
      </c>
      <c r="F93" s="526">
        <v>19.5</v>
      </c>
      <c r="G93" s="157"/>
      <c r="H93" s="170">
        <f t="shared" si="9"/>
        <v>0</v>
      </c>
      <c r="I93" s="145">
        <v>5713799201781</v>
      </c>
      <c r="J93" s="66"/>
      <c r="K93" s="66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</row>
    <row r="94" spans="1:23" ht="15.75" customHeight="1">
      <c r="A94" s="210" t="s">
        <v>1851</v>
      </c>
      <c r="B94" s="161" t="s">
        <v>1852</v>
      </c>
      <c r="C94" s="169" t="s">
        <v>1816</v>
      </c>
      <c r="D94" s="526">
        <v>4.99</v>
      </c>
      <c r="E94" s="526">
        <v>4.24</v>
      </c>
      <c r="F94" s="526">
        <v>19.5</v>
      </c>
      <c r="G94" s="157"/>
      <c r="H94" s="170">
        <f t="shared" si="9"/>
        <v>0</v>
      </c>
      <c r="I94" s="145">
        <v>5713799201880</v>
      </c>
      <c r="J94" s="66"/>
      <c r="K94" s="66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</row>
    <row r="95" spans="1:23" ht="15.75" customHeight="1">
      <c r="A95" s="210" t="s">
        <v>1853</v>
      </c>
      <c r="B95" s="161" t="s">
        <v>1854</v>
      </c>
      <c r="C95" s="169" t="s">
        <v>1816</v>
      </c>
      <c r="D95" s="526">
        <v>4.99</v>
      </c>
      <c r="E95" s="526">
        <v>4.24</v>
      </c>
      <c r="F95" s="526">
        <v>19.5</v>
      </c>
      <c r="G95" s="157"/>
      <c r="H95" s="170">
        <f t="shared" si="9"/>
        <v>0</v>
      </c>
      <c r="I95" s="145">
        <v>5713799201989</v>
      </c>
      <c r="J95" s="66"/>
      <c r="K95" s="66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</row>
    <row r="96" spans="1:23" ht="15.75" customHeight="1">
      <c r="A96" s="210" t="s">
        <v>1855</v>
      </c>
      <c r="B96" s="161" t="s">
        <v>1856</v>
      </c>
      <c r="C96" s="169" t="s">
        <v>1816</v>
      </c>
      <c r="D96" s="526">
        <v>4.99</v>
      </c>
      <c r="E96" s="526">
        <v>4.24</v>
      </c>
      <c r="F96" s="526">
        <v>19.5</v>
      </c>
      <c r="G96" s="157"/>
      <c r="H96" s="170">
        <f t="shared" si="9"/>
        <v>0</v>
      </c>
      <c r="I96" s="145">
        <v>5713799202085</v>
      </c>
      <c r="J96" s="66"/>
      <c r="K96" s="66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</row>
    <row r="97" spans="1:23" ht="15.75" customHeight="1">
      <c r="A97" s="210" t="s">
        <v>1857</v>
      </c>
      <c r="B97" s="161" t="s">
        <v>1858</v>
      </c>
      <c r="C97" s="169" t="s">
        <v>1816</v>
      </c>
      <c r="D97" s="526">
        <v>4.99</v>
      </c>
      <c r="E97" s="526">
        <v>4.24</v>
      </c>
      <c r="F97" s="526">
        <v>19.5</v>
      </c>
      <c r="G97" s="157"/>
      <c r="H97" s="170">
        <f t="shared" si="9"/>
        <v>0</v>
      </c>
      <c r="I97" s="145">
        <v>5713799202184</v>
      </c>
      <c r="J97" s="66"/>
      <c r="K97" s="66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</row>
    <row r="98" spans="1:23" ht="15.75" customHeight="1">
      <c r="A98" s="210" t="s">
        <v>1859</v>
      </c>
      <c r="B98" s="161" t="s">
        <v>1860</v>
      </c>
      <c r="C98" s="169" t="s">
        <v>1816</v>
      </c>
      <c r="D98" s="526">
        <v>4.99</v>
      </c>
      <c r="E98" s="526">
        <v>4.24</v>
      </c>
      <c r="F98" s="526">
        <v>19.5</v>
      </c>
      <c r="G98" s="157"/>
      <c r="H98" s="170">
        <f t="shared" si="9"/>
        <v>0</v>
      </c>
      <c r="I98" s="455">
        <v>5713799202283</v>
      </c>
      <c r="J98" s="66"/>
      <c r="K98" s="66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</row>
    <row r="99" spans="1:23" ht="15.75" customHeight="1">
      <c r="A99" s="210" t="s">
        <v>1861</v>
      </c>
      <c r="B99" s="451" t="s">
        <v>1862</v>
      </c>
      <c r="C99" s="456" t="s">
        <v>1816</v>
      </c>
      <c r="D99" s="526">
        <v>4.99</v>
      </c>
      <c r="E99" s="526">
        <v>4.24</v>
      </c>
      <c r="F99" s="526">
        <v>19.5</v>
      </c>
      <c r="G99" s="157"/>
      <c r="H99" s="170">
        <f t="shared" si="9"/>
        <v>0</v>
      </c>
      <c r="I99" s="434">
        <v>5713799202382</v>
      </c>
      <c r="J99" s="66"/>
      <c r="K99" s="66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</row>
    <row r="100" spans="1:23" ht="15.75" customHeight="1">
      <c r="A100" s="210" t="s">
        <v>1863</v>
      </c>
      <c r="B100" s="524" t="s">
        <v>1864</v>
      </c>
      <c r="C100" s="520" t="s">
        <v>1816</v>
      </c>
      <c r="D100" s="526">
        <v>4.99</v>
      </c>
      <c r="E100" s="526">
        <v>4.24</v>
      </c>
      <c r="F100" s="526">
        <v>19.5</v>
      </c>
      <c r="G100" s="157"/>
      <c r="H100" s="170">
        <f t="shared" si="9"/>
        <v>0</v>
      </c>
      <c r="I100" s="160">
        <v>5713799202405</v>
      </c>
      <c r="J100" s="66"/>
      <c r="K100" s="66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</row>
    <row r="101" spans="1:23" ht="15.75" customHeight="1">
      <c r="A101" s="210" t="s">
        <v>1865</v>
      </c>
      <c r="B101" s="161" t="s">
        <v>1866</v>
      </c>
      <c r="C101" s="456" t="s">
        <v>1816</v>
      </c>
      <c r="D101" s="526">
        <v>4.99</v>
      </c>
      <c r="E101" s="526">
        <v>4.24</v>
      </c>
      <c r="F101" s="526">
        <v>19.5</v>
      </c>
      <c r="G101" s="157"/>
      <c r="H101" s="170">
        <f t="shared" si="9"/>
        <v>0</v>
      </c>
      <c r="I101" s="160">
        <v>5713799202504</v>
      </c>
      <c r="J101" s="66"/>
      <c r="K101" s="66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</row>
    <row r="102" spans="1:23" ht="15.75" customHeight="1">
      <c r="A102" s="210" t="s">
        <v>1867</v>
      </c>
      <c r="B102" s="161" t="s">
        <v>1868</v>
      </c>
      <c r="C102" s="520" t="s">
        <v>1816</v>
      </c>
      <c r="D102" s="526">
        <v>4.99</v>
      </c>
      <c r="E102" s="526">
        <v>4.24</v>
      </c>
      <c r="F102" s="526">
        <v>19.5</v>
      </c>
      <c r="G102" s="157"/>
      <c r="H102" s="170">
        <f t="shared" si="9"/>
        <v>0</v>
      </c>
      <c r="I102" s="160">
        <v>5713799202603</v>
      </c>
      <c r="J102" s="66"/>
      <c r="K102" s="66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</row>
    <row r="103" spans="1:23" ht="15.75" customHeight="1">
      <c r="A103" s="210" t="s">
        <v>1869</v>
      </c>
      <c r="B103" s="161" t="s">
        <v>1870</v>
      </c>
      <c r="C103" s="456" t="s">
        <v>1816</v>
      </c>
      <c r="D103" s="526">
        <v>4.99</v>
      </c>
      <c r="E103" s="526">
        <v>4.24</v>
      </c>
      <c r="F103" s="526">
        <v>19.5</v>
      </c>
      <c r="G103" s="157"/>
      <c r="H103" s="170">
        <f t="shared" si="9"/>
        <v>0</v>
      </c>
      <c r="I103" s="160">
        <v>5713799202702</v>
      </c>
      <c r="J103" s="66"/>
      <c r="K103" s="66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</row>
    <row r="104" spans="1:23" ht="15.75" customHeight="1">
      <c r="A104" s="210" t="s">
        <v>1871</v>
      </c>
      <c r="B104" s="161" t="s">
        <v>1872</v>
      </c>
      <c r="C104" s="520" t="s">
        <v>1816</v>
      </c>
      <c r="D104" s="526">
        <v>4.99</v>
      </c>
      <c r="E104" s="526">
        <v>4.24</v>
      </c>
      <c r="F104" s="526">
        <v>19.5</v>
      </c>
      <c r="G104" s="157"/>
      <c r="H104" s="170">
        <f t="shared" si="9"/>
        <v>0</v>
      </c>
      <c r="I104" s="160">
        <v>5713799202801</v>
      </c>
      <c r="J104" s="66"/>
      <c r="K104" s="66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</row>
    <row r="105" spans="1:23" ht="15.75" customHeight="1">
      <c r="A105" s="210" t="s">
        <v>1873</v>
      </c>
      <c r="B105" s="161" t="s">
        <v>1874</v>
      </c>
      <c r="C105" s="456" t="s">
        <v>1816</v>
      </c>
      <c r="D105" s="526">
        <v>4.99</v>
      </c>
      <c r="E105" s="526">
        <v>4.24</v>
      </c>
      <c r="F105" s="526">
        <v>19.5</v>
      </c>
      <c r="G105" s="157"/>
      <c r="H105" s="170">
        <f t="shared" si="9"/>
        <v>0</v>
      </c>
      <c r="I105" s="160">
        <v>5713799202900</v>
      </c>
      <c r="J105" s="66"/>
      <c r="K105" s="66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</row>
    <row r="106" spans="1:23" ht="15.75" customHeight="1">
      <c r="A106" s="210" t="s">
        <v>1875</v>
      </c>
      <c r="B106" s="161" t="s">
        <v>1876</v>
      </c>
      <c r="C106" s="520" t="s">
        <v>1816</v>
      </c>
      <c r="D106" s="526">
        <v>4.99</v>
      </c>
      <c r="E106" s="526">
        <v>4.24</v>
      </c>
      <c r="F106" s="526">
        <v>19.5</v>
      </c>
      <c r="G106" s="157"/>
      <c r="H106" s="170">
        <f t="shared" si="9"/>
        <v>0</v>
      </c>
      <c r="I106" s="160">
        <v>5713799203006</v>
      </c>
      <c r="J106" s="66"/>
      <c r="K106" s="66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</row>
    <row r="107" spans="1:23" ht="15.75" customHeight="1">
      <c r="A107" s="210" t="s">
        <v>1877</v>
      </c>
      <c r="B107" s="161" t="s">
        <v>1878</v>
      </c>
      <c r="C107" s="456" t="s">
        <v>1816</v>
      </c>
      <c r="D107" s="526">
        <v>4.99</v>
      </c>
      <c r="E107" s="526">
        <v>4.24</v>
      </c>
      <c r="F107" s="526">
        <v>19.5</v>
      </c>
      <c r="G107" s="157"/>
      <c r="H107" s="170">
        <f t="shared" si="9"/>
        <v>0</v>
      </c>
      <c r="I107" s="160">
        <v>5713799203105</v>
      </c>
      <c r="J107" s="66"/>
      <c r="K107" s="66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</row>
    <row r="108" spans="1:23" ht="15.75" customHeight="1">
      <c r="A108" s="210" t="s">
        <v>1879</v>
      </c>
      <c r="B108" s="161" t="s">
        <v>1880</v>
      </c>
      <c r="C108" s="520" t="s">
        <v>1816</v>
      </c>
      <c r="D108" s="526">
        <v>4.99</v>
      </c>
      <c r="E108" s="526">
        <v>4.24</v>
      </c>
      <c r="F108" s="526">
        <v>19.5</v>
      </c>
      <c r="G108" s="157"/>
      <c r="H108" s="170">
        <f t="shared" si="9"/>
        <v>0</v>
      </c>
      <c r="I108" s="160">
        <v>5713799203204</v>
      </c>
      <c r="J108" s="66"/>
      <c r="K108" s="66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</row>
    <row r="109" spans="1:23" ht="15.75" customHeight="1">
      <c r="A109" s="210" t="s">
        <v>1881</v>
      </c>
      <c r="B109" s="161" t="s">
        <v>1882</v>
      </c>
      <c r="C109" s="456" t="s">
        <v>1816</v>
      </c>
      <c r="D109" s="526">
        <v>4.99</v>
      </c>
      <c r="E109" s="526">
        <v>4.24</v>
      </c>
      <c r="F109" s="526">
        <v>19.5</v>
      </c>
      <c r="G109" s="157"/>
      <c r="H109" s="170">
        <f t="shared" si="9"/>
        <v>0</v>
      </c>
      <c r="I109" s="160">
        <v>5713799203303</v>
      </c>
      <c r="J109" s="66"/>
      <c r="K109" s="66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</row>
    <row r="110" spans="1:23" ht="15.75" customHeight="1">
      <c r="A110" s="210" t="s">
        <v>1883</v>
      </c>
      <c r="B110" s="161" t="s">
        <v>1884</v>
      </c>
      <c r="C110" s="520" t="s">
        <v>1816</v>
      </c>
      <c r="D110" s="526">
        <v>4.99</v>
      </c>
      <c r="E110" s="526">
        <v>4.24</v>
      </c>
      <c r="F110" s="526">
        <v>19.5</v>
      </c>
      <c r="G110" s="157"/>
      <c r="H110" s="170">
        <f t="shared" si="9"/>
        <v>0</v>
      </c>
      <c r="I110" s="160">
        <v>5713799203402</v>
      </c>
      <c r="J110" s="66"/>
      <c r="K110" s="66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</row>
    <row r="111" spans="1:23" ht="15.75" customHeight="1">
      <c r="A111" s="210" t="s">
        <v>1885</v>
      </c>
      <c r="B111" s="161" t="s">
        <v>1886</v>
      </c>
      <c r="C111" s="456" t="s">
        <v>1816</v>
      </c>
      <c r="D111" s="526">
        <v>4.99</v>
      </c>
      <c r="E111" s="526">
        <v>4.24</v>
      </c>
      <c r="F111" s="526">
        <v>19.5</v>
      </c>
      <c r="G111" s="157"/>
      <c r="H111" s="170">
        <f t="shared" si="9"/>
        <v>0</v>
      </c>
      <c r="I111" s="160">
        <v>5713799203501</v>
      </c>
      <c r="J111" s="66"/>
      <c r="K111" s="66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</row>
    <row r="112" spans="1:23" ht="15.75" customHeight="1">
      <c r="A112" s="210" t="s">
        <v>1887</v>
      </c>
      <c r="B112" s="161" t="s">
        <v>1888</v>
      </c>
      <c r="C112" s="520" t="s">
        <v>1816</v>
      </c>
      <c r="D112" s="526">
        <v>4.99</v>
      </c>
      <c r="E112" s="526">
        <v>4.24</v>
      </c>
      <c r="F112" s="526">
        <v>19.5</v>
      </c>
      <c r="G112" s="157"/>
      <c r="H112" s="170">
        <f t="shared" si="9"/>
        <v>0</v>
      </c>
      <c r="I112" s="160">
        <v>5713799203600</v>
      </c>
      <c r="J112" s="66"/>
      <c r="K112" s="66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</row>
    <row r="113" spans="1:23" ht="15.75" customHeight="1">
      <c r="A113" s="210" t="s">
        <v>1889</v>
      </c>
      <c r="B113" s="161" t="s">
        <v>1890</v>
      </c>
      <c r="C113" s="456" t="s">
        <v>1816</v>
      </c>
      <c r="D113" s="526">
        <v>4.99</v>
      </c>
      <c r="E113" s="526">
        <v>4.24</v>
      </c>
      <c r="F113" s="526">
        <v>19.5</v>
      </c>
      <c r="G113" s="157"/>
      <c r="H113" s="170">
        <f t="shared" si="9"/>
        <v>0</v>
      </c>
      <c r="I113" s="160">
        <v>5713799203709</v>
      </c>
      <c r="J113" s="66"/>
      <c r="K113" s="66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</row>
    <row r="114" spans="1:23" ht="15.75" customHeight="1">
      <c r="A114" s="210" t="s">
        <v>1891</v>
      </c>
      <c r="B114" s="161" t="s">
        <v>1892</v>
      </c>
      <c r="C114" s="520" t="s">
        <v>1816</v>
      </c>
      <c r="D114" s="526">
        <v>4.99</v>
      </c>
      <c r="E114" s="526">
        <v>4.24</v>
      </c>
      <c r="F114" s="526">
        <v>19.5</v>
      </c>
      <c r="G114" s="157"/>
      <c r="H114" s="170">
        <f t="shared" si="9"/>
        <v>0</v>
      </c>
      <c r="I114" s="160">
        <v>5713799203808</v>
      </c>
      <c r="J114" s="66"/>
      <c r="K114" s="66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</row>
    <row r="115" spans="1:23" ht="15.75" customHeight="1">
      <c r="A115" s="210" t="s">
        <v>1893</v>
      </c>
      <c r="B115" s="161" t="s">
        <v>1894</v>
      </c>
      <c r="C115" s="456" t="s">
        <v>1816</v>
      </c>
      <c r="D115" s="526">
        <v>4.99</v>
      </c>
      <c r="E115" s="526">
        <v>4.24</v>
      </c>
      <c r="F115" s="526">
        <v>19.5</v>
      </c>
      <c r="G115" s="157"/>
      <c r="H115" s="170">
        <f t="shared" si="9"/>
        <v>0</v>
      </c>
      <c r="I115" s="160">
        <v>5713799203907</v>
      </c>
      <c r="J115" s="66"/>
      <c r="K115" s="66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</row>
    <row r="116" spans="1:23" ht="15.75" customHeight="1">
      <c r="A116" s="210" t="s">
        <v>1895</v>
      </c>
      <c r="B116" s="161" t="s">
        <v>1896</v>
      </c>
      <c r="C116" s="520" t="s">
        <v>1816</v>
      </c>
      <c r="D116" s="526">
        <v>4.99</v>
      </c>
      <c r="E116" s="526">
        <v>4.24</v>
      </c>
      <c r="F116" s="526">
        <v>19.5</v>
      </c>
      <c r="G116" s="157"/>
      <c r="H116" s="170">
        <f t="shared" si="9"/>
        <v>0</v>
      </c>
      <c r="I116" s="160">
        <v>5713799204003</v>
      </c>
      <c r="J116" s="66"/>
      <c r="K116" s="66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</row>
    <row r="117" spans="1:23" ht="15.75" customHeight="1">
      <c r="A117" s="210" t="s">
        <v>1897</v>
      </c>
      <c r="B117" s="161" t="s">
        <v>1898</v>
      </c>
      <c r="C117" s="456" t="s">
        <v>1816</v>
      </c>
      <c r="D117" s="526">
        <v>4.99</v>
      </c>
      <c r="E117" s="526">
        <v>4.24</v>
      </c>
      <c r="F117" s="526">
        <v>19.5</v>
      </c>
      <c r="G117" s="157"/>
      <c r="H117" s="170">
        <f t="shared" si="9"/>
        <v>0</v>
      </c>
      <c r="I117" s="160">
        <v>5713799204102</v>
      </c>
      <c r="J117" s="66"/>
      <c r="K117" s="66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</row>
    <row r="118" spans="1:23" ht="15.75" customHeight="1">
      <c r="A118" s="210" t="s">
        <v>1899</v>
      </c>
      <c r="B118" s="161" t="s">
        <v>1900</v>
      </c>
      <c r="C118" s="520" t="s">
        <v>1816</v>
      </c>
      <c r="D118" s="526">
        <v>4.99</v>
      </c>
      <c r="E118" s="526">
        <v>4.24</v>
      </c>
      <c r="F118" s="526">
        <v>19.5</v>
      </c>
      <c r="G118" s="157"/>
      <c r="H118" s="170">
        <f t="shared" si="9"/>
        <v>0</v>
      </c>
      <c r="I118" s="160">
        <v>5713799204201</v>
      </c>
      <c r="J118" s="66"/>
      <c r="K118" s="66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</row>
    <row r="119" spans="1:23" ht="15.75" customHeight="1">
      <c r="A119" s="210" t="s">
        <v>1901</v>
      </c>
      <c r="B119" s="161" t="s">
        <v>1902</v>
      </c>
      <c r="C119" s="456" t="s">
        <v>1816</v>
      </c>
      <c r="D119" s="526">
        <v>4.99</v>
      </c>
      <c r="E119" s="526">
        <v>4.24</v>
      </c>
      <c r="F119" s="526">
        <v>19.5</v>
      </c>
      <c r="G119" s="157"/>
      <c r="H119" s="170">
        <f t="shared" si="9"/>
        <v>0</v>
      </c>
      <c r="I119" s="160">
        <v>5713799204300</v>
      </c>
      <c r="J119" s="66"/>
      <c r="K119" s="66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</row>
    <row r="120" spans="1:23" ht="15.75" customHeight="1">
      <c r="A120" s="210" t="s">
        <v>1903</v>
      </c>
      <c r="B120" s="161" t="s">
        <v>1904</v>
      </c>
      <c r="C120" s="520" t="s">
        <v>1816</v>
      </c>
      <c r="D120" s="526">
        <v>4.99</v>
      </c>
      <c r="E120" s="526">
        <v>4.24</v>
      </c>
      <c r="F120" s="526">
        <v>19.5</v>
      </c>
      <c r="G120" s="157"/>
      <c r="H120" s="170">
        <f t="shared" si="9"/>
        <v>0</v>
      </c>
      <c r="I120" s="160">
        <v>5713799204409</v>
      </c>
      <c r="J120" s="66"/>
      <c r="K120" s="66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</row>
    <row r="121" spans="1:23" ht="15.75" customHeight="1">
      <c r="A121" s="210" t="s">
        <v>1905</v>
      </c>
      <c r="B121" s="161" t="s">
        <v>1906</v>
      </c>
      <c r="C121" s="456" t="s">
        <v>1816</v>
      </c>
      <c r="D121" s="526">
        <v>4.99</v>
      </c>
      <c r="E121" s="526">
        <v>4.24</v>
      </c>
      <c r="F121" s="526">
        <v>19.5</v>
      </c>
      <c r="G121" s="157"/>
      <c r="H121" s="170">
        <f t="shared" si="9"/>
        <v>0</v>
      </c>
      <c r="I121" s="160">
        <v>5713799204508</v>
      </c>
      <c r="J121" s="66"/>
      <c r="K121" s="66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</row>
    <row r="122" spans="1:23" ht="15.75" customHeight="1">
      <c r="A122" s="210" t="s">
        <v>1907</v>
      </c>
      <c r="B122" s="161" t="s">
        <v>1908</v>
      </c>
      <c r="C122" s="520" t="s">
        <v>1816</v>
      </c>
      <c r="D122" s="526">
        <v>4.99</v>
      </c>
      <c r="E122" s="526">
        <v>4.24</v>
      </c>
      <c r="F122" s="526">
        <v>19.5</v>
      </c>
      <c r="G122" s="157"/>
      <c r="H122" s="170">
        <f t="shared" si="9"/>
        <v>0</v>
      </c>
      <c r="I122" s="160">
        <v>5713799204607</v>
      </c>
      <c r="J122" s="66"/>
      <c r="K122" s="66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</row>
    <row r="123" spans="1:23" ht="15.75" customHeight="1">
      <c r="A123" s="210" t="s">
        <v>1909</v>
      </c>
      <c r="B123" s="161" t="s">
        <v>1910</v>
      </c>
      <c r="C123" s="456" t="s">
        <v>1816</v>
      </c>
      <c r="D123" s="526">
        <v>4.99</v>
      </c>
      <c r="E123" s="526">
        <v>4.24</v>
      </c>
      <c r="F123" s="526">
        <v>19.5</v>
      </c>
      <c r="G123" s="157"/>
      <c r="H123" s="170">
        <f t="shared" si="9"/>
        <v>0</v>
      </c>
      <c r="I123" s="160">
        <v>5713799204706</v>
      </c>
      <c r="J123" s="66"/>
      <c r="K123" s="66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</row>
    <row r="124" spans="1:23" ht="15.75" customHeight="1">
      <c r="A124" s="210" t="s">
        <v>1911</v>
      </c>
      <c r="B124" s="161" t="s">
        <v>1912</v>
      </c>
      <c r="C124" s="520" t="s">
        <v>1816</v>
      </c>
      <c r="D124" s="526">
        <v>4.99</v>
      </c>
      <c r="E124" s="526">
        <v>4.24</v>
      </c>
      <c r="F124" s="526">
        <v>19.5</v>
      </c>
      <c r="G124" s="157"/>
      <c r="H124" s="170">
        <f t="shared" si="9"/>
        <v>0</v>
      </c>
      <c r="I124" s="160">
        <v>5713799204805</v>
      </c>
      <c r="J124" s="66"/>
      <c r="K124" s="66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</row>
    <row r="125" spans="1:23" ht="15.75" customHeight="1">
      <c r="A125" s="210" t="s">
        <v>1913</v>
      </c>
      <c r="B125" s="161" t="s">
        <v>1914</v>
      </c>
      <c r="C125" s="456" t="s">
        <v>1816</v>
      </c>
      <c r="D125" s="526">
        <v>4.99</v>
      </c>
      <c r="E125" s="526">
        <v>4.24</v>
      </c>
      <c r="F125" s="526">
        <v>19.5</v>
      </c>
      <c r="G125" s="157"/>
      <c r="H125" s="170">
        <f t="shared" si="9"/>
        <v>0</v>
      </c>
      <c r="I125" s="160">
        <v>5713799204904</v>
      </c>
      <c r="J125" s="66"/>
      <c r="K125" s="66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</row>
    <row r="126" spans="1:23" ht="15.75" customHeight="1">
      <c r="A126" s="210" t="s">
        <v>1915</v>
      </c>
      <c r="B126" s="161" t="s">
        <v>1916</v>
      </c>
      <c r="C126" s="520" t="s">
        <v>1816</v>
      </c>
      <c r="D126" s="526">
        <v>4.99</v>
      </c>
      <c r="E126" s="526">
        <v>4.24</v>
      </c>
      <c r="F126" s="526">
        <v>19.5</v>
      </c>
      <c r="G126" s="157"/>
      <c r="H126" s="170">
        <f t="shared" si="9"/>
        <v>0</v>
      </c>
      <c r="I126" s="160">
        <v>5713799205000</v>
      </c>
      <c r="J126" s="66"/>
      <c r="K126" s="66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</row>
    <row r="127" spans="1:23" ht="15.75" customHeight="1">
      <c r="A127" s="210" t="s">
        <v>1917</v>
      </c>
      <c r="B127" s="161" t="s">
        <v>1918</v>
      </c>
      <c r="C127" s="456" t="s">
        <v>1816</v>
      </c>
      <c r="D127" s="526">
        <v>4.99</v>
      </c>
      <c r="E127" s="526">
        <v>4.24</v>
      </c>
      <c r="F127" s="526">
        <v>19.5</v>
      </c>
      <c r="G127" s="157"/>
      <c r="H127" s="170">
        <f t="shared" si="9"/>
        <v>0</v>
      </c>
      <c r="I127" s="160">
        <v>5713799205109</v>
      </c>
      <c r="J127" s="66"/>
      <c r="K127" s="66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</row>
    <row r="128" spans="1:23" ht="15.75" customHeight="1">
      <c r="A128" s="210" t="s">
        <v>1919</v>
      </c>
      <c r="B128" s="161" t="s">
        <v>1920</v>
      </c>
      <c r="C128" s="520" t="s">
        <v>1816</v>
      </c>
      <c r="D128" s="526">
        <v>4.99</v>
      </c>
      <c r="E128" s="526">
        <v>4.24</v>
      </c>
      <c r="F128" s="526">
        <v>19.5</v>
      </c>
      <c r="G128" s="157"/>
      <c r="H128" s="170">
        <f t="shared" si="9"/>
        <v>0</v>
      </c>
      <c r="I128" s="160">
        <v>5713799205208</v>
      </c>
      <c r="J128" s="66"/>
      <c r="K128" s="66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</row>
    <row r="129" spans="1:23" ht="15.75" customHeight="1">
      <c r="A129" s="210" t="s">
        <v>1921</v>
      </c>
      <c r="B129" s="161" t="s">
        <v>1922</v>
      </c>
      <c r="C129" s="456" t="s">
        <v>1816</v>
      </c>
      <c r="D129" s="526">
        <v>4.99</v>
      </c>
      <c r="E129" s="526">
        <v>4.24</v>
      </c>
      <c r="F129" s="526">
        <v>19.5</v>
      </c>
      <c r="G129" s="157"/>
      <c r="H129" s="170">
        <f t="shared" si="9"/>
        <v>0</v>
      </c>
      <c r="I129" s="160">
        <v>5713799205307</v>
      </c>
      <c r="J129" s="66"/>
      <c r="K129" s="66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</row>
    <row r="130" spans="1:23" ht="15.75" customHeight="1">
      <c r="A130" s="210" t="s">
        <v>1923</v>
      </c>
      <c r="B130" s="161" t="s">
        <v>1924</v>
      </c>
      <c r="C130" s="520" t="s">
        <v>1816</v>
      </c>
      <c r="D130" s="526">
        <v>4.99</v>
      </c>
      <c r="E130" s="526">
        <v>4.24</v>
      </c>
      <c r="F130" s="526">
        <v>19.5</v>
      </c>
      <c r="G130" s="157"/>
      <c r="H130" s="170">
        <f t="shared" si="9"/>
        <v>0</v>
      </c>
      <c r="I130" s="160">
        <v>5713799205406</v>
      </c>
      <c r="J130" s="66"/>
      <c r="K130" s="66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</row>
    <row r="131" spans="1:23" ht="15.75" customHeight="1">
      <c r="A131" s="210" t="s">
        <v>1925</v>
      </c>
      <c r="B131" s="161" t="s">
        <v>1926</v>
      </c>
      <c r="C131" s="456" t="s">
        <v>1816</v>
      </c>
      <c r="D131" s="526">
        <v>4.99</v>
      </c>
      <c r="E131" s="526">
        <v>4.24</v>
      </c>
      <c r="F131" s="526">
        <v>19.5</v>
      </c>
      <c r="G131" s="157"/>
      <c r="H131" s="170">
        <f t="shared" si="9"/>
        <v>0</v>
      </c>
      <c r="I131" s="160">
        <v>5713799205505</v>
      </c>
      <c r="J131" s="66"/>
      <c r="K131" s="66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</row>
    <row r="132" spans="1:23" ht="15.75" customHeight="1">
      <c r="A132" s="210" t="s">
        <v>1927</v>
      </c>
      <c r="B132" s="161" t="s">
        <v>1928</v>
      </c>
      <c r="C132" s="520" t="s">
        <v>1816</v>
      </c>
      <c r="D132" s="526">
        <v>4.99</v>
      </c>
      <c r="E132" s="526">
        <v>4.24</v>
      </c>
      <c r="F132" s="526">
        <v>19.5</v>
      </c>
      <c r="G132" s="157"/>
      <c r="H132" s="170">
        <f t="shared" si="9"/>
        <v>0</v>
      </c>
      <c r="I132" s="160">
        <v>5713799205604</v>
      </c>
      <c r="J132" s="66"/>
      <c r="K132" s="66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</row>
    <row r="133" spans="1:23" ht="15.75" customHeight="1">
      <c r="A133" s="210" t="s">
        <v>1929</v>
      </c>
      <c r="B133" s="161" t="s">
        <v>1930</v>
      </c>
      <c r="C133" s="456" t="s">
        <v>1816</v>
      </c>
      <c r="D133" s="526">
        <v>4.99</v>
      </c>
      <c r="E133" s="526">
        <v>4.24</v>
      </c>
      <c r="F133" s="526">
        <v>19.5</v>
      </c>
      <c r="G133" s="157"/>
      <c r="H133" s="170">
        <f t="shared" si="9"/>
        <v>0</v>
      </c>
      <c r="I133" s="160">
        <v>5713799205703</v>
      </c>
      <c r="J133" s="66"/>
      <c r="K133" s="66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</row>
    <row r="134" spans="1:23" ht="15.75" customHeight="1">
      <c r="A134" s="210" t="s">
        <v>1931</v>
      </c>
      <c r="B134" s="161" t="s">
        <v>1932</v>
      </c>
      <c r="C134" s="520" t="s">
        <v>1816</v>
      </c>
      <c r="D134" s="526">
        <v>4.99</v>
      </c>
      <c r="E134" s="526">
        <v>4.24</v>
      </c>
      <c r="F134" s="526">
        <v>19.5</v>
      </c>
      <c r="G134" s="157"/>
      <c r="H134" s="170">
        <f t="shared" si="9"/>
        <v>0</v>
      </c>
      <c r="I134" s="160">
        <v>5713799205802</v>
      </c>
      <c r="J134" s="66"/>
      <c r="K134" s="66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</row>
    <row r="135" spans="1:23" ht="15.75" customHeight="1">
      <c r="A135" s="210" t="s">
        <v>1933</v>
      </c>
      <c r="B135" s="161" t="s">
        <v>1934</v>
      </c>
      <c r="C135" s="456" t="s">
        <v>1816</v>
      </c>
      <c r="D135" s="526">
        <v>4.99</v>
      </c>
      <c r="E135" s="526">
        <v>4.24</v>
      </c>
      <c r="F135" s="526">
        <v>19.5</v>
      </c>
      <c r="G135" s="157"/>
      <c r="H135" s="170">
        <f t="shared" si="9"/>
        <v>0</v>
      </c>
      <c r="I135" s="160">
        <v>5713799205901</v>
      </c>
      <c r="J135" s="66"/>
      <c r="K135" s="66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</row>
    <row r="136" spans="1:23" ht="15.75" customHeight="1">
      <c r="A136" s="210" t="s">
        <v>1935</v>
      </c>
      <c r="B136" s="161" t="s">
        <v>1936</v>
      </c>
      <c r="C136" s="520" t="s">
        <v>1816</v>
      </c>
      <c r="D136" s="526">
        <v>4.99</v>
      </c>
      <c r="E136" s="526">
        <v>4.24</v>
      </c>
      <c r="F136" s="526">
        <v>19.5</v>
      </c>
      <c r="G136" s="157"/>
      <c r="H136" s="170">
        <f t="shared" si="9"/>
        <v>0</v>
      </c>
      <c r="I136" s="160">
        <v>5713799206007</v>
      </c>
      <c r="J136" s="66"/>
      <c r="K136" s="66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</row>
    <row r="137" spans="1:23" ht="15.75" customHeight="1">
      <c r="A137" s="210" t="s">
        <v>1937</v>
      </c>
      <c r="B137" s="161" t="s">
        <v>1938</v>
      </c>
      <c r="C137" s="456" t="s">
        <v>1816</v>
      </c>
      <c r="D137" s="526">
        <v>4.99</v>
      </c>
      <c r="E137" s="526">
        <v>4.24</v>
      </c>
      <c r="F137" s="526">
        <v>19.5</v>
      </c>
      <c r="G137" s="157"/>
      <c r="H137" s="170">
        <f t="shared" si="9"/>
        <v>0</v>
      </c>
      <c r="I137" s="160">
        <v>5713799206106</v>
      </c>
      <c r="J137" s="66"/>
      <c r="K137" s="66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</row>
    <row r="138" spans="1:23" ht="15.75" customHeight="1">
      <c r="A138" s="210" t="s">
        <v>1939</v>
      </c>
      <c r="B138" s="161" t="s">
        <v>1940</v>
      </c>
      <c r="C138" s="520" t="s">
        <v>1816</v>
      </c>
      <c r="D138" s="526">
        <v>4.99</v>
      </c>
      <c r="E138" s="526">
        <v>4.24</v>
      </c>
      <c r="F138" s="526">
        <v>19.5</v>
      </c>
      <c r="G138" s="157"/>
      <c r="H138" s="170">
        <f t="shared" si="9"/>
        <v>0</v>
      </c>
      <c r="I138" s="160">
        <v>5713799206205</v>
      </c>
      <c r="J138" s="66"/>
      <c r="K138" s="66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</row>
    <row r="139" spans="1:23" ht="15.75" customHeight="1">
      <c r="A139" s="210" t="s">
        <v>1941</v>
      </c>
      <c r="B139" s="161" t="s">
        <v>1942</v>
      </c>
      <c r="C139" s="456" t="s">
        <v>1816</v>
      </c>
      <c r="D139" s="526">
        <v>4.99</v>
      </c>
      <c r="E139" s="526">
        <v>4.24</v>
      </c>
      <c r="F139" s="526">
        <v>19.5</v>
      </c>
      <c r="G139" s="157"/>
      <c r="H139" s="170">
        <f t="shared" si="9"/>
        <v>0</v>
      </c>
      <c r="I139" s="160">
        <v>5713799206304</v>
      </c>
      <c r="J139" s="66"/>
      <c r="K139" s="66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</row>
    <row r="140" spans="1:23" ht="15.75" customHeight="1">
      <c r="A140" s="210" t="s">
        <v>1943</v>
      </c>
      <c r="B140" s="161" t="s">
        <v>1944</v>
      </c>
      <c r="C140" s="520" t="s">
        <v>1816</v>
      </c>
      <c r="D140" s="526">
        <v>4.99</v>
      </c>
      <c r="E140" s="526">
        <v>4.24</v>
      </c>
      <c r="F140" s="526">
        <v>19.5</v>
      </c>
      <c r="G140" s="157"/>
      <c r="H140" s="170">
        <f t="shared" si="9"/>
        <v>0</v>
      </c>
      <c r="I140" s="160">
        <v>5713799206403</v>
      </c>
      <c r="J140" s="66"/>
      <c r="K140" s="66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</row>
    <row r="141" spans="1:23" ht="15.75" customHeight="1">
      <c r="A141" s="210" t="s">
        <v>1945</v>
      </c>
      <c r="B141" s="161" t="s">
        <v>1946</v>
      </c>
      <c r="C141" s="456" t="s">
        <v>1816</v>
      </c>
      <c r="D141" s="526">
        <v>4.99</v>
      </c>
      <c r="E141" s="526">
        <v>4.24</v>
      </c>
      <c r="F141" s="526">
        <v>19.5</v>
      </c>
      <c r="G141" s="157"/>
      <c r="H141" s="170">
        <f t="shared" si="9"/>
        <v>0</v>
      </c>
      <c r="I141" s="160">
        <v>5713799206502</v>
      </c>
      <c r="J141" s="66"/>
      <c r="K141" s="66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</row>
    <row r="142" spans="1:23" ht="15.75" customHeight="1">
      <c r="A142" s="210" t="s">
        <v>1947</v>
      </c>
      <c r="B142" s="161" t="s">
        <v>1948</v>
      </c>
      <c r="C142" s="520" t="s">
        <v>1816</v>
      </c>
      <c r="D142" s="526">
        <v>4.99</v>
      </c>
      <c r="E142" s="526">
        <v>4.24</v>
      </c>
      <c r="F142" s="526">
        <v>19.5</v>
      </c>
      <c r="G142" s="157"/>
      <c r="H142" s="170">
        <f t="shared" si="9"/>
        <v>0</v>
      </c>
      <c r="I142" s="160">
        <v>5713799206601</v>
      </c>
      <c r="J142" s="66"/>
      <c r="K142" s="66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</row>
    <row r="143" spans="1:23" ht="15.75" customHeight="1">
      <c r="A143" s="210" t="s">
        <v>1949</v>
      </c>
      <c r="B143" s="161" t="s">
        <v>1950</v>
      </c>
      <c r="C143" s="456" t="s">
        <v>1816</v>
      </c>
      <c r="D143" s="526">
        <v>4.99</v>
      </c>
      <c r="E143" s="526">
        <v>4.24</v>
      </c>
      <c r="F143" s="526">
        <v>19.5</v>
      </c>
      <c r="G143" s="157"/>
      <c r="H143" s="170">
        <f t="shared" si="9"/>
        <v>0</v>
      </c>
      <c r="I143" s="160">
        <v>5713799206700</v>
      </c>
      <c r="J143" s="66"/>
      <c r="K143" s="66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</row>
    <row r="144" spans="1:23" ht="15.75" customHeight="1">
      <c r="A144" s="210" t="s">
        <v>1951</v>
      </c>
      <c r="B144" s="161" t="s">
        <v>1952</v>
      </c>
      <c r="C144" s="520" t="s">
        <v>1816</v>
      </c>
      <c r="D144" s="526">
        <v>4.99</v>
      </c>
      <c r="E144" s="526">
        <v>4.24</v>
      </c>
      <c r="F144" s="526">
        <v>19.5</v>
      </c>
      <c r="G144" s="157"/>
      <c r="H144" s="170">
        <f t="shared" si="9"/>
        <v>0</v>
      </c>
      <c r="I144" s="160">
        <v>5713799206809</v>
      </c>
      <c r="J144" s="66"/>
      <c r="K144" s="66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</row>
    <row r="145" spans="1:23" ht="15.75" customHeight="1">
      <c r="A145" s="210" t="s">
        <v>1953</v>
      </c>
      <c r="B145" s="161" t="s">
        <v>1954</v>
      </c>
      <c r="C145" s="456" t="s">
        <v>1816</v>
      </c>
      <c r="D145" s="526">
        <v>4.99</v>
      </c>
      <c r="E145" s="526">
        <v>4.24</v>
      </c>
      <c r="F145" s="526">
        <v>19.5</v>
      </c>
      <c r="G145" s="157"/>
      <c r="H145" s="170">
        <f t="shared" si="9"/>
        <v>0</v>
      </c>
      <c r="I145" s="160">
        <v>5713799206908</v>
      </c>
      <c r="J145" s="66"/>
      <c r="K145" s="66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</row>
    <row r="146" spans="1:23" ht="15.75" customHeight="1">
      <c r="A146" s="210" t="s">
        <v>1955</v>
      </c>
      <c r="B146" s="161" t="s">
        <v>1956</v>
      </c>
      <c r="C146" s="520" t="s">
        <v>1816</v>
      </c>
      <c r="D146" s="526">
        <v>4.99</v>
      </c>
      <c r="E146" s="526">
        <v>4.24</v>
      </c>
      <c r="F146" s="526">
        <v>19.5</v>
      </c>
      <c r="G146" s="157"/>
      <c r="H146" s="170">
        <f t="shared" si="9"/>
        <v>0</v>
      </c>
      <c r="I146" s="160">
        <v>5713799207004</v>
      </c>
      <c r="J146" s="66"/>
      <c r="K146" s="66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</row>
    <row r="147" spans="1:23" ht="15.75" customHeight="1">
      <c r="A147" s="210" t="s">
        <v>1957</v>
      </c>
      <c r="B147" s="161" t="s">
        <v>1958</v>
      </c>
      <c r="C147" s="456" t="s">
        <v>1816</v>
      </c>
      <c r="D147" s="526">
        <v>4.99</v>
      </c>
      <c r="E147" s="526">
        <v>4.24</v>
      </c>
      <c r="F147" s="526">
        <v>19.5</v>
      </c>
      <c r="G147" s="157"/>
      <c r="H147" s="170">
        <f t="shared" si="9"/>
        <v>0</v>
      </c>
      <c r="I147" s="160">
        <v>5713799207103</v>
      </c>
      <c r="J147" s="66"/>
      <c r="K147" s="66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</row>
    <row r="148" spans="1:23" ht="15.75" customHeight="1">
      <c r="A148" s="210" t="s">
        <v>1959</v>
      </c>
      <c r="B148" s="161" t="s">
        <v>1960</v>
      </c>
      <c r="C148" s="520" t="s">
        <v>1816</v>
      </c>
      <c r="D148" s="526">
        <v>4.99</v>
      </c>
      <c r="E148" s="526">
        <v>4.24</v>
      </c>
      <c r="F148" s="526">
        <v>19.5</v>
      </c>
      <c r="G148" s="157"/>
      <c r="H148" s="170">
        <f t="shared" si="9"/>
        <v>0</v>
      </c>
      <c r="I148" s="160">
        <v>5713799207202</v>
      </c>
      <c r="J148" s="66"/>
      <c r="K148" s="66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</row>
    <row r="149" spans="1:23" ht="15.75" customHeight="1">
      <c r="A149" s="210" t="s">
        <v>1961</v>
      </c>
      <c r="B149" s="161" t="s">
        <v>1962</v>
      </c>
      <c r="C149" s="456" t="s">
        <v>1816</v>
      </c>
      <c r="D149" s="526">
        <v>4.99</v>
      </c>
      <c r="E149" s="526">
        <v>4.24</v>
      </c>
      <c r="F149" s="526">
        <v>19.5</v>
      </c>
      <c r="G149" s="157"/>
      <c r="H149" s="170">
        <f t="shared" si="9"/>
        <v>0</v>
      </c>
      <c r="I149" s="160">
        <v>5713799207301</v>
      </c>
      <c r="J149" s="66"/>
      <c r="K149" s="66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</row>
    <row r="150" spans="1:23" ht="15.75" customHeight="1">
      <c r="A150" s="210" t="s">
        <v>1963</v>
      </c>
      <c r="B150" s="161" t="s">
        <v>1964</v>
      </c>
      <c r="C150" s="520" t="s">
        <v>1816</v>
      </c>
      <c r="D150" s="526">
        <v>4.99</v>
      </c>
      <c r="E150" s="526">
        <v>4.24</v>
      </c>
      <c r="F150" s="526">
        <v>19.5</v>
      </c>
      <c r="G150" s="157"/>
      <c r="H150" s="170">
        <f t="shared" si="9"/>
        <v>0</v>
      </c>
      <c r="I150" s="160">
        <v>5713799207400</v>
      </c>
      <c r="J150" s="66"/>
      <c r="K150" s="66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</row>
    <row r="151" spans="1:23" ht="15.75" customHeight="1">
      <c r="A151" s="210" t="s">
        <v>1965</v>
      </c>
      <c r="B151" s="161" t="s">
        <v>1966</v>
      </c>
      <c r="C151" s="456" t="s">
        <v>1816</v>
      </c>
      <c r="D151" s="526">
        <v>4.99</v>
      </c>
      <c r="E151" s="526">
        <v>4.24</v>
      </c>
      <c r="F151" s="526">
        <v>19.5</v>
      </c>
      <c r="G151" s="157"/>
      <c r="H151" s="170">
        <f t="shared" si="9"/>
        <v>0</v>
      </c>
      <c r="I151" s="160">
        <v>5713799207509</v>
      </c>
      <c r="J151" s="66"/>
      <c r="K151" s="66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</row>
    <row r="152" spans="1:23" ht="15.75" customHeight="1">
      <c r="A152" s="210" t="s">
        <v>1967</v>
      </c>
      <c r="B152" s="161" t="s">
        <v>1968</v>
      </c>
      <c r="C152" s="520" t="s">
        <v>1816</v>
      </c>
      <c r="D152" s="526">
        <v>4.99</v>
      </c>
      <c r="E152" s="526">
        <v>4.24</v>
      </c>
      <c r="F152" s="526">
        <v>19.5</v>
      </c>
      <c r="G152" s="157"/>
      <c r="H152" s="170">
        <f t="shared" si="9"/>
        <v>0</v>
      </c>
      <c r="I152" s="160">
        <v>5713799207608</v>
      </c>
      <c r="J152" s="66"/>
      <c r="K152" s="66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</row>
    <row r="153" spans="1:23" ht="15.75" customHeight="1">
      <c r="A153" s="210" t="s">
        <v>1969</v>
      </c>
      <c r="B153" s="161" t="s">
        <v>1970</v>
      </c>
      <c r="C153" s="456" t="s">
        <v>1816</v>
      </c>
      <c r="D153" s="526">
        <v>4.99</v>
      </c>
      <c r="E153" s="526">
        <v>4.24</v>
      </c>
      <c r="F153" s="526">
        <v>19.5</v>
      </c>
      <c r="G153" s="157"/>
      <c r="H153" s="170">
        <f t="shared" si="9"/>
        <v>0</v>
      </c>
      <c r="I153" s="160">
        <v>5713799207707</v>
      </c>
      <c r="J153" s="66"/>
      <c r="K153" s="66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</row>
    <row r="154" spans="1:23" ht="15.75" customHeight="1">
      <c r="A154" s="210" t="s">
        <v>1971</v>
      </c>
      <c r="B154" s="161" t="s">
        <v>1972</v>
      </c>
      <c r="C154" s="520" t="s">
        <v>1816</v>
      </c>
      <c r="D154" s="526">
        <v>4.99</v>
      </c>
      <c r="E154" s="526">
        <v>4.24</v>
      </c>
      <c r="F154" s="526">
        <v>19.5</v>
      </c>
      <c r="G154" s="157"/>
      <c r="H154" s="170">
        <f t="shared" si="9"/>
        <v>0</v>
      </c>
      <c r="I154" s="160">
        <v>5713799207806</v>
      </c>
      <c r="J154" s="66"/>
      <c r="K154" s="66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</row>
    <row r="155" spans="1:23" ht="15.75" customHeight="1">
      <c r="A155" s="210" t="s">
        <v>1973</v>
      </c>
      <c r="B155" s="161" t="s">
        <v>1974</v>
      </c>
      <c r="C155" s="456" t="s">
        <v>1816</v>
      </c>
      <c r="D155" s="526">
        <v>4.99</v>
      </c>
      <c r="E155" s="526">
        <v>4.24</v>
      </c>
      <c r="F155" s="526">
        <v>19.5</v>
      </c>
      <c r="G155" s="157"/>
      <c r="H155" s="170">
        <f t="shared" si="9"/>
        <v>0</v>
      </c>
      <c r="I155" s="160">
        <v>5713799207905</v>
      </c>
      <c r="J155" s="66"/>
      <c r="K155" s="66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</row>
    <row r="156" spans="1:23" ht="15.75" customHeight="1">
      <c r="A156" s="210" t="s">
        <v>1975</v>
      </c>
      <c r="B156" s="161" t="s">
        <v>1976</v>
      </c>
      <c r="C156" s="520" t="s">
        <v>1816</v>
      </c>
      <c r="D156" s="526">
        <v>4.99</v>
      </c>
      <c r="E156" s="526">
        <v>4.24</v>
      </c>
      <c r="F156" s="526">
        <v>19.5</v>
      </c>
      <c r="G156" s="157"/>
      <c r="H156" s="170">
        <f t="shared" si="9"/>
        <v>0</v>
      </c>
      <c r="I156" s="160">
        <v>5713799208001</v>
      </c>
      <c r="J156" s="66"/>
      <c r="K156" s="66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</row>
    <row r="157" spans="1:23" ht="15.75" customHeight="1">
      <c r="A157" s="210" t="s">
        <v>1977</v>
      </c>
      <c r="B157" s="161" t="s">
        <v>1978</v>
      </c>
      <c r="C157" s="456" t="s">
        <v>1816</v>
      </c>
      <c r="D157" s="526">
        <v>4.99</v>
      </c>
      <c r="E157" s="526">
        <v>4.24</v>
      </c>
      <c r="F157" s="526">
        <v>19.5</v>
      </c>
      <c r="G157" s="157"/>
      <c r="H157" s="170">
        <f t="shared" si="9"/>
        <v>0</v>
      </c>
      <c r="I157" s="160">
        <v>5713799208100</v>
      </c>
      <c r="J157" s="66"/>
      <c r="K157" s="66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</row>
    <row r="158" spans="1:23" ht="15.75" customHeight="1">
      <c r="A158" s="210" t="s">
        <v>1979</v>
      </c>
      <c r="B158" s="161" t="s">
        <v>1980</v>
      </c>
      <c r="C158" s="520" t="s">
        <v>1816</v>
      </c>
      <c r="D158" s="526">
        <v>4.99</v>
      </c>
      <c r="E158" s="526">
        <v>4.24</v>
      </c>
      <c r="F158" s="526">
        <v>19.5</v>
      </c>
      <c r="G158" s="157"/>
      <c r="H158" s="170">
        <f t="shared" si="9"/>
        <v>0</v>
      </c>
      <c r="I158" s="160">
        <v>5713799208209</v>
      </c>
      <c r="J158" s="66"/>
      <c r="K158" s="66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</row>
    <row r="159" spans="1:23" ht="15.75" customHeight="1">
      <c r="A159" s="210" t="s">
        <v>1981</v>
      </c>
      <c r="B159" s="161" t="s">
        <v>1982</v>
      </c>
      <c r="C159" s="456" t="s">
        <v>1816</v>
      </c>
      <c r="D159" s="526">
        <v>4.99</v>
      </c>
      <c r="E159" s="526">
        <v>4.24</v>
      </c>
      <c r="F159" s="526">
        <v>19.5</v>
      </c>
      <c r="G159" s="157"/>
      <c r="H159" s="170">
        <f t="shared" si="9"/>
        <v>0</v>
      </c>
      <c r="I159" s="160">
        <v>5713799208308</v>
      </c>
      <c r="J159" s="66"/>
      <c r="K159" s="66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</row>
    <row r="160" spans="1:23" ht="15.75" customHeight="1">
      <c r="A160" s="210" t="s">
        <v>1983</v>
      </c>
      <c r="B160" s="161" t="s">
        <v>1984</v>
      </c>
      <c r="C160" s="520" t="s">
        <v>1816</v>
      </c>
      <c r="D160" s="526">
        <v>4.99</v>
      </c>
      <c r="E160" s="526">
        <v>4.24</v>
      </c>
      <c r="F160" s="526">
        <v>19.5</v>
      </c>
      <c r="G160" s="157"/>
      <c r="H160" s="170">
        <f t="shared" si="9"/>
        <v>0</v>
      </c>
      <c r="I160" s="160">
        <v>5713799208407</v>
      </c>
      <c r="J160" s="66"/>
      <c r="K160" s="66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</row>
    <row r="161" spans="1:23" ht="15.75" customHeight="1">
      <c r="A161" s="210" t="s">
        <v>1985</v>
      </c>
      <c r="B161" s="161" t="s">
        <v>1986</v>
      </c>
      <c r="C161" s="456" t="s">
        <v>1816</v>
      </c>
      <c r="D161" s="526">
        <v>4.99</v>
      </c>
      <c r="E161" s="526">
        <v>4.24</v>
      </c>
      <c r="F161" s="526">
        <v>19.5</v>
      </c>
      <c r="G161" s="157"/>
      <c r="H161" s="170">
        <f t="shared" si="9"/>
        <v>0</v>
      </c>
      <c r="I161" s="160">
        <v>5713799208506</v>
      </c>
      <c r="J161" s="66"/>
      <c r="K161" s="66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</row>
    <row r="162" spans="1:23" ht="15.75" customHeight="1">
      <c r="A162" s="210" t="s">
        <v>1987</v>
      </c>
      <c r="B162" s="161" t="s">
        <v>1988</v>
      </c>
      <c r="C162" s="520" t="s">
        <v>1816</v>
      </c>
      <c r="D162" s="526">
        <v>4.99</v>
      </c>
      <c r="E162" s="526">
        <v>4.24</v>
      </c>
      <c r="F162" s="526">
        <v>19.5</v>
      </c>
      <c r="G162" s="157"/>
      <c r="H162" s="170">
        <f t="shared" si="9"/>
        <v>0</v>
      </c>
      <c r="I162" s="160">
        <v>5713799208605</v>
      </c>
      <c r="J162" s="66"/>
      <c r="K162" s="66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</row>
    <row r="163" spans="1:23" ht="15.75" customHeight="1">
      <c r="A163" s="210" t="s">
        <v>1989</v>
      </c>
      <c r="B163" s="161" t="s">
        <v>1990</v>
      </c>
      <c r="C163" s="456" t="s">
        <v>1816</v>
      </c>
      <c r="D163" s="526">
        <v>4.99</v>
      </c>
      <c r="E163" s="526">
        <v>4.24</v>
      </c>
      <c r="F163" s="526">
        <v>19.5</v>
      </c>
      <c r="G163" s="157"/>
      <c r="H163" s="170">
        <f t="shared" si="9"/>
        <v>0</v>
      </c>
      <c r="I163" s="160">
        <v>5713799208704</v>
      </c>
      <c r="J163" s="66"/>
      <c r="K163" s="66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</row>
    <row r="164" spans="1:23" ht="15.75" customHeight="1">
      <c r="A164" s="210" t="s">
        <v>1991</v>
      </c>
      <c r="B164" s="161" t="s">
        <v>1992</v>
      </c>
      <c r="C164" s="520" t="s">
        <v>1816</v>
      </c>
      <c r="D164" s="526">
        <v>4.99</v>
      </c>
      <c r="E164" s="526">
        <v>4.24</v>
      </c>
      <c r="F164" s="526">
        <v>19.5</v>
      </c>
      <c r="G164" s="157"/>
      <c r="H164" s="170">
        <f t="shared" si="9"/>
        <v>0</v>
      </c>
      <c r="I164" s="160">
        <v>5713799208803</v>
      </c>
      <c r="J164" s="66"/>
      <c r="K164" s="66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</row>
    <row r="165" spans="1:23" ht="15.75" customHeight="1">
      <c r="A165" s="210" t="s">
        <v>1993</v>
      </c>
      <c r="B165" s="161" t="s">
        <v>1994</v>
      </c>
      <c r="C165" s="456" t="s">
        <v>1816</v>
      </c>
      <c r="D165" s="526">
        <v>4.99</v>
      </c>
      <c r="E165" s="526">
        <v>4.24</v>
      </c>
      <c r="F165" s="526">
        <v>19.5</v>
      </c>
      <c r="G165" s="157"/>
      <c r="H165" s="170">
        <f t="shared" si="9"/>
        <v>0</v>
      </c>
      <c r="I165" s="145">
        <v>5713799208902</v>
      </c>
      <c r="J165" s="66"/>
      <c r="K165" s="66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</row>
    <row r="166" spans="1:23" ht="15.75" customHeight="1">
      <c r="A166" s="713" t="s">
        <v>1995</v>
      </c>
      <c r="B166" s="629"/>
      <c r="C166" s="714"/>
      <c r="D166" s="715"/>
      <c r="E166" s="715"/>
      <c r="F166" s="715"/>
      <c r="G166" s="715"/>
      <c r="H166" s="715"/>
      <c r="I166" s="715"/>
      <c r="J166" s="66"/>
      <c r="K166" s="66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</row>
    <row r="167" spans="1:23" s="706" customFormat="1" ht="15.75" customHeight="1">
      <c r="A167" s="707" t="s">
        <v>1996</v>
      </c>
      <c r="B167" s="708" t="s">
        <v>1997</v>
      </c>
      <c r="C167" s="717" t="s">
        <v>1816</v>
      </c>
      <c r="D167" s="716">
        <v>4.25</v>
      </c>
      <c r="E167" s="718">
        <v>3.61</v>
      </c>
      <c r="F167" s="709">
        <v>16.62</v>
      </c>
      <c r="G167" s="157"/>
      <c r="H167" s="170">
        <f t="shared" ref="H167:H229" si="10">F167*G167</f>
        <v>0</v>
      </c>
      <c r="I167" s="710"/>
      <c r="J167" s="711"/>
      <c r="K167" s="704"/>
      <c r="L167" s="705"/>
      <c r="M167" s="705"/>
      <c r="N167" s="705"/>
      <c r="O167" s="705"/>
      <c r="P167" s="705"/>
      <c r="Q167" s="705"/>
      <c r="R167" s="705"/>
      <c r="S167" s="705"/>
      <c r="T167" s="705"/>
      <c r="U167" s="705"/>
      <c r="V167" s="705"/>
      <c r="W167" s="705"/>
    </row>
    <row r="168" spans="1:23" s="706" customFormat="1" ht="15.75" customHeight="1">
      <c r="A168" s="707" t="s">
        <v>1998</v>
      </c>
      <c r="B168" s="708" t="s">
        <v>1999</v>
      </c>
      <c r="C168" s="717" t="s">
        <v>1816</v>
      </c>
      <c r="D168" s="716">
        <v>4.25</v>
      </c>
      <c r="E168" s="718">
        <v>3.61</v>
      </c>
      <c r="F168" s="709">
        <v>16.62</v>
      </c>
      <c r="G168" s="157"/>
      <c r="H168" s="170">
        <f t="shared" si="10"/>
        <v>0</v>
      </c>
      <c r="I168" s="710"/>
      <c r="J168" s="711"/>
      <c r="K168" s="704"/>
      <c r="L168" s="705"/>
      <c r="M168" s="705"/>
      <c r="N168" s="705"/>
      <c r="O168" s="705"/>
      <c r="P168" s="705"/>
      <c r="Q168" s="705"/>
      <c r="R168" s="705"/>
      <c r="S168" s="705"/>
      <c r="T168" s="705"/>
      <c r="U168" s="705"/>
      <c r="V168" s="705"/>
      <c r="W168" s="705"/>
    </row>
    <row r="169" spans="1:23" s="706" customFormat="1" ht="15.75" customHeight="1">
      <c r="A169" s="707" t="s">
        <v>2000</v>
      </c>
      <c r="B169" s="708" t="s">
        <v>2001</v>
      </c>
      <c r="C169" s="717" t="s">
        <v>1816</v>
      </c>
      <c r="D169" s="716">
        <v>4.25</v>
      </c>
      <c r="E169" s="718">
        <v>3.61</v>
      </c>
      <c r="F169" s="709">
        <v>16.62</v>
      </c>
      <c r="G169" s="157"/>
      <c r="H169" s="170">
        <f t="shared" si="10"/>
        <v>0</v>
      </c>
      <c r="I169" s="710"/>
      <c r="J169" s="711"/>
      <c r="K169" s="704"/>
      <c r="L169" s="705"/>
      <c r="M169" s="705"/>
      <c r="N169" s="705"/>
      <c r="O169" s="705"/>
      <c r="P169" s="705"/>
      <c r="Q169" s="705"/>
      <c r="R169" s="705"/>
      <c r="S169" s="705"/>
      <c r="T169" s="705"/>
      <c r="U169" s="705"/>
      <c r="V169" s="705"/>
      <c r="W169" s="705"/>
    </row>
    <row r="170" spans="1:23" s="706" customFormat="1" ht="15.75" customHeight="1">
      <c r="A170" s="707" t="s">
        <v>2002</v>
      </c>
      <c r="B170" s="708" t="s">
        <v>2003</v>
      </c>
      <c r="C170" s="717" t="s">
        <v>1816</v>
      </c>
      <c r="D170" s="716">
        <v>4.25</v>
      </c>
      <c r="E170" s="718">
        <v>3.61</v>
      </c>
      <c r="F170" s="709">
        <v>16.62</v>
      </c>
      <c r="G170" s="157"/>
      <c r="H170" s="170">
        <f t="shared" si="10"/>
        <v>0</v>
      </c>
      <c r="I170" s="710"/>
      <c r="J170" s="711"/>
      <c r="K170" s="704"/>
      <c r="L170" s="705"/>
      <c r="M170" s="705"/>
      <c r="N170" s="705"/>
      <c r="O170" s="705"/>
      <c r="P170" s="705"/>
      <c r="Q170" s="705"/>
      <c r="R170" s="705"/>
      <c r="S170" s="705"/>
      <c r="T170" s="705"/>
      <c r="U170" s="705"/>
      <c r="V170" s="705"/>
      <c r="W170" s="705"/>
    </row>
    <row r="171" spans="1:23" s="706" customFormat="1" ht="15.75" customHeight="1">
      <c r="A171" s="707" t="s">
        <v>2004</v>
      </c>
      <c r="B171" s="708" t="s">
        <v>2005</v>
      </c>
      <c r="C171" s="717" t="s">
        <v>1816</v>
      </c>
      <c r="D171" s="716">
        <v>4.25</v>
      </c>
      <c r="E171" s="718">
        <v>3.61</v>
      </c>
      <c r="F171" s="709">
        <v>16.62</v>
      </c>
      <c r="G171" s="157"/>
      <c r="H171" s="170">
        <f t="shared" si="10"/>
        <v>0</v>
      </c>
      <c r="I171" s="710"/>
      <c r="J171" s="711"/>
      <c r="K171" s="704"/>
      <c r="L171" s="705"/>
      <c r="M171" s="705"/>
      <c r="N171" s="705"/>
      <c r="O171" s="705"/>
      <c r="P171" s="705"/>
      <c r="Q171" s="705"/>
      <c r="R171" s="705"/>
      <c r="S171" s="705"/>
      <c r="T171" s="705"/>
      <c r="U171" s="705"/>
      <c r="V171" s="705"/>
      <c r="W171" s="705"/>
    </row>
    <row r="172" spans="1:23" s="706" customFormat="1" ht="15.75" customHeight="1">
      <c r="A172" s="707" t="s">
        <v>2006</v>
      </c>
      <c r="B172" s="708" t="s">
        <v>2007</v>
      </c>
      <c r="C172" s="717" t="s">
        <v>1816</v>
      </c>
      <c r="D172" s="716">
        <v>4.25</v>
      </c>
      <c r="E172" s="718">
        <v>3.61</v>
      </c>
      <c r="F172" s="709">
        <v>16.62</v>
      </c>
      <c r="G172" s="157"/>
      <c r="H172" s="170">
        <f t="shared" si="10"/>
        <v>0</v>
      </c>
      <c r="I172" s="710"/>
      <c r="J172" s="711"/>
      <c r="K172" s="704"/>
      <c r="L172" s="705"/>
      <c r="M172" s="705"/>
      <c r="N172" s="705"/>
      <c r="O172" s="705"/>
      <c r="P172" s="705"/>
      <c r="Q172" s="705"/>
      <c r="R172" s="705"/>
      <c r="S172" s="705"/>
      <c r="T172" s="705"/>
      <c r="U172" s="705"/>
      <c r="V172" s="705"/>
      <c r="W172" s="705"/>
    </row>
    <row r="173" spans="1:23" s="706" customFormat="1" ht="15.75" customHeight="1">
      <c r="A173" s="707" t="s">
        <v>2008</v>
      </c>
      <c r="B173" s="708" t="s">
        <v>2009</v>
      </c>
      <c r="C173" s="717" t="s">
        <v>1816</v>
      </c>
      <c r="D173" s="716">
        <v>4.25</v>
      </c>
      <c r="E173" s="718">
        <v>3.61</v>
      </c>
      <c r="F173" s="709">
        <v>16.62</v>
      </c>
      <c r="G173" s="157"/>
      <c r="H173" s="170">
        <f t="shared" si="10"/>
        <v>0</v>
      </c>
      <c r="I173" s="710"/>
      <c r="J173" s="711"/>
      <c r="K173" s="704"/>
      <c r="L173" s="705"/>
      <c r="M173" s="705"/>
      <c r="N173" s="705"/>
      <c r="O173" s="705"/>
      <c r="P173" s="705"/>
      <c r="Q173" s="705"/>
      <c r="R173" s="705"/>
      <c r="S173" s="705"/>
      <c r="T173" s="705"/>
      <c r="U173" s="705"/>
      <c r="V173" s="705"/>
      <c r="W173" s="705"/>
    </row>
    <row r="174" spans="1:23" s="706" customFormat="1" ht="15.75" customHeight="1">
      <c r="A174" s="707" t="s">
        <v>2010</v>
      </c>
      <c r="B174" s="708" t="s">
        <v>2011</v>
      </c>
      <c r="C174" s="717" t="s">
        <v>1816</v>
      </c>
      <c r="D174" s="716">
        <v>4.25</v>
      </c>
      <c r="E174" s="718">
        <v>3.61</v>
      </c>
      <c r="F174" s="709">
        <v>16.62</v>
      </c>
      <c r="G174" s="157"/>
      <c r="H174" s="170">
        <f t="shared" si="10"/>
        <v>0</v>
      </c>
      <c r="I174" s="710"/>
      <c r="J174" s="711"/>
      <c r="K174" s="704"/>
      <c r="L174" s="705"/>
      <c r="M174" s="705"/>
      <c r="N174" s="705"/>
      <c r="O174" s="705"/>
      <c r="P174" s="705"/>
      <c r="Q174" s="705"/>
      <c r="R174" s="705"/>
      <c r="S174" s="705"/>
      <c r="T174" s="705"/>
      <c r="U174" s="705"/>
      <c r="V174" s="705"/>
      <c r="W174" s="705"/>
    </row>
    <row r="175" spans="1:23" s="706" customFormat="1" ht="15.75" customHeight="1">
      <c r="A175" s="707" t="s">
        <v>2012</v>
      </c>
      <c r="B175" s="708" t="s">
        <v>2013</v>
      </c>
      <c r="C175" s="717" t="s">
        <v>1816</v>
      </c>
      <c r="D175" s="716">
        <v>4.25</v>
      </c>
      <c r="E175" s="718">
        <v>3.61</v>
      </c>
      <c r="F175" s="709">
        <v>16.62</v>
      </c>
      <c r="G175" s="157"/>
      <c r="H175" s="170">
        <f t="shared" si="10"/>
        <v>0</v>
      </c>
      <c r="I175" s="710"/>
      <c r="J175" s="711"/>
      <c r="K175" s="704"/>
      <c r="L175" s="705"/>
      <c r="M175" s="705"/>
      <c r="N175" s="705"/>
      <c r="O175" s="705"/>
      <c r="P175" s="705"/>
      <c r="Q175" s="705"/>
      <c r="R175" s="705"/>
      <c r="S175" s="705"/>
      <c r="T175" s="705"/>
      <c r="U175" s="705"/>
      <c r="V175" s="705"/>
      <c r="W175" s="705"/>
    </row>
    <row r="176" spans="1:23" s="706" customFormat="1" ht="15.75" customHeight="1">
      <c r="A176" s="707" t="s">
        <v>2014</v>
      </c>
      <c r="B176" s="708" t="s">
        <v>2015</v>
      </c>
      <c r="C176" s="717" t="s">
        <v>1816</v>
      </c>
      <c r="D176" s="716">
        <v>4.25</v>
      </c>
      <c r="E176" s="718">
        <v>3.61</v>
      </c>
      <c r="F176" s="709">
        <v>16.62</v>
      </c>
      <c r="G176" s="157"/>
      <c r="H176" s="170">
        <f t="shared" si="10"/>
        <v>0</v>
      </c>
      <c r="I176" s="710"/>
      <c r="J176" s="711"/>
      <c r="K176" s="704"/>
      <c r="L176" s="705"/>
      <c r="M176" s="705"/>
      <c r="N176" s="705"/>
      <c r="O176" s="705"/>
      <c r="P176" s="705"/>
      <c r="Q176" s="705"/>
      <c r="R176" s="705"/>
      <c r="S176" s="705"/>
      <c r="T176" s="705"/>
      <c r="U176" s="705"/>
      <c r="V176" s="705"/>
      <c r="W176" s="705"/>
    </row>
    <row r="177" spans="1:23" s="706" customFormat="1" ht="15.75" customHeight="1">
      <c r="A177" s="707" t="s">
        <v>2016</v>
      </c>
      <c r="B177" s="708" t="s">
        <v>2017</v>
      </c>
      <c r="C177" s="717" t="s">
        <v>1816</v>
      </c>
      <c r="D177" s="716">
        <v>4.25</v>
      </c>
      <c r="E177" s="718">
        <v>3.61</v>
      </c>
      <c r="F177" s="709">
        <v>16.62</v>
      </c>
      <c r="G177" s="157"/>
      <c r="H177" s="170">
        <f t="shared" si="10"/>
        <v>0</v>
      </c>
      <c r="I177" s="710"/>
      <c r="J177" s="711"/>
      <c r="K177" s="704"/>
      <c r="L177" s="705"/>
      <c r="M177" s="705"/>
      <c r="N177" s="705"/>
      <c r="O177" s="705"/>
      <c r="P177" s="705"/>
      <c r="Q177" s="705"/>
      <c r="R177" s="705"/>
      <c r="S177" s="705"/>
      <c r="T177" s="705"/>
      <c r="U177" s="705"/>
      <c r="V177" s="705"/>
      <c r="W177" s="705"/>
    </row>
    <row r="178" spans="1:23" s="706" customFormat="1" ht="15.75" customHeight="1">
      <c r="A178" s="707" t="s">
        <v>2018</v>
      </c>
      <c r="B178" s="708" t="s">
        <v>2019</v>
      </c>
      <c r="C178" s="717" t="s">
        <v>1816</v>
      </c>
      <c r="D178" s="716">
        <v>4.25</v>
      </c>
      <c r="E178" s="718">
        <v>3.61</v>
      </c>
      <c r="F178" s="709">
        <v>16.62</v>
      </c>
      <c r="G178" s="157"/>
      <c r="H178" s="170">
        <f t="shared" si="10"/>
        <v>0</v>
      </c>
      <c r="I178" s="710"/>
      <c r="J178" s="711"/>
      <c r="K178" s="704"/>
      <c r="L178" s="705"/>
      <c r="M178" s="705"/>
      <c r="N178" s="705"/>
      <c r="O178" s="705"/>
      <c r="P178" s="705"/>
      <c r="Q178" s="705"/>
      <c r="R178" s="705"/>
      <c r="S178" s="705"/>
      <c r="T178" s="705"/>
      <c r="U178" s="705"/>
      <c r="V178" s="705"/>
      <c r="W178" s="705"/>
    </row>
    <row r="179" spans="1:23" s="706" customFormat="1" ht="15.75" customHeight="1">
      <c r="A179" s="707" t="s">
        <v>2020</v>
      </c>
      <c r="B179" s="708" t="s">
        <v>2021</v>
      </c>
      <c r="C179" s="717" t="s">
        <v>1816</v>
      </c>
      <c r="D179" s="716">
        <v>4.25</v>
      </c>
      <c r="E179" s="718">
        <v>3.61</v>
      </c>
      <c r="F179" s="709">
        <v>16.62</v>
      </c>
      <c r="G179" s="157"/>
      <c r="H179" s="170">
        <f t="shared" si="10"/>
        <v>0</v>
      </c>
      <c r="I179" s="710"/>
      <c r="J179" s="711"/>
      <c r="K179" s="704"/>
      <c r="L179" s="705"/>
      <c r="M179" s="705"/>
      <c r="N179" s="705"/>
      <c r="O179" s="705"/>
      <c r="P179" s="705"/>
      <c r="Q179" s="705"/>
      <c r="R179" s="705"/>
      <c r="S179" s="705"/>
      <c r="T179" s="705"/>
      <c r="U179" s="705"/>
      <c r="V179" s="705"/>
      <c r="W179" s="705"/>
    </row>
    <row r="180" spans="1:23" s="706" customFormat="1" ht="15.75" customHeight="1">
      <c r="A180" s="707" t="s">
        <v>2022</v>
      </c>
      <c r="B180" s="708" t="s">
        <v>2023</v>
      </c>
      <c r="C180" s="717" t="s">
        <v>1816</v>
      </c>
      <c r="D180" s="716">
        <v>4.25</v>
      </c>
      <c r="E180" s="718">
        <v>3.61</v>
      </c>
      <c r="F180" s="709">
        <v>16.62</v>
      </c>
      <c r="G180" s="157"/>
      <c r="H180" s="170">
        <f t="shared" si="10"/>
        <v>0</v>
      </c>
      <c r="I180" s="710"/>
      <c r="J180" s="711"/>
      <c r="K180" s="704"/>
      <c r="L180" s="705"/>
      <c r="M180" s="705"/>
      <c r="N180" s="705"/>
      <c r="O180" s="705"/>
      <c r="P180" s="705"/>
      <c r="Q180" s="705"/>
      <c r="R180" s="705"/>
      <c r="S180" s="705"/>
      <c r="T180" s="705"/>
      <c r="U180" s="705"/>
      <c r="V180" s="705"/>
      <c r="W180" s="705"/>
    </row>
    <row r="181" spans="1:23" s="706" customFormat="1" ht="15.75" customHeight="1">
      <c r="A181" s="707" t="s">
        <v>2024</v>
      </c>
      <c r="B181" s="708" t="s">
        <v>2025</v>
      </c>
      <c r="C181" s="717" t="s">
        <v>1816</v>
      </c>
      <c r="D181" s="716">
        <v>4.25</v>
      </c>
      <c r="E181" s="718">
        <v>3.61</v>
      </c>
      <c r="F181" s="709">
        <v>16.62</v>
      </c>
      <c r="G181" s="157"/>
      <c r="H181" s="170">
        <f t="shared" si="10"/>
        <v>0</v>
      </c>
      <c r="I181" s="710"/>
      <c r="J181" s="711"/>
      <c r="K181" s="704"/>
      <c r="L181" s="705"/>
      <c r="M181" s="705"/>
      <c r="N181" s="705"/>
      <c r="O181" s="705"/>
      <c r="P181" s="705"/>
      <c r="Q181" s="705"/>
      <c r="R181" s="705"/>
      <c r="S181" s="705"/>
      <c r="T181" s="705"/>
      <c r="U181" s="705"/>
      <c r="V181" s="705"/>
      <c r="W181" s="705"/>
    </row>
    <row r="182" spans="1:23" s="706" customFormat="1" ht="15.75" customHeight="1">
      <c r="A182" s="707" t="s">
        <v>2026</v>
      </c>
      <c r="B182" s="708" t="s">
        <v>2027</v>
      </c>
      <c r="C182" s="717" t="s">
        <v>1816</v>
      </c>
      <c r="D182" s="716">
        <v>4.25</v>
      </c>
      <c r="E182" s="718">
        <v>3.61</v>
      </c>
      <c r="F182" s="709">
        <v>16.62</v>
      </c>
      <c r="G182" s="157"/>
      <c r="H182" s="170">
        <f t="shared" si="10"/>
        <v>0</v>
      </c>
      <c r="I182" s="710"/>
      <c r="J182" s="711"/>
      <c r="K182" s="704"/>
      <c r="L182" s="705"/>
      <c r="M182" s="705"/>
      <c r="N182" s="705"/>
      <c r="O182" s="705"/>
      <c r="P182" s="705"/>
      <c r="Q182" s="705"/>
      <c r="R182" s="705"/>
      <c r="S182" s="705"/>
      <c r="T182" s="705"/>
      <c r="U182" s="705"/>
      <c r="V182" s="705"/>
      <c r="W182" s="705"/>
    </row>
    <row r="183" spans="1:23" s="706" customFormat="1" ht="15.75" customHeight="1">
      <c r="A183" s="707" t="s">
        <v>2028</v>
      </c>
      <c r="B183" s="708" t="s">
        <v>2029</v>
      </c>
      <c r="C183" s="717" t="s">
        <v>1816</v>
      </c>
      <c r="D183" s="716">
        <v>4.25</v>
      </c>
      <c r="E183" s="718">
        <v>3.61</v>
      </c>
      <c r="F183" s="709">
        <v>16.62</v>
      </c>
      <c r="G183" s="157"/>
      <c r="H183" s="170">
        <f t="shared" si="10"/>
        <v>0</v>
      </c>
      <c r="I183" s="710"/>
      <c r="J183" s="711"/>
      <c r="K183" s="704"/>
      <c r="L183" s="705"/>
      <c r="M183" s="705"/>
      <c r="N183" s="705"/>
      <c r="O183" s="705"/>
      <c r="P183" s="705"/>
      <c r="Q183" s="705"/>
      <c r="R183" s="705"/>
      <c r="S183" s="705"/>
      <c r="T183" s="705"/>
      <c r="U183" s="705"/>
      <c r="V183" s="705"/>
      <c r="W183" s="705"/>
    </row>
    <row r="184" spans="1:23" s="706" customFormat="1" ht="15.75" customHeight="1">
      <c r="A184" s="707" t="s">
        <v>2030</v>
      </c>
      <c r="B184" s="708" t="s">
        <v>2031</v>
      </c>
      <c r="C184" s="717" t="s">
        <v>1816</v>
      </c>
      <c r="D184" s="716">
        <v>4.25</v>
      </c>
      <c r="E184" s="718">
        <v>3.61</v>
      </c>
      <c r="F184" s="709">
        <v>16.62</v>
      </c>
      <c r="G184" s="157"/>
      <c r="H184" s="170">
        <f t="shared" si="10"/>
        <v>0</v>
      </c>
      <c r="I184" s="710"/>
      <c r="J184" s="711"/>
      <c r="K184" s="704"/>
      <c r="L184" s="705"/>
      <c r="M184" s="705"/>
      <c r="N184" s="705"/>
      <c r="O184" s="705"/>
      <c r="P184" s="705"/>
      <c r="Q184" s="705"/>
      <c r="R184" s="705"/>
      <c r="S184" s="705"/>
      <c r="T184" s="705"/>
      <c r="U184" s="705"/>
      <c r="V184" s="705"/>
      <c r="W184" s="705"/>
    </row>
    <row r="185" spans="1:23" s="706" customFormat="1" ht="15.75" customHeight="1">
      <c r="A185" s="707" t="s">
        <v>2032</v>
      </c>
      <c r="B185" s="708" t="s">
        <v>2033</v>
      </c>
      <c r="C185" s="717" t="s">
        <v>1816</v>
      </c>
      <c r="D185" s="716">
        <v>4.25</v>
      </c>
      <c r="E185" s="718">
        <v>3.61</v>
      </c>
      <c r="F185" s="709">
        <v>16.62</v>
      </c>
      <c r="G185" s="157"/>
      <c r="H185" s="170">
        <f t="shared" si="10"/>
        <v>0</v>
      </c>
      <c r="I185" s="710"/>
      <c r="J185" s="711"/>
      <c r="K185" s="704"/>
      <c r="L185" s="705"/>
      <c r="M185" s="705"/>
      <c r="N185" s="705"/>
      <c r="O185" s="705"/>
      <c r="P185" s="705"/>
      <c r="Q185" s="705"/>
      <c r="R185" s="705"/>
      <c r="S185" s="705"/>
      <c r="T185" s="705"/>
      <c r="U185" s="705"/>
      <c r="V185" s="705"/>
      <c r="W185" s="705"/>
    </row>
    <row r="186" spans="1:23" s="706" customFormat="1" ht="15.75" customHeight="1">
      <c r="A186" s="707" t="s">
        <v>2034</v>
      </c>
      <c r="B186" s="708" t="s">
        <v>2035</v>
      </c>
      <c r="C186" s="717" t="s">
        <v>1816</v>
      </c>
      <c r="D186" s="716">
        <v>4.25</v>
      </c>
      <c r="E186" s="718">
        <v>3.61</v>
      </c>
      <c r="F186" s="709">
        <v>16.62</v>
      </c>
      <c r="G186" s="157"/>
      <c r="H186" s="170">
        <f t="shared" si="10"/>
        <v>0</v>
      </c>
      <c r="I186" s="710"/>
      <c r="J186" s="711"/>
      <c r="K186" s="704"/>
      <c r="L186" s="705"/>
      <c r="M186" s="705"/>
      <c r="N186" s="705"/>
      <c r="O186" s="705"/>
      <c r="P186" s="705"/>
      <c r="Q186" s="705"/>
      <c r="R186" s="705"/>
      <c r="S186" s="705"/>
      <c r="T186" s="705"/>
      <c r="U186" s="705"/>
      <c r="V186" s="705"/>
      <c r="W186" s="705"/>
    </row>
    <row r="187" spans="1:23" s="706" customFormat="1" ht="15.75" customHeight="1">
      <c r="A187" s="707" t="s">
        <v>2036</v>
      </c>
      <c r="B187" s="708" t="s">
        <v>2037</v>
      </c>
      <c r="C187" s="717" t="s">
        <v>1816</v>
      </c>
      <c r="D187" s="716">
        <v>4.25</v>
      </c>
      <c r="E187" s="718">
        <v>3.61</v>
      </c>
      <c r="F187" s="709">
        <v>16.62</v>
      </c>
      <c r="G187" s="157"/>
      <c r="H187" s="170">
        <f t="shared" si="10"/>
        <v>0</v>
      </c>
      <c r="I187" s="710"/>
      <c r="J187" s="711"/>
      <c r="K187" s="704"/>
      <c r="L187" s="705"/>
      <c r="M187" s="705"/>
      <c r="N187" s="705"/>
      <c r="O187" s="705"/>
      <c r="P187" s="705"/>
      <c r="Q187" s="705"/>
      <c r="R187" s="705"/>
      <c r="S187" s="705"/>
      <c r="T187" s="705"/>
      <c r="U187" s="705"/>
      <c r="V187" s="705"/>
      <c r="W187" s="705"/>
    </row>
    <row r="188" spans="1:23" s="706" customFormat="1" ht="15.75" customHeight="1">
      <c r="A188" s="707" t="s">
        <v>2038</v>
      </c>
      <c r="B188" s="708" t="s">
        <v>2039</v>
      </c>
      <c r="C188" s="717" t="s">
        <v>1816</v>
      </c>
      <c r="D188" s="716">
        <v>4.25</v>
      </c>
      <c r="E188" s="718">
        <v>3.61</v>
      </c>
      <c r="F188" s="709">
        <v>16.62</v>
      </c>
      <c r="G188" s="157"/>
      <c r="H188" s="170">
        <f t="shared" si="10"/>
        <v>0</v>
      </c>
      <c r="I188" s="710"/>
      <c r="J188" s="711"/>
      <c r="K188" s="704"/>
      <c r="L188" s="705"/>
      <c r="M188" s="705"/>
      <c r="N188" s="705"/>
      <c r="O188" s="705"/>
      <c r="P188" s="705"/>
      <c r="Q188" s="705"/>
      <c r="R188" s="705"/>
      <c r="S188" s="705"/>
      <c r="T188" s="705"/>
      <c r="U188" s="705"/>
      <c r="V188" s="705"/>
      <c r="W188" s="705"/>
    </row>
    <row r="189" spans="1:23" s="706" customFormat="1" ht="15.75" customHeight="1">
      <c r="A189" s="707" t="s">
        <v>2040</v>
      </c>
      <c r="B189" s="708" t="s">
        <v>2041</v>
      </c>
      <c r="C189" s="717" t="s">
        <v>1816</v>
      </c>
      <c r="D189" s="716">
        <v>4.25</v>
      </c>
      <c r="E189" s="718">
        <v>3.61</v>
      </c>
      <c r="F189" s="709">
        <v>16.62</v>
      </c>
      <c r="G189" s="157"/>
      <c r="H189" s="170">
        <f t="shared" si="10"/>
        <v>0</v>
      </c>
      <c r="I189" s="710"/>
      <c r="J189" s="711"/>
      <c r="K189" s="704"/>
      <c r="L189" s="705"/>
      <c r="M189" s="705"/>
      <c r="N189" s="705"/>
      <c r="O189" s="705"/>
      <c r="P189" s="705"/>
      <c r="Q189" s="705"/>
      <c r="R189" s="705"/>
      <c r="S189" s="705"/>
      <c r="T189" s="705"/>
      <c r="U189" s="705"/>
      <c r="V189" s="705"/>
      <c r="W189" s="705"/>
    </row>
    <row r="190" spans="1:23" s="706" customFormat="1" ht="15.75" customHeight="1">
      <c r="A190" s="707" t="s">
        <v>2042</v>
      </c>
      <c r="B190" s="708" t="s">
        <v>2043</v>
      </c>
      <c r="C190" s="717" t="s">
        <v>1816</v>
      </c>
      <c r="D190" s="716">
        <v>4.25</v>
      </c>
      <c r="E190" s="718">
        <v>3.61</v>
      </c>
      <c r="F190" s="709">
        <v>16.62</v>
      </c>
      <c r="G190" s="157"/>
      <c r="H190" s="170">
        <f t="shared" si="10"/>
        <v>0</v>
      </c>
      <c r="I190" s="710"/>
      <c r="J190" s="711"/>
      <c r="K190" s="704"/>
      <c r="L190" s="705"/>
      <c r="M190" s="705"/>
      <c r="N190" s="705"/>
      <c r="O190" s="705"/>
      <c r="P190" s="705"/>
      <c r="Q190" s="705"/>
      <c r="R190" s="705"/>
      <c r="S190" s="705"/>
      <c r="T190" s="705"/>
      <c r="U190" s="705"/>
      <c r="V190" s="705"/>
      <c r="W190" s="705"/>
    </row>
    <row r="191" spans="1:23" s="706" customFormat="1" ht="15.75" customHeight="1">
      <c r="A191" s="707" t="s">
        <v>2044</v>
      </c>
      <c r="B191" s="708" t="s">
        <v>2045</v>
      </c>
      <c r="C191" s="717" t="s">
        <v>1816</v>
      </c>
      <c r="D191" s="716">
        <v>4.25</v>
      </c>
      <c r="E191" s="718">
        <v>3.61</v>
      </c>
      <c r="F191" s="709">
        <v>16.62</v>
      </c>
      <c r="G191" s="157"/>
      <c r="H191" s="170">
        <f t="shared" si="10"/>
        <v>0</v>
      </c>
      <c r="I191" s="710"/>
      <c r="J191" s="711"/>
      <c r="K191" s="704"/>
      <c r="L191" s="705"/>
      <c r="M191" s="705"/>
      <c r="N191" s="705"/>
      <c r="O191" s="705"/>
      <c r="P191" s="705"/>
      <c r="Q191" s="705"/>
      <c r="R191" s="705"/>
      <c r="S191" s="705"/>
      <c r="T191" s="705"/>
      <c r="U191" s="705"/>
      <c r="V191" s="705"/>
      <c r="W191" s="705"/>
    </row>
    <row r="192" spans="1:23" s="706" customFormat="1" ht="15.75" customHeight="1">
      <c r="A192" s="707" t="s">
        <v>2046</v>
      </c>
      <c r="B192" s="708" t="s">
        <v>2047</v>
      </c>
      <c r="C192" s="717" t="s">
        <v>1816</v>
      </c>
      <c r="D192" s="716">
        <v>4.25</v>
      </c>
      <c r="E192" s="718">
        <v>3.61</v>
      </c>
      <c r="F192" s="709">
        <v>16.62</v>
      </c>
      <c r="G192" s="157"/>
      <c r="H192" s="170">
        <f t="shared" si="10"/>
        <v>0</v>
      </c>
      <c r="I192" s="710"/>
      <c r="J192" s="711"/>
      <c r="K192" s="704"/>
      <c r="L192" s="705"/>
      <c r="M192" s="705"/>
      <c r="N192" s="705"/>
      <c r="O192" s="705"/>
      <c r="P192" s="705"/>
      <c r="Q192" s="705"/>
      <c r="R192" s="705"/>
      <c r="S192" s="705"/>
      <c r="T192" s="705"/>
      <c r="U192" s="705"/>
      <c r="V192" s="705"/>
      <c r="W192" s="705"/>
    </row>
    <row r="193" spans="1:23" s="706" customFormat="1" ht="15.75" customHeight="1">
      <c r="A193" s="707" t="s">
        <v>2048</v>
      </c>
      <c r="B193" s="708" t="s">
        <v>2049</v>
      </c>
      <c r="C193" s="717" t="s">
        <v>1816</v>
      </c>
      <c r="D193" s="716">
        <v>4.25</v>
      </c>
      <c r="E193" s="718">
        <v>3.61</v>
      </c>
      <c r="F193" s="709">
        <v>16.62</v>
      </c>
      <c r="G193" s="157"/>
      <c r="H193" s="170">
        <f t="shared" si="10"/>
        <v>0</v>
      </c>
      <c r="I193" s="710"/>
      <c r="J193" s="711"/>
      <c r="K193" s="704"/>
      <c r="L193" s="705"/>
      <c r="M193" s="705"/>
      <c r="N193" s="705"/>
      <c r="O193" s="705"/>
      <c r="P193" s="705"/>
      <c r="Q193" s="705"/>
      <c r="R193" s="705"/>
      <c r="S193" s="705"/>
      <c r="T193" s="705"/>
      <c r="U193" s="705"/>
      <c r="V193" s="705"/>
      <c r="W193" s="705"/>
    </row>
    <row r="194" spans="1:23" s="706" customFormat="1" ht="15.75" customHeight="1">
      <c r="A194" s="707" t="s">
        <v>2050</v>
      </c>
      <c r="B194" s="708" t="s">
        <v>2051</v>
      </c>
      <c r="C194" s="717" t="s">
        <v>1816</v>
      </c>
      <c r="D194" s="716">
        <v>4.25</v>
      </c>
      <c r="E194" s="718">
        <v>3.61</v>
      </c>
      <c r="F194" s="709">
        <v>16.62</v>
      </c>
      <c r="G194" s="157"/>
      <c r="H194" s="170">
        <f t="shared" si="10"/>
        <v>0</v>
      </c>
      <c r="I194" s="710"/>
      <c r="J194" s="711"/>
      <c r="K194" s="704"/>
      <c r="L194" s="705"/>
      <c r="M194" s="705"/>
      <c r="N194" s="705"/>
      <c r="O194" s="705"/>
      <c r="P194" s="705"/>
      <c r="Q194" s="705"/>
      <c r="R194" s="705"/>
      <c r="S194" s="705"/>
      <c r="T194" s="705"/>
      <c r="U194" s="705"/>
      <c r="V194" s="705"/>
      <c r="W194" s="705"/>
    </row>
    <row r="195" spans="1:23" s="706" customFormat="1" ht="15.75" customHeight="1">
      <c r="A195" s="707" t="s">
        <v>2052</v>
      </c>
      <c r="B195" s="708" t="s">
        <v>2053</v>
      </c>
      <c r="C195" s="717" t="s">
        <v>1816</v>
      </c>
      <c r="D195" s="716">
        <v>4.25</v>
      </c>
      <c r="E195" s="718">
        <v>3.61</v>
      </c>
      <c r="F195" s="709">
        <v>16.62</v>
      </c>
      <c r="G195" s="157"/>
      <c r="H195" s="170">
        <f t="shared" si="10"/>
        <v>0</v>
      </c>
      <c r="I195" s="710"/>
      <c r="J195" s="711"/>
      <c r="K195" s="704"/>
      <c r="L195" s="705"/>
      <c r="M195" s="705"/>
      <c r="N195" s="705"/>
      <c r="O195" s="705"/>
      <c r="P195" s="705"/>
      <c r="Q195" s="705"/>
      <c r="R195" s="705"/>
      <c r="S195" s="705"/>
      <c r="T195" s="705"/>
      <c r="U195" s="705"/>
      <c r="V195" s="705"/>
      <c r="W195" s="705"/>
    </row>
    <row r="196" spans="1:23" s="706" customFormat="1" ht="15.75" customHeight="1">
      <c r="A196" s="707" t="s">
        <v>2054</v>
      </c>
      <c r="B196" s="708" t="s">
        <v>2055</v>
      </c>
      <c r="C196" s="717" t="s">
        <v>1816</v>
      </c>
      <c r="D196" s="716">
        <v>4.25</v>
      </c>
      <c r="E196" s="718">
        <v>3.61</v>
      </c>
      <c r="F196" s="709">
        <v>16.62</v>
      </c>
      <c r="G196" s="157"/>
      <c r="H196" s="170">
        <f t="shared" si="10"/>
        <v>0</v>
      </c>
      <c r="I196" s="710"/>
      <c r="J196" s="711"/>
      <c r="K196" s="704"/>
      <c r="L196" s="705"/>
      <c r="M196" s="705"/>
      <c r="N196" s="705"/>
      <c r="O196" s="705"/>
      <c r="P196" s="705"/>
      <c r="Q196" s="705"/>
      <c r="R196" s="705"/>
      <c r="S196" s="705"/>
      <c r="T196" s="705"/>
      <c r="U196" s="705"/>
      <c r="V196" s="705"/>
      <c r="W196" s="705"/>
    </row>
    <row r="197" spans="1:23" s="706" customFormat="1" ht="15.75" customHeight="1">
      <c r="A197" s="707" t="s">
        <v>2056</v>
      </c>
      <c r="B197" s="708" t="s">
        <v>2057</v>
      </c>
      <c r="C197" s="717" t="s">
        <v>1816</v>
      </c>
      <c r="D197" s="716">
        <v>4.25</v>
      </c>
      <c r="E197" s="718">
        <v>3.61</v>
      </c>
      <c r="F197" s="709">
        <v>16.62</v>
      </c>
      <c r="G197" s="157"/>
      <c r="H197" s="170">
        <f t="shared" si="10"/>
        <v>0</v>
      </c>
      <c r="I197" s="710"/>
      <c r="J197" s="711"/>
      <c r="K197" s="704"/>
      <c r="L197" s="705"/>
      <c r="M197" s="705"/>
      <c r="N197" s="705"/>
      <c r="O197" s="705"/>
      <c r="P197" s="705"/>
      <c r="Q197" s="705"/>
      <c r="R197" s="705"/>
      <c r="S197" s="705"/>
      <c r="T197" s="705"/>
      <c r="U197" s="705"/>
      <c r="V197" s="705"/>
      <c r="W197" s="705"/>
    </row>
    <row r="198" spans="1:23" s="706" customFormat="1" ht="15.75" customHeight="1">
      <c r="A198" s="707" t="s">
        <v>2058</v>
      </c>
      <c r="B198" s="708" t="s">
        <v>2059</v>
      </c>
      <c r="C198" s="717" t="s">
        <v>1816</v>
      </c>
      <c r="D198" s="716">
        <v>4.25</v>
      </c>
      <c r="E198" s="718">
        <v>3.61</v>
      </c>
      <c r="F198" s="709">
        <v>16.62</v>
      </c>
      <c r="G198" s="157"/>
      <c r="H198" s="170">
        <f t="shared" si="10"/>
        <v>0</v>
      </c>
      <c r="I198" s="710"/>
      <c r="J198" s="711"/>
      <c r="K198" s="704"/>
      <c r="L198" s="705"/>
      <c r="M198" s="705"/>
      <c r="N198" s="705"/>
      <c r="O198" s="705"/>
      <c r="P198" s="705"/>
      <c r="Q198" s="705"/>
      <c r="R198" s="705"/>
      <c r="S198" s="705"/>
      <c r="T198" s="705"/>
      <c r="U198" s="705"/>
      <c r="V198" s="705"/>
      <c r="W198" s="705"/>
    </row>
    <row r="199" spans="1:23" s="706" customFormat="1" ht="15.75" customHeight="1">
      <c r="A199" s="707" t="s">
        <v>2060</v>
      </c>
      <c r="B199" s="708" t="s">
        <v>2061</v>
      </c>
      <c r="C199" s="717" t="s">
        <v>1816</v>
      </c>
      <c r="D199" s="716">
        <v>4.25</v>
      </c>
      <c r="E199" s="718">
        <v>3.61</v>
      </c>
      <c r="F199" s="709">
        <v>16.62</v>
      </c>
      <c r="G199" s="157"/>
      <c r="H199" s="170">
        <f t="shared" si="10"/>
        <v>0</v>
      </c>
      <c r="I199" s="710"/>
      <c r="J199" s="711"/>
      <c r="K199" s="704"/>
      <c r="L199" s="705"/>
      <c r="M199" s="705"/>
      <c r="N199" s="705"/>
      <c r="O199" s="705"/>
      <c r="P199" s="705"/>
      <c r="Q199" s="705"/>
      <c r="R199" s="705"/>
      <c r="S199" s="705"/>
      <c r="T199" s="705"/>
      <c r="U199" s="705"/>
      <c r="V199" s="705"/>
      <c r="W199" s="705"/>
    </row>
    <row r="200" spans="1:23" s="706" customFormat="1" ht="15.75" customHeight="1">
      <c r="A200" s="707" t="s">
        <v>2062</v>
      </c>
      <c r="B200" s="708" t="s">
        <v>2063</v>
      </c>
      <c r="C200" s="717" t="s">
        <v>1816</v>
      </c>
      <c r="D200" s="716">
        <v>4.25</v>
      </c>
      <c r="E200" s="718">
        <v>3.61</v>
      </c>
      <c r="F200" s="709">
        <v>16.62</v>
      </c>
      <c r="G200" s="157"/>
      <c r="H200" s="170">
        <f t="shared" si="10"/>
        <v>0</v>
      </c>
      <c r="I200" s="710"/>
      <c r="J200" s="711"/>
      <c r="K200" s="704"/>
      <c r="L200" s="705"/>
      <c r="M200" s="705"/>
      <c r="N200" s="705"/>
      <c r="O200" s="705"/>
      <c r="P200" s="705"/>
      <c r="Q200" s="705"/>
      <c r="R200" s="705"/>
      <c r="S200" s="705"/>
      <c r="T200" s="705"/>
      <c r="U200" s="705"/>
      <c r="V200" s="705"/>
      <c r="W200" s="705"/>
    </row>
    <row r="201" spans="1:23" s="706" customFormat="1" ht="15.75" customHeight="1">
      <c r="A201" s="707" t="s">
        <v>2064</v>
      </c>
      <c r="B201" s="708" t="s">
        <v>2065</v>
      </c>
      <c r="C201" s="717" t="s">
        <v>1816</v>
      </c>
      <c r="D201" s="716">
        <v>4.25</v>
      </c>
      <c r="E201" s="718">
        <v>3.61</v>
      </c>
      <c r="F201" s="709">
        <v>16.62</v>
      </c>
      <c r="G201" s="157"/>
      <c r="H201" s="170">
        <f t="shared" si="10"/>
        <v>0</v>
      </c>
      <c r="I201" s="710"/>
      <c r="J201" s="711"/>
      <c r="K201" s="704"/>
      <c r="L201" s="705"/>
      <c r="M201" s="705"/>
      <c r="N201" s="705"/>
      <c r="O201" s="705"/>
      <c r="P201" s="705"/>
      <c r="Q201" s="705"/>
      <c r="R201" s="705"/>
      <c r="S201" s="705"/>
      <c r="T201" s="705"/>
      <c r="U201" s="705"/>
      <c r="V201" s="705"/>
      <c r="W201" s="705"/>
    </row>
    <row r="202" spans="1:23" s="706" customFormat="1" ht="15.75" customHeight="1">
      <c r="A202" s="707" t="s">
        <v>2066</v>
      </c>
      <c r="B202" s="708" t="s">
        <v>2067</v>
      </c>
      <c r="C202" s="717" t="s">
        <v>1816</v>
      </c>
      <c r="D202" s="716">
        <v>4.25</v>
      </c>
      <c r="E202" s="718">
        <v>3.61</v>
      </c>
      <c r="F202" s="709">
        <v>16.62</v>
      </c>
      <c r="G202" s="157"/>
      <c r="H202" s="170">
        <f t="shared" si="10"/>
        <v>0</v>
      </c>
      <c r="I202" s="710"/>
      <c r="J202" s="711"/>
      <c r="K202" s="704"/>
      <c r="L202" s="705"/>
      <c r="M202" s="705"/>
      <c r="N202" s="705"/>
      <c r="O202" s="705"/>
      <c r="P202" s="705"/>
      <c r="Q202" s="705"/>
      <c r="R202" s="705"/>
      <c r="S202" s="705"/>
      <c r="T202" s="705"/>
      <c r="U202" s="705"/>
      <c r="V202" s="705"/>
      <c r="W202" s="705"/>
    </row>
    <row r="203" spans="1:23" s="706" customFormat="1" ht="15.75" customHeight="1">
      <c r="A203" s="707" t="s">
        <v>2068</v>
      </c>
      <c r="B203" s="708" t="s">
        <v>2069</v>
      </c>
      <c r="C203" s="717" t="s">
        <v>1816</v>
      </c>
      <c r="D203" s="716">
        <v>4.25</v>
      </c>
      <c r="E203" s="718">
        <v>3.61</v>
      </c>
      <c r="F203" s="709">
        <v>16.62</v>
      </c>
      <c r="G203" s="157"/>
      <c r="H203" s="170">
        <f t="shared" si="10"/>
        <v>0</v>
      </c>
      <c r="I203" s="710"/>
      <c r="J203" s="711"/>
      <c r="K203" s="704"/>
      <c r="L203" s="705"/>
      <c r="M203" s="705"/>
      <c r="N203" s="705"/>
      <c r="O203" s="705"/>
      <c r="P203" s="705"/>
      <c r="Q203" s="705"/>
      <c r="R203" s="705"/>
      <c r="S203" s="705"/>
      <c r="T203" s="705"/>
      <c r="U203" s="705"/>
      <c r="V203" s="705"/>
      <c r="W203" s="705"/>
    </row>
    <row r="204" spans="1:23" s="706" customFormat="1" ht="15.75" customHeight="1">
      <c r="A204" s="707" t="s">
        <v>2070</v>
      </c>
      <c r="B204" s="708" t="s">
        <v>2071</v>
      </c>
      <c r="C204" s="717" t="s">
        <v>1816</v>
      </c>
      <c r="D204" s="716">
        <v>4.25</v>
      </c>
      <c r="E204" s="718">
        <v>3.61</v>
      </c>
      <c r="F204" s="709">
        <v>16.62</v>
      </c>
      <c r="G204" s="157"/>
      <c r="H204" s="170">
        <f t="shared" si="10"/>
        <v>0</v>
      </c>
      <c r="I204" s="710"/>
      <c r="J204" s="711"/>
      <c r="K204" s="704"/>
      <c r="L204" s="705"/>
      <c r="M204" s="705"/>
      <c r="N204" s="705"/>
      <c r="O204" s="705"/>
      <c r="P204" s="705"/>
      <c r="Q204" s="705"/>
      <c r="R204" s="705"/>
      <c r="S204" s="705"/>
      <c r="T204" s="705"/>
      <c r="U204" s="705"/>
      <c r="V204" s="705"/>
      <c r="W204" s="705"/>
    </row>
    <row r="205" spans="1:23" s="706" customFormat="1" ht="15.75" customHeight="1">
      <c r="A205" s="707" t="s">
        <v>2072</v>
      </c>
      <c r="B205" s="708" t="s">
        <v>2073</v>
      </c>
      <c r="C205" s="717" t="s">
        <v>1816</v>
      </c>
      <c r="D205" s="716">
        <v>4.25</v>
      </c>
      <c r="E205" s="718">
        <v>3.61</v>
      </c>
      <c r="F205" s="709">
        <v>16.62</v>
      </c>
      <c r="G205" s="157"/>
      <c r="H205" s="170">
        <f t="shared" si="10"/>
        <v>0</v>
      </c>
      <c r="I205" s="710"/>
      <c r="J205" s="711"/>
      <c r="K205" s="704"/>
      <c r="L205" s="705"/>
      <c r="M205" s="705"/>
      <c r="N205" s="705"/>
      <c r="O205" s="705"/>
      <c r="P205" s="705"/>
      <c r="Q205" s="705"/>
      <c r="R205" s="705"/>
      <c r="S205" s="705"/>
      <c r="T205" s="705"/>
      <c r="U205" s="705"/>
      <c r="V205" s="705"/>
      <c r="W205" s="705"/>
    </row>
    <row r="206" spans="1:23" s="706" customFormat="1" ht="15.75" customHeight="1">
      <c r="A206" s="707" t="s">
        <v>2074</v>
      </c>
      <c r="B206" s="708" t="s">
        <v>2075</v>
      </c>
      <c r="C206" s="717" t="s">
        <v>1816</v>
      </c>
      <c r="D206" s="716">
        <v>4.25</v>
      </c>
      <c r="E206" s="718">
        <v>3.61</v>
      </c>
      <c r="F206" s="709">
        <v>16.62</v>
      </c>
      <c r="G206" s="157"/>
      <c r="H206" s="170">
        <f t="shared" si="10"/>
        <v>0</v>
      </c>
      <c r="I206" s="710"/>
      <c r="J206" s="711"/>
      <c r="K206" s="704"/>
      <c r="L206" s="705"/>
      <c r="M206" s="705"/>
      <c r="N206" s="705"/>
      <c r="O206" s="705"/>
      <c r="P206" s="705"/>
      <c r="Q206" s="705"/>
      <c r="R206" s="705"/>
      <c r="S206" s="705"/>
      <c r="T206" s="705"/>
      <c r="U206" s="705"/>
      <c r="V206" s="705"/>
      <c r="W206" s="705"/>
    </row>
    <row r="207" spans="1:23" s="706" customFormat="1" ht="15.75" customHeight="1">
      <c r="A207" s="707" t="s">
        <v>2076</v>
      </c>
      <c r="B207" s="708" t="s">
        <v>2077</v>
      </c>
      <c r="C207" s="717" t="s">
        <v>1816</v>
      </c>
      <c r="D207" s="716">
        <v>4.25</v>
      </c>
      <c r="E207" s="718">
        <v>3.61</v>
      </c>
      <c r="F207" s="709">
        <v>16.62</v>
      </c>
      <c r="G207" s="157"/>
      <c r="H207" s="170">
        <f t="shared" si="10"/>
        <v>0</v>
      </c>
      <c r="I207" s="710"/>
      <c r="J207" s="711"/>
      <c r="K207" s="704"/>
      <c r="L207" s="705"/>
      <c r="M207" s="705"/>
      <c r="N207" s="705"/>
      <c r="O207" s="705"/>
      <c r="P207" s="705"/>
      <c r="Q207" s="705"/>
      <c r="R207" s="705"/>
      <c r="S207" s="705"/>
      <c r="T207" s="705"/>
      <c r="U207" s="705"/>
      <c r="V207" s="705"/>
      <c r="W207" s="705"/>
    </row>
    <row r="208" spans="1:23" s="706" customFormat="1" ht="15.75" customHeight="1">
      <c r="A208" s="707" t="s">
        <v>2078</v>
      </c>
      <c r="B208" s="708" t="s">
        <v>2079</v>
      </c>
      <c r="C208" s="717" t="s">
        <v>1816</v>
      </c>
      <c r="D208" s="716">
        <v>4.25</v>
      </c>
      <c r="E208" s="718">
        <v>3.61</v>
      </c>
      <c r="F208" s="709">
        <v>16.62</v>
      </c>
      <c r="G208" s="157"/>
      <c r="H208" s="170">
        <f t="shared" si="10"/>
        <v>0</v>
      </c>
      <c r="I208" s="710"/>
      <c r="J208" s="711"/>
      <c r="K208" s="704"/>
      <c r="L208" s="705"/>
      <c r="M208" s="705"/>
      <c r="N208" s="705"/>
      <c r="O208" s="705"/>
      <c r="P208" s="705"/>
      <c r="Q208" s="705"/>
      <c r="R208" s="705"/>
      <c r="S208" s="705"/>
      <c r="T208" s="705"/>
      <c r="U208" s="705"/>
      <c r="V208" s="705"/>
      <c r="W208" s="705"/>
    </row>
    <row r="209" spans="1:23" s="706" customFormat="1" ht="15.75" customHeight="1">
      <c r="A209" s="707" t="s">
        <v>2080</v>
      </c>
      <c r="B209" s="708" t="s">
        <v>2081</v>
      </c>
      <c r="C209" s="717" t="s">
        <v>1816</v>
      </c>
      <c r="D209" s="716">
        <v>4.25</v>
      </c>
      <c r="E209" s="718">
        <v>3.61</v>
      </c>
      <c r="F209" s="709">
        <v>16.62</v>
      </c>
      <c r="G209" s="157"/>
      <c r="H209" s="170">
        <f t="shared" si="10"/>
        <v>0</v>
      </c>
      <c r="I209" s="710"/>
      <c r="J209" s="711"/>
      <c r="K209" s="704"/>
      <c r="L209" s="705"/>
      <c r="M209" s="705"/>
      <c r="N209" s="705"/>
      <c r="O209" s="705"/>
      <c r="P209" s="705"/>
      <c r="Q209" s="705"/>
      <c r="R209" s="705"/>
      <c r="S209" s="705"/>
      <c r="T209" s="705"/>
      <c r="U209" s="705"/>
      <c r="V209" s="705"/>
      <c r="W209" s="705"/>
    </row>
    <row r="210" spans="1:23" s="706" customFormat="1" ht="15.75" customHeight="1">
      <c r="A210" s="707" t="s">
        <v>2082</v>
      </c>
      <c r="B210" s="708" t="s">
        <v>2083</v>
      </c>
      <c r="C210" s="717" t="s">
        <v>1816</v>
      </c>
      <c r="D210" s="716">
        <v>4.25</v>
      </c>
      <c r="E210" s="718">
        <v>3.61</v>
      </c>
      <c r="F210" s="709">
        <v>16.62</v>
      </c>
      <c r="G210" s="157"/>
      <c r="H210" s="170">
        <f t="shared" si="10"/>
        <v>0</v>
      </c>
      <c r="I210" s="710"/>
      <c r="J210" s="711"/>
      <c r="K210" s="704"/>
      <c r="L210" s="705"/>
      <c r="M210" s="705"/>
      <c r="N210" s="705"/>
      <c r="O210" s="705"/>
      <c r="P210" s="705"/>
      <c r="Q210" s="705"/>
      <c r="R210" s="705"/>
      <c r="S210" s="705"/>
      <c r="T210" s="705"/>
      <c r="U210" s="705"/>
      <c r="V210" s="705"/>
      <c r="W210" s="705"/>
    </row>
    <row r="211" spans="1:23" s="706" customFormat="1" ht="15.75" customHeight="1">
      <c r="A211" s="707" t="s">
        <v>2084</v>
      </c>
      <c r="B211" s="708" t="s">
        <v>2085</v>
      </c>
      <c r="C211" s="717" t="s">
        <v>1816</v>
      </c>
      <c r="D211" s="716">
        <v>4.25</v>
      </c>
      <c r="E211" s="718">
        <v>3.61</v>
      </c>
      <c r="F211" s="709">
        <v>16.62</v>
      </c>
      <c r="G211" s="157"/>
      <c r="H211" s="170">
        <f t="shared" si="10"/>
        <v>0</v>
      </c>
      <c r="I211" s="710"/>
      <c r="J211" s="711"/>
      <c r="K211" s="704"/>
      <c r="L211" s="705"/>
      <c r="M211" s="705"/>
      <c r="N211" s="705"/>
      <c r="O211" s="705"/>
      <c r="P211" s="705"/>
      <c r="Q211" s="705"/>
      <c r="R211" s="705"/>
      <c r="S211" s="705"/>
      <c r="T211" s="705"/>
      <c r="U211" s="705"/>
      <c r="V211" s="705"/>
      <c r="W211" s="705"/>
    </row>
    <row r="212" spans="1:23" s="706" customFormat="1" ht="15.75" customHeight="1">
      <c r="A212" s="707" t="s">
        <v>2086</v>
      </c>
      <c r="B212" s="708" t="s">
        <v>2087</v>
      </c>
      <c r="C212" s="717" t="s">
        <v>1816</v>
      </c>
      <c r="D212" s="716">
        <v>4.25</v>
      </c>
      <c r="E212" s="718">
        <v>3.61</v>
      </c>
      <c r="F212" s="709">
        <v>16.62</v>
      </c>
      <c r="G212" s="157"/>
      <c r="H212" s="170">
        <f t="shared" si="10"/>
        <v>0</v>
      </c>
      <c r="I212" s="710"/>
      <c r="J212" s="711"/>
      <c r="K212" s="704"/>
      <c r="L212" s="705"/>
      <c r="M212" s="705"/>
      <c r="N212" s="705"/>
      <c r="O212" s="705"/>
      <c r="P212" s="705"/>
      <c r="Q212" s="705"/>
      <c r="R212" s="705"/>
      <c r="S212" s="705"/>
      <c r="T212" s="705"/>
      <c r="U212" s="705"/>
      <c r="V212" s="705"/>
      <c r="W212" s="705"/>
    </row>
    <row r="213" spans="1:23" s="706" customFormat="1" ht="15.75" customHeight="1">
      <c r="A213" s="707" t="s">
        <v>2088</v>
      </c>
      <c r="B213" s="708" t="s">
        <v>2089</v>
      </c>
      <c r="C213" s="717" t="s">
        <v>1816</v>
      </c>
      <c r="D213" s="716">
        <v>4.25</v>
      </c>
      <c r="E213" s="718">
        <v>3.61</v>
      </c>
      <c r="F213" s="709">
        <v>16.62</v>
      </c>
      <c r="G213" s="157"/>
      <c r="H213" s="170">
        <f t="shared" si="10"/>
        <v>0</v>
      </c>
      <c r="I213" s="710"/>
      <c r="J213" s="711"/>
      <c r="K213" s="704"/>
      <c r="L213" s="705"/>
      <c r="M213" s="705"/>
      <c r="N213" s="705"/>
      <c r="O213" s="705"/>
      <c r="P213" s="705"/>
      <c r="Q213" s="705"/>
      <c r="R213" s="705"/>
      <c r="S213" s="705"/>
      <c r="T213" s="705"/>
      <c r="U213" s="705"/>
      <c r="V213" s="705"/>
      <c r="W213" s="705"/>
    </row>
    <row r="214" spans="1:23" s="706" customFormat="1" ht="15.75" customHeight="1">
      <c r="A214" s="707" t="s">
        <v>2090</v>
      </c>
      <c r="B214" s="708" t="s">
        <v>2091</v>
      </c>
      <c r="C214" s="717" t="s">
        <v>1816</v>
      </c>
      <c r="D214" s="716">
        <v>4.25</v>
      </c>
      <c r="E214" s="718">
        <v>3.61</v>
      </c>
      <c r="F214" s="709">
        <v>16.62</v>
      </c>
      <c r="G214" s="157"/>
      <c r="H214" s="170">
        <f t="shared" si="10"/>
        <v>0</v>
      </c>
      <c r="I214" s="710"/>
      <c r="J214" s="711"/>
      <c r="K214" s="704"/>
      <c r="L214" s="705"/>
      <c r="M214" s="705"/>
      <c r="N214" s="705"/>
      <c r="O214" s="705"/>
      <c r="P214" s="705"/>
      <c r="Q214" s="705"/>
      <c r="R214" s="705"/>
      <c r="S214" s="705"/>
      <c r="T214" s="705"/>
      <c r="U214" s="705"/>
      <c r="V214" s="705"/>
      <c r="W214" s="705"/>
    </row>
    <row r="215" spans="1:23" s="706" customFormat="1" ht="15.75" customHeight="1">
      <c r="A215" s="707" t="s">
        <v>2092</v>
      </c>
      <c r="B215" s="708" t="s">
        <v>2093</v>
      </c>
      <c r="C215" s="717" t="s">
        <v>1816</v>
      </c>
      <c r="D215" s="716">
        <v>4.25</v>
      </c>
      <c r="E215" s="718">
        <v>3.61</v>
      </c>
      <c r="F215" s="709">
        <v>16.62</v>
      </c>
      <c r="G215" s="157"/>
      <c r="H215" s="170">
        <f t="shared" si="10"/>
        <v>0</v>
      </c>
      <c r="I215" s="710"/>
      <c r="J215" s="711"/>
      <c r="K215" s="704"/>
      <c r="L215" s="705"/>
      <c r="M215" s="705"/>
      <c r="N215" s="705"/>
      <c r="O215" s="705"/>
      <c r="P215" s="705"/>
      <c r="Q215" s="705"/>
      <c r="R215" s="705"/>
      <c r="S215" s="705"/>
      <c r="T215" s="705"/>
      <c r="U215" s="705"/>
      <c r="V215" s="705"/>
      <c r="W215" s="705"/>
    </row>
    <row r="216" spans="1:23" s="706" customFormat="1" ht="15.75" customHeight="1">
      <c r="A216" s="707" t="s">
        <v>2094</v>
      </c>
      <c r="B216" s="708" t="s">
        <v>2095</v>
      </c>
      <c r="C216" s="717" t="s">
        <v>1816</v>
      </c>
      <c r="D216" s="716">
        <v>4.25</v>
      </c>
      <c r="E216" s="718">
        <v>3.61</v>
      </c>
      <c r="F216" s="709">
        <v>16.62</v>
      </c>
      <c r="G216" s="157"/>
      <c r="H216" s="170">
        <f t="shared" si="10"/>
        <v>0</v>
      </c>
      <c r="I216" s="710"/>
      <c r="J216" s="711"/>
      <c r="K216" s="704"/>
      <c r="L216" s="705"/>
      <c r="M216" s="705"/>
      <c r="N216" s="705"/>
      <c r="O216" s="705"/>
      <c r="P216" s="705"/>
      <c r="Q216" s="705"/>
      <c r="R216" s="705"/>
      <c r="S216" s="705"/>
      <c r="T216" s="705"/>
      <c r="U216" s="705"/>
      <c r="V216" s="705"/>
      <c r="W216" s="705"/>
    </row>
    <row r="217" spans="1:23" s="706" customFormat="1" ht="15.75" customHeight="1">
      <c r="A217" s="707" t="s">
        <v>2096</v>
      </c>
      <c r="B217" s="708" t="s">
        <v>2097</v>
      </c>
      <c r="C217" s="717" t="s">
        <v>1816</v>
      </c>
      <c r="D217" s="716">
        <v>4.25</v>
      </c>
      <c r="E217" s="718">
        <v>3.61</v>
      </c>
      <c r="F217" s="709">
        <v>16.62</v>
      </c>
      <c r="G217" s="157"/>
      <c r="H217" s="170">
        <f t="shared" si="10"/>
        <v>0</v>
      </c>
      <c r="I217" s="710"/>
      <c r="J217" s="711"/>
      <c r="K217" s="704"/>
      <c r="L217" s="705"/>
      <c r="M217" s="705"/>
      <c r="N217" s="705"/>
      <c r="O217" s="705"/>
      <c r="P217" s="705"/>
      <c r="Q217" s="705"/>
      <c r="R217" s="705"/>
      <c r="S217" s="705"/>
      <c r="T217" s="705"/>
      <c r="U217" s="705"/>
      <c r="V217" s="705"/>
      <c r="W217" s="705"/>
    </row>
    <row r="218" spans="1:23" s="706" customFormat="1" ht="15.75" customHeight="1">
      <c r="A218" s="707" t="s">
        <v>2098</v>
      </c>
      <c r="B218" s="708" t="s">
        <v>2099</v>
      </c>
      <c r="C218" s="717" t="s">
        <v>1816</v>
      </c>
      <c r="D218" s="716">
        <v>4.25</v>
      </c>
      <c r="E218" s="718">
        <v>3.61</v>
      </c>
      <c r="F218" s="709">
        <v>16.62</v>
      </c>
      <c r="G218" s="157"/>
      <c r="H218" s="170">
        <f t="shared" si="10"/>
        <v>0</v>
      </c>
      <c r="I218" s="710"/>
      <c r="J218" s="711"/>
      <c r="K218" s="704"/>
      <c r="L218" s="705"/>
      <c r="M218" s="705"/>
      <c r="N218" s="705"/>
      <c r="O218" s="705"/>
      <c r="P218" s="705"/>
      <c r="Q218" s="705"/>
      <c r="R218" s="705"/>
      <c r="S218" s="705"/>
      <c r="T218" s="705"/>
      <c r="U218" s="705"/>
      <c r="V218" s="705"/>
      <c r="W218" s="705"/>
    </row>
    <row r="219" spans="1:23" s="706" customFormat="1" ht="15.75" customHeight="1">
      <c r="A219" s="707" t="s">
        <v>2100</v>
      </c>
      <c r="B219" s="708" t="s">
        <v>2101</v>
      </c>
      <c r="C219" s="717" t="s">
        <v>1816</v>
      </c>
      <c r="D219" s="716">
        <v>4.25</v>
      </c>
      <c r="E219" s="718">
        <v>3.61</v>
      </c>
      <c r="F219" s="709">
        <v>16.62</v>
      </c>
      <c r="G219" s="157"/>
      <c r="H219" s="170">
        <f t="shared" si="10"/>
        <v>0</v>
      </c>
      <c r="I219" s="710"/>
      <c r="J219" s="711"/>
      <c r="K219" s="704"/>
      <c r="L219" s="705"/>
      <c r="M219" s="705"/>
      <c r="N219" s="705"/>
      <c r="O219" s="705"/>
      <c r="P219" s="705"/>
      <c r="Q219" s="705"/>
      <c r="R219" s="705"/>
      <c r="S219" s="705"/>
      <c r="T219" s="705"/>
      <c r="U219" s="705"/>
      <c r="V219" s="705"/>
      <c r="W219" s="705"/>
    </row>
    <row r="220" spans="1:23" s="706" customFormat="1" ht="15.75" customHeight="1">
      <c r="A220" s="707" t="s">
        <v>2102</v>
      </c>
      <c r="B220" s="708" t="s">
        <v>2103</v>
      </c>
      <c r="C220" s="717" t="s">
        <v>1816</v>
      </c>
      <c r="D220" s="716">
        <v>4.25</v>
      </c>
      <c r="E220" s="718">
        <v>3.61</v>
      </c>
      <c r="F220" s="709">
        <v>16.62</v>
      </c>
      <c r="G220" s="157"/>
      <c r="H220" s="170">
        <f t="shared" si="10"/>
        <v>0</v>
      </c>
      <c r="I220" s="710"/>
      <c r="J220" s="711"/>
      <c r="K220" s="704"/>
      <c r="L220" s="705"/>
      <c r="M220" s="705"/>
      <c r="N220" s="705"/>
      <c r="O220" s="705"/>
      <c r="P220" s="705"/>
      <c r="Q220" s="705"/>
      <c r="R220" s="705"/>
      <c r="S220" s="705"/>
      <c r="T220" s="705"/>
      <c r="U220" s="705"/>
      <c r="V220" s="705"/>
      <c r="W220" s="705"/>
    </row>
    <row r="221" spans="1:23" s="706" customFormat="1" ht="15.75" customHeight="1">
      <c r="A221" s="707" t="s">
        <v>2104</v>
      </c>
      <c r="B221" s="708" t="s">
        <v>2105</v>
      </c>
      <c r="C221" s="717" t="s">
        <v>1816</v>
      </c>
      <c r="D221" s="716">
        <v>4.25</v>
      </c>
      <c r="E221" s="718">
        <v>3.61</v>
      </c>
      <c r="F221" s="709">
        <v>16.62</v>
      </c>
      <c r="G221" s="157"/>
      <c r="H221" s="170">
        <f t="shared" si="10"/>
        <v>0</v>
      </c>
      <c r="I221" s="710"/>
      <c r="J221" s="711"/>
      <c r="K221" s="704"/>
      <c r="L221" s="705"/>
      <c r="M221" s="705"/>
      <c r="N221" s="705"/>
      <c r="O221" s="705"/>
      <c r="P221" s="705"/>
      <c r="Q221" s="705"/>
      <c r="R221" s="705"/>
      <c r="S221" s="705"/>
      <c r="T221" s="705"/>
      <c r="U221" s="705"/>
      <c r="V221" s="705"/>
      <c r="W221" s="705"/>
    </row>
    <row r="222" spans="1:23" s="706" customFormat="1" ht="15.75" customHeight="1">
      <c r="A222" s="707" t="s">
        <v>2106</v>
      </c>
      <c r="B222" s="708" t="s">
        <v>2107</v>
      </c>
      <c r="C222" s="717" t="s">
        <v>1816</v>
      </c>
      <c r="D222" s="716">
        <v>4.25</v>
      </c>
      <c r="E222" s="718">
        <v>3.61</v>
      </c>
      <c r="F222" s="709">
        <v>16.62</v>
      </c>
      <c r="G222" s="157"/>
      <c r="H222" s="170">
        <f t="shared" si="10"/>
        <v>0</v>
      </c>
      <c r="I222" s="710"/>
      <c r="J222" s="711"/>
      <c r="K222" s="704"/>
      <c r="L222" s="705"/>
      <c r="M222" s="705"/>
      <c r="N222" s="705"/>
      <c r="O222" s="705"/>
      <c r="P222" s="705"/>
      <c r="Q222" s="705"/>
      <c r="R222" s="705"/>
      <c r="S222" s="705"/>
      <c r="T222" s="705"/>
      <c r="U222" s="705"/>
      <c r="V222" s="705"/>
      <c r="W222" s="705"/>
    </row>
    <row r="223" spans="1:23" s="706" customFormat="1" ht="15.75" customHeight="1">
      <c r="A223" s="707" t="s">
        <v>2108</v>
      </c>
      <c r="B223" s="708" t="s">
        <v>2109</v>
      </c>
      <c r="C223" s="717" t="s">
        <v>1816</v>
      </c>
      <c r="D223" s="716">
        <v>4.25</v>
      </c>
      <c r="E223" s="718">
        <v>3.61</v>
      </c>
      <c r="F223" s="709">
        <v>16.62</v>
      </c>
      <c r="G223" s="157"/>
      <c r="H223" s="170">
        <f t="shared" si="10"/>
        <v>0</v>
      </c>
      <c r="I223" s="710"/>
      <c r="J223" s="711"/>
      <c r="K223" s="704"/>
      <c r="L223" s="705"/>
      <c r="M223" s="705"/>
      <c r="N223" s="705"/>
      <c r="O223" s="705"/>
      <c r="P223" s="705"/>
      <c r="Q223" s="705"/>
      <c r="R223" s="705"/>
      <c r="S223" s="705"/>
      <c r="T223" s="705"/>
      <c r="U223" s="705"/>
      <c r="V223" s="705"/>
      <c r="W223" s="705"/>
    </row>
    <row r="224" spans="1:23" s="706" customFormat="1" ht="15.75" customHeight="1">
      <c r="A224" s="707" t="s">
        <v>2110</v>
      </c>
      <c r="B224" s="708" t="s">
        <v>2111</v>
      </c>
      <c r="C224" s="717" t="s">
        <v>1816</v>
      </c>
      <c r="D224" s="716">
        <v>4.25</v>
      </c>
      <c r="E224" s="718">
        <v>3.61</v>
      </c>
      <c r="F224" s="709">
        <v>16.62</v>
      </c>
      <c r="G224" s="157"/>
      <c r="H224" s="170">
        <f t="shared" si="10"/>
        <v>0</v>
      </c>
      <c r="I224" s="710"/>
      <c r="J224" s="711"/>
      <c r="K224" s="704"/>
      <c r="L224" s="705"/>
      <c r="M224" s="705"/>
      <c r="N224" s="705"/>
      <c r="O224" s="705"/>
      <c r="P224" s="705"/>
      <c r="Q224" s="705"/>
      <c r="R224" s="705"/>
      <c r="S224" s="705"/>
      <c r="T224" s="705"/>
      <c r="U224" s="705"/>
      <c r="V224" s="705"/>
      <c r="W224" s="705"/>
    </row>
    <row r="225" spans="1:23" s="706" customFormat="1" ht="15.75" customHeight="1">
      <c r="A225" s="707" t="s">
        <v>2112</v>
      </c>
      <c r="B225" s="708" t="s">
        <v>2113</v>
      </c>
      <c r="C225" s="717" t="s">
        <v>1816</v>
      </c>
      <c r="D225" s="716">
        <v>4.25</v>
      </c>
      <c r="E225" s="718">
        <v>3.61</v>
      </c>
      <c r="F225" s="709">
        <v>16.62</v>
      </c>
      <c r="G225" s="157"/>
      <c r="H225" s="170">
        <f t="shared" si="10"/>
        <v>0</v>
      </c>
      <c r="I225" s="710"/>
      <c r="J225" s="711"/>
      <c r="K225" s="704"/>
      <c r="L225" s="705"/>
      <c r="M225" s="705"/>
      <c r="N225" s="705"/>
      <c r="O225" s="705"/>
      <c r="P225" s="705"/>
      <c r="Q225" s="705"/>
      <c r="R225" s="705"/>
      <c r="S225" s="705"/>
      <c r="T225" s="705"/>
      <c r="U225" s="705"/>
      <c r="V225" s="705"/>
      <c r="W225" s="705"/>
    </row>
    <row r="226" spans="1:23" s="706" customFormat="1" ht="15.75" customHeight="1">
      <c r="A226" s="707" t="s">
        <v>2114</v>
      </c>
      <c r="B226" s="708" t="s">
        <v>2115</v>
      </c>
      <c r="C226" s="717" t="s">
        <v>1816</v>
      </c>
      <c r="D226" s="716">
        <v>4.25</v>
      </c>
      <c r="E226" s="718">
        <v>3.61</v>
      </c>
      <c r="F226" s="709">
        <v>16.62</v>
      </c>
      <c r="G226" s="157"/>
      <c r="H226" s="170">
        <f t="shared" si="10"/>
        <v>0</v>
      </c>
      <c r="I226" s="710"/>
      <c r="J226" s="711"/>
      <c r="K226" s="704"/>
      <c r="L226" s="705"/>
      <c r="M226" s="705"/>
      <c r="N226" s="705"/>
      <c r="O226" s="705"/>
      <c r="P226" s="705"/>
      <c r="Q226" s="705"/>
      <c r="R226" s="705"/>
      <c r="S226" s="705"/>
      <c r="T226" s="705"/>
      <c r="U226" s="705"/>
      <c r="V226" s="705"/>
      <c r="W226" s="705"/>
    </row>
    <row r="227" spans="1:23" s="706" customFormat="1" ht="15.75" customHeight="1">
      <c r="A227" s="707" t="s">
        <v>2116</v>
      </c>
      <c r="B227" s="708" t="s">
        <v>2117</v>
      </c>
      <c r="C227" s="717" t="s">
        <v>1816</v>
      </c>
      <c r="D227" s="716">
        <v>4.25</v>
      </c>
      <c r="E227" s="718">
        <v>3.61</v>
      </c>
      <c r="F227" s="709">
        <v>16.62</v>
      </c>
      <c r="G227" s="157"/>
      <c r="H227" s="170">
        <f t="shared" si="10"/>
        <v>0</v>
      </c>
      <c r="I227" s="710"/>
      <c r="J227" s="711"/>
      <c r="K227" s="704"/>
      <c r="L227" s="705"/>
      <c r="M227" s="705"/>
      <c r="N227" s="705"/>
      <c r="O227" s="705"/>
      <c r="P227" s="705"/>
      <c r="Q227" s="705"/>
      <c r="R227" s="705"/>
      <c r="S227" s="705"/>
      <c r="T227" s="705"/>
      <c r="U227" s="705"/>
      <c r="V227" s="705"/>
      <c r="W227" s="705"/>
    </row>
    <row r="228" spans="1:23" s="706" customFormat="1" ht="15.75" customHeight="1">
      <c r="A228" s="707" t="s">
        <v>2118</v>
      </c>
      <c r="B228" s="708" t="s">
        <v>2119</v>
      </c>
      <c r="C228" s="717" t="s">
        <v>1816</v>
      </c>
      <c r="D228" s="716">
        <v>4.25</v>
      </c>
      <c r="E228" s="718">
        <v>3.61</v>
      </c>
      <c r="F228" s="709">
        <v>16.62</v>
      </c>
      <c r="G228" s="157"/>
      <c r="H228" s="170">
        <f t="shared" si="10"/>
        <v>0</v>
      </c>
      <c r="I228" s="710"/>
      <c r="J228" s="711"/>
      <c r="K228" s="704"/>
      <c r="L228" s="705"/>
      <c r="M228" s="705"/>
      <c r="N228" s="705"/>
      <c r="O228" s="705"/>
      <c r="P228" s="705"/>
      <c r="Q228" s="705"/>
      <c r="R228" s="705"/>
      <c r="S228" s="705"/>
      <c r="T228" s="705"/>
      <c r="U228" s="705"/>
      <c r="V228" s="705"/>
      <c r="W228" s="705"/>
    </row>
    <row r="229" spans="1:23" s="706" customFormat="1" ht="15.75" customHeight="1">
      <c r="A229" s="707" t="s">
        <v>2120</v>
      </c>
      <c r="B229" s="708" t="s">
        <v>2121</v>
      </c>
      <c r="C229" s="717" t="s">
        <v>1816</v>
      </c>
      <c r="D229" s="716">
        <v>4.25</v>
      </c>
      <c r="E229" s="718">
        <v>3.61</v>
      </c>
      <c r="F229" s="709">
        <v>16.62</v>
      </c>
      <c r="G229" s="157"/>
      <c r="H229" s="170">
        <f t="shared" si="10"/>
        <v>0</v>
      </c>
      <c r="I229" s="710"/>
      <c r="J229" s="711"/>
      <c r="K229" s="704"/>
      <c r="L229" s="705"/>
      <c r="M229" s="705"/>
      <c r="N229" s="705"/>
      <c r="O229" s="705"/>
      <c r="P229" s="705"/>
      <c r="Q229" s="705"/>
      <c r="R229" s="705"/>
      <c r="S229" s="705"/>
      <c r="T229" s="705"/>
      <c r="U229" s="705"/>
      <c r="V229" s="705"/>
      <c r="W229" s="705"/>
    </row>
    <row r="230" spans="1:23" s="706" customFormat="1" ht="15.75" customHeight="1">
      <c r="A230" s="707" t="s">
        <v>2122</v>
      </c>
      <c r="B230" s="708" t="s">
        <v>2123</v>
      </c>
      <c r="C230" s="717" t="s">
        <v>1816</v>
      </c>
      <c r="D230" s="716">
        <v>4.25</v>
      </c>
      <c r="E230" s="718">
        <v>3.61</v>
      </c>
      <c r="F230" s="709">
        <v>16.62</v>
      </c>
      <c r="G230" s="157"/>
      <c r="H230" s="170">
        <f t="shared" ref="H230:H293" si="11">F230*G230</f>
        <v>0</v>
      </c>
      <c r="I230" s="710"/>
      <c r="J230" s="711"/>
      <c r="K230" s="704"/>
      <c r="L230" s="705"/>
      <c r="M230" s="705"/>
      <c r="N230" s="705"/>
      <c r="O230" s="705"/>
      <c r="P230" s="705"/>
      <c r="Q230" s="705"/>
      <c r="R230" s="705"/>
      <c r="S230" s="705"/>
      <c r="T230" s="705"/>
      <c r="U230" s="705"/>
      <c r="V230" s="705"/>
      <c r="W230" s="705"/>
    </row>
    <row r="231" spans="1:23" s="706" customFormat="1" ht="15.75" customHeight="1">
      <c r="A231" s="707" t="s">
        <v>2124</v>
      </c>
      <c r="B231" s="708" t="s">
        <v>2125</v>
      </c>
      <c r="C231" s="717" t="s">
        <v>1816</v>
      </c>
      <c r="D231" s="716">
        <v>4.25</v>
      </c>
      <c r="E231" s="718">
        <v>3.61</v>
      </c>
      <c r="F231" s="709">
        <v>16.62</v>
      </c>
      <c r="G231" s="157"/>
      <c r="H231" s="170">
        <f t="shared" si="11"/>
        <v>0</v>
      </c>
      <c r="I231" s="710"/>
      <c r="J231" s="711"/>
      <c r="K231" s="704"/>
      <c r="L231" s="705"/>
      <c r="M231" s="705"/>
      <c r="N231" s="705"/>
      <c r="O231" s="705"/>
      <c r="P231" s="705"/>
      <c r="Q231" s="705"/>
      <c r="R231" s="705"/>
      <c r="S231" s="705"/>
      <c r="T231" s="705"/>
      <c r="U231" s="705"/>
      <c r="V231" s="705"/>
      <c r="W231" s="705"/>
    </row>
    <row r="232" spans="1:23" s="706" customFormat="1" ht="15.75" customHeight="1">
      <c r="A232" s="707" t="s">
        <v>2126</v>
      </c>
      <c r="B232" s="708" t="s">
        <v>2127</v>
      </c>
      <c r="C232" s="717" t="s">
        <v>1816</v>
      </c>
      <c r="D232" s="716">
        <v>4.25</v>
      </c>
      <c r="E232" s="718">
        <v>3.61</v>
      </c>
      <c r="F232" s="709">
        <v>16.62</v>
      </c>
      <c r="G232" s="157"/>
      <c r="H232" s="170">
        <f t="shared" si="11"/>
        <v>0</v>
      </c>
      <c r="I232" s="710"/>
      <c r="J232" s="711"/>
      <c r="K232" s="704"/>
      <c r="L232" s="705"/>
      <c r="M232" s="705"/>
      <c r="N232" s="705"/>
      <c r="O232" s="705"/>
      <c r="P232" s="705"/>
      <c r="Q232" s="705"/>
      <c r="R232" s="705"/>
      <c r="S232" s="705"/>
      <c r="T232" s="705"/>
      <c r="U232" s="705"/>
      <c r="V232" s="705"/>
      <c r="W232" s="705"/>
    </row>
    <row r="233" spans="1:23" s="706" customFormat="1" ht="15.75" customHeight="1">
      <c r="A233" s="707" t="s">
        <v>2128</v>
      </c>
      <c r="B233" s="708" t="s">
        <v>2129</v>
      </c>
      <c r="C233" s="717" t="s">
        <v>1816</v>
      </c>
      <c r="D233" s="716">
        <v>4.25</v>
      </c>
      <c r="E233" s="718">
        <v>3.61</v>
      </c>
      <c r="F233" s="709">
        <v>16.62</v>
      </c>
      <c r="G233" s="157"/>
      <c r="H233" s="170">
        <f t="shared" si="11"/>
        <v>0</v>
      </c>
      <c r="I233" s="710"/>
      <c r="J233" s="711"/>
      <c r="K233" s="704"/>
      <c r="L233" s="705"/>
      <c r="M233" s="705"/>
      <c r="N233" s="705"/>
      <c r="O233" s="705"/>
      <c r="P233" s="705"/>
      <c r="Q233" s="705"/>
      <c r="R233" s="705"/>
      <c r="S233" s="705"/>
      <c r="T233" s="705"/>
      <c r="U233" s="705"/>
      <c r="V233" s="705"/>
      <c r="W233" s="705"/>
    </row>
    <row r="234" spans="1:23" s="706" customFormat="1" ht="15.75" customHeight="1">
      <c r="A234" s="707" t="s">
        <v>2130</v>
      </c>
      <c r="B234" s="708" t="s">
        <v>2131</v>
      </c>
      <c r="C234" s="717" t="s">
        <v>1816</v>
      </c>
      <c r="D234" s="716">
        <v>4.25</v>
      </c>
      <c r="E234" s="718">
        <v>3.61</v>
      </c>
      <c r="F234" s="709">
        <v>16.62</v>
      </c>
      <c r="G234" s="157"/>
      <c r="H234" s="170">
        <f t="shared" si="11"/>
        <v>0</v>
      </c>
      <c r="I234" s="710"/>
      <c r="J234" s="711"/>
      <c r="K234" s="704"/>
      <c r="L234" s="705"/>
      <c r="M234" s="705"/>
      <c r="N234" s="705"/>
      <c r="O234" s="705"/>
      <c r="P234" s="705"/>
      <c r="Q234" s="705"/>
      <c r="R234" s="705"/>
      <c r="S234" s="705"/>
      <c r="T234" s="705"/>
      <c r="U234" s="705"/>
      <c r="V234" s="705"/>
      <c r="W234" s="705"/>
    </row>
    <row r="235" spans="1:23" s="706" customFormat="1" ht="15.75" customHeight="1">
      <c r="A235" s="707" t="s">
        <v>2132</v>
      </c>
      <c r="B235" s="708" t="s">
        <v>2133</v>
      </c>
      <c r="C235" s="717" t="s">
        <v>1816</v>
      </c>
      <c r="D235" s="716">
        <v>4.25</v>
      </c>
      <c r="E235" s="718">
        <v>3.61</v>
      </c>
      <c r="F235" s="709">
        <v>16.62</v>
      </c>
      <c r="G235" s="157"/>
      <c r="H235" s="170">
        <f t="shared" si="11"/>
        <v>0</v>
      </c>
      <c r="I235" s="710"/>
      <c r="J235" s="711"/>
      <c r="K235" s="704"/>
      <c r="L235" s="705"/>
      <c r="M235" s="705"/>
      <c r="N235" s="705"/>
      <c r="O235" s="705"/>
      <c r="P235" s="705"/>
      <c r="Q235" s="705"/>
      <c r="R235" s="705"/>
      <c r="S235" s="705"/>
      <c r="T235" s="705"/>
      <c r="U235" s="705"/>
      <c r="V235" s="705"/>
      <c r="W235" s="705"/>
    </row>
    <row r="236" spans="1:23" s="706" customFormat="1" ht="15.75" customHeight="1">
      <c r="A236" s="707" t="s">
        <v>2134</v>
      </c>
      <c r="B236" s="708" t="s">
        <v>2135</v>
      </c>
      <c r="C236" s="717" t="s">
        <v>1816</v>
      </c>
      <c r="D236" s="716">
        <v>4.25</v>
      </c>
      <c r="E236" s="718">
        <v>3.61</v>
      </c>
      <c r="F236" s="709">
        <v>16.62</v>
      </c>
      <c r="G236" s="157"/>
      <c r="H236" s="170">
        <f t="shared" si="11"/>
        <v>0</v>
      </c>
      <c r="I236" s="710"/>
      <c r="J236" s="711"/>
      <c r="K236" s="704"/>
      <c r="L236" s="705"/>
      <c r="M236" s="705"/>
      <c r="N236" s="705"/>
      <c r="O236" s="705"/>
      <c r="P236" s="705"/>
      <c r="Q236" s="705"/>
      <c r="R236" s="705"/>
      <c r="S236" s="705"/>
      <c r="T236" s="705"/>
      <c r="U236" s="705"/>
      <c r="V236" s="705"/>
      <c r="W236" s="705"/>
    </row>
    <row r="237" spans="1:23" s="706" customFormat="1" ht="15.75" customHeight="1">
      <c r="A237" s="707" t="s">
        <v>2136</v>
      </c>
      <c r="B237" s="708" t="s">
        <v>2137</v>
      </c>
      <c r="C237" s="717" t="s">
        <v>1816</v>
      </c>
      <c r="D237" s="716">
        <v>4.25</v>
      </c>
      <c r="E237" s="718">
        <v>3.61</v>
      </c>
      <c r="F237" s="709">
        <v>16.62</v>
      </c>
      <c r="G237" s="157"/>
      <c r="H237" s="170">
        <f t="shared" si="11"/>
        <v>0</v>
      </c>
      <c r="I237" s="710"/>
      <c r="J237" s="711"/>
      <c r="K237" s="704"/>
      <c r="L237" s="705"/>
      <c r="M237" s="705"/>
      <c r="N237" s="705"/>
      <c r="O237" s="705"/>
      <c r="P237" s="705"/>
      <c r="Q237" s="705"/>
      <c r="R237" s="705"/>
      <c r="S237" s="705"/>
      <c r="T237" s="705"/>
      <c r="U237" s="705"/>
      <c r="V237" s="705"/>
      <c r="W237" s="705"/>
    </row>
    <row r="238" spans="1:23" s="706" customFormat="1" ht="15.75" customHeight="1">
      <c r="A238" s="707" t="s">
        <v>2138</v>
      </c>
      <c r="B238" s="708" t="s">
        <v>2139</v>
      </c>
      <c r="C238" s="717" t="s">
        <v>1816</v>
      </c>
      <c r="D238" s="716">
        <v>4.25</v>
      </c>
      <c r="E238" s="718">
        <v>3.61</v>
      </c>
      <c r="F238" s="709">
        <v>16.62</v>
      </c>
      <c r="G238" s="157"/>
      <c r="H238" s="170">
        <f t="shared" si="11"/>
        <v>0</v>
      </c>
      <c r="I238" s="710"/>
      <c r="J238" s="711"/>
      <c r="K238" s="704"/>
      <c r="L238" s="705"/>
      <c r="M238" s="705"/>
      <c r="N238" s="705"/>
      <c r="O238" s="705"/>
      <c r="P238" s="705"/>
      <c r="Q238" s="705"/>
      <c r="R238" s="705"/>
      <c r="S238" s="705"/>
      <c r="T238" s="705"/>
      <c r="U238" s="705"/>
      <c r="V238" s="705"/>
      <c r="W238" s="705"/>
    </row>
    <row r="239" spans="1:23" s="706" customFormat="1" ht="15.75" customHeight="1">
      <c r="A239" s="707" t="s">
        <v>2140</v>
      </c>
      <c r="B239" s="708" t="s">
        <v>2141</v>
      </c>
      <c r="C239" s="717" t="s">
        <v>1816</v>
      </c>
      <c r="D239" s="716">
        <v>4.25</v>
      </c>
      <c r="E239" s="718">
        <v>3.61</v>
      </c>
      <c r="F239" s="709">
        <v>16.62</v>
      </c>
      <c r="G239" s="157"/>
      <c r="H239" s="170">
        <f t="shared" si="11"/>
        <v>0</v>
      </c>
      <c r="I239" s="710"/>
      <c r="J239" s="711"/>
      <c r="K239" s="704"/>
      <c r="L239" s="705"/>
      <c r="M239" s="705"/>
      <c r="N239" s="705"/>
      <c r="O239" s="705"/>
      <c r="P239" s="705"/>
      <c r="Q239" s="705"/>
      <c r="R239" s="705"/>
      <c r="S239" s="705"/>
      <c r="T239" s="705"/>
      <c r="U239" s="705"/>
      <c r="V239" s="705"/>
      <c r="W239" s="705"/>
    </row>
    <row r="240" spans="1:23" s="706" customFormat="1" ht="15.75" customHeight="1">
      <c r="A240" s="707" t="s">
        <v>2142</v>
      </c>
      <c r="B240" s="708" t="s">
        <v>2143</v>
      </c>
      <c r="C240" s="717" t="s">
        <v>1816</v>
      </c>
      <c r="D240" s="716">
        <v>4.25</v>
      </c>
      <c r="E240" s="718">
        <v>3.61</v>
      </c>
      <c r="F240" s="709">
        <v>16.62</v>
      </c>
      <c r="G240" s="157"/>
      <c r="H240" s="170">
        <f t="shared" si="11"/>
        <v>0</v>
      </c>
      <c r="I240" s="710"/>
      <c r="J240" s="711"/>
      <c r="K240" s="704"/>
      <c r="L240" s="705"/>
      <c r="M240" s="705"/>
      <c r="N240" s="705"/>
      <c r="O240" s="705"/>
      <c r="P240" s="705"/>
      <c r="Q240" s="705"/>
      <c r="R240" s="705"/>
      <c r="S240" s="705"/>
      <c r="T240" s="705"/>
      <c r="U240" s="705"/>
      <c r="V240" s="705"/>
      <c r="W240" s="705"/>
    </row>
    <row r="241" spans="1:23" s="706" customFormat="1" ht="15.75" customHeight="1">
      <c r="A241" s="707" t="s">
        <v>2144</v>
      </c>
      <c r="B241" s="708" t="s">
        <v>2145</v>
      </c>
      <c r="C241" s="717" t="s">
        <v>1816</v>
      </c>
      <c r="D241" s="716">
        <v>4.25</v>
      </c>
      <c r="E241" s="718">
        <v>3.61</v>
      </c>
      <c r="F241" s="709">
        <v>16.62</v>
      </c>
      <c r="G241" s="157"/>
      <c r="H241" s="170">
        <f t="shared" si="11"/>
        <v>0</v>
      </c>
      <c r="I241" s="710"/>
      <c r="J241" s="711"/>
      <c r="K241" s="704"/>
      <c r="L241" s="705"/>
      <c r="M241" s="705"/>
      <c r="N241" s="705"/>
      <c r="O241" s="705"/>
      <c r="P241" s="705"/>
      <c r="Q241" s="705"/>
      <c r="R241" s="705"/>
      <c r="S241" s="705"/>
      <c r="T241" s="705"/>
      <c r="U241" s="705"/>
      <c r="V241" s="705"/>
      <c r="W241" s="705"/>
    </row>
    <row r="242" spans="1:23" s="706" customFormat="1" ht="15.75" customHeight="1">
      <c r="A242" s="707" t="s">
        <v>2146</v>
      </c>
      <c r="B242" s="708" t="s">
        <v>2147</v>
      </c>
      <c r="C242" s="717" t="s">
        <v>1816</v>
      </c>
      <c r="D242" s="716">
        <v>4.25</v>
      </c>
      <c r="E242" s="718">
        <v>3.61</v>
      </c>
      <c r="F242" s="709">
        <v>16.62</v>
      </c>
      <c r="G242" s="157"/>
      <c r="H242" s="170">
        <f t="shared" si="11"/>
        <v>0</v>
      </c>
      <c r="I242" s="710"/>
      <c r="J242" s="711"/>
      <c r="K242" s="704"/>
      <c r="L242" s="705"/>
      <c r="M242" s="705"/>
      <c r="N242" s="705"/>
      <c r="O242" s="705"/>
      <c r="P242" s="705"/>
      <c r="Q242" s="705"/>
      <c r="R242" s="705"/>
      <c r="S242" s="705"/>
      <c r="T242" s="705"/>
      <c r="U242" s="705"/>
      <c r="V242" s="705"/>
      <c r="W242" s="705"/>
    </row>
    <row r="243" spans="1:23" s="706" customFormat="1" ht="15.75" customHeight="1">
      <c r="A243" s="707" t="s">
        <v>2148</v>
      </c>
      <c r="B243" s="708" t="s">
        <v>2149</v>
      </c>
      <c r="C243" s="717" t="s">
        <v>1816</v>
      </c>
      <c r="D243" s="716">
        <v>4.25</v>
      </c>
      <c r="E243" s="718">
        <v>3.61</v>
      </c>
      <c r="F243" s="709">
        <v>16.62</v>
      </c>
      <c r="G243" s="157"/>
      <c r="H243" s="170">
        <f t="shared" si="11"/>
        <v>0</v>
      </c>
      <c r="I243" s="710"/>
      <c r="J243" s="711"/>
      <c r="K243" s="704"/>
      <c r="L243" s="705"/>
      <c r="M243" s="705"/>
      <c r="N243" s="705"/>
      <c r="O243" s="705"/>
      <c r="P243" s="705"/>
      <c r="Q243" s="705"/>
      <c r="R243" s="705"/>
      <c r="S243" s="705"/>
      <c r="T243" s="705"/>
      <c r="U243" s="705"/>
      <c r="V243" s="705"/>
      <c r="W243" s="705"/>
    </row>
    <row r="244" spans="1:23" s="706" customFormat="1" ht="15.75" customHeight="1">
      <c r="A244" s="707" t="s">
        <v>2150</v>
      </c>
      <c r="B244" s="708" t="s">
        <v>2151</v>
      </c>
      <c r="C244" s="717" t="s">
        <v>1816</v>
      </c>
      <c r="D244" s="716">
        <v>4.25</v>
      </c>
      <c r="E244" s="718">
        <v>3.61</v>
      </c>
      <c r="F244" s="709">
        <v>16.62</v>
      </c>
      <c r="G244" s="157"/>
      <c r="H244" s="170">
        <f t="shared" si="11"/>
        <v>0</v>
      </c>
      <c r="I244" s="710"/>
      <c r="J244" s="711"/>
      <c r="K244" s="704"/>
      <c r="L244" s="705"/>
      <c r="M244" s="705"/>
      <c r="N244" s="705"/>
      <c r="O244" s="705"/>
      <c r="P244" s="705"/>
      <c r="Q244" s="705"/>
      <c r="R244" s="705"/>
      <c r="S244" s="705"/>
      <c r="T244" s="705"/>
      <c r="U244" s="705"/>
      <c r="V244" s="705"/>
      <c r="W244" s="705"/>
    </row>
    <row r="245" spans="1:23" s="706" customFormat="1" ht="15.75" customHeight="1">
      <c r="A245" s="707" t="s">
        <v>2152</v>
      </c>
      <c r="B245" s="708" t="s">
        <v>2153</v>
      </c>
      <c r="C245" s="717" t="s">
        <v>1816</v>
      </c>
      <c r="D245" s="716">
        <v>4.25</v>
      </c>
      <c r="E245" s="718">
        <v>3.61</v>
      </c>
      <c r="F245" s="709">
        <v>16.62</v>
      </c>
      <c r="G245" s="157"/>
      <c r="H245" s="170">
        <f t="shared" si="11"/>
        <v>0</v>
      </c>
      <c r="I245" s="710"/>
      <c r="J245" s="711"/>
      <c r="K245" s="704"/>
      <c r="L245" s="705"/>
      <c r="M245" s="705"/>
      <c r="N245" s="705"/>
      <c r="O245" s="705"/>
      <c r="P245" s="705"/>
      <c r="Q245" s="705"/>
      <c r="R245" s="705"/>
      <c r="S245" s="705"/>
      <c r="T245" s="705"/>
      <c r="U245" s="705"/>
      <c r="V245" s="705"/>
      <c r="W245" s="705"/>
    </row>
    <row r="246" spans="1:23" s="706" customFormat="1" ht="15.75" customHeight="1">
      <c r="A246" s="707" t="s">
        <v>2154</v>
      </c>
      <c r="B246" s="708" t="s">
        <v>2155</v>
      </c>
      <c r="C246" s="717" t="s">
        <v>1816</v>
      </c>
      <c r="D246" s="716">
        <v>4.25</v>
      </c>
      <c r="E246" s="718">
        <v>3.61</v>
      </c>
      <c r="F246" s="709">
        <v>16.62</v>
      </c>
      <c r="G246" s="157"/>
      <c r="H246" s="170">
        <f t="shared" si="11"/>
        <v>0</v>
      </c>
      <c r="I246" s="710"/>
      <c r="J246" s="711"/>
      <c r="K246" s="704"/>
      <c r="L246" s="705"/>
      <c r="M246" s="705"/>
      <c r="N246" s="705"/>
      <c r="O246" s="705"/>
      <c r="P246" s="705"/>
      <c r="Q246" s="705"/>
      <c r="R246" s="705"/>
      <c r="S246" s="705"/>
      <c r="T246" s="705"/>
      <c r="U246" s="705"/>
      <c r="V246" s="705"/>
      <c r="W246" s="705"/>
    </row>
    <row r="247" spans="1:23" s="706" customFormat="1" ht="15.75" customHeight="1">
      <c r="A247" s="707" t="s">
        <v>2156</v>
      </c>
      <c r="B247" s="708" t="s">
        <v>2157</v>
      </c>
      <c r="C247" s="717" t="s">
        <v>1816</v>
      </c>
      <c r="D247" s="716">
        <v>4.25</v>
      </c>
      <c r="E247" s="718">
        <v>3.61</v>
      </c>
      <c r="F247" s="709">
        <v>16.62</v>
      </c>
      <c r="G247" s="157"/>
      <c r="H247" s="170">
        <f t="shared" si="11"/>
        <v>0</v>
      </c>
      <c r="I247" s="710"/>
      <c r="J247" s="711"/>
      <c r="K247" s="704"/>
      <c r="L247" s="705"/>
      <c r="M247" s="705"/>
      <c r="N247" s="705"/>
      <c r="O247" s="705"/>
      <c r="P247" s="705"/>
      <c r="Q247" s="705"/>
      <c r="R247" s="705"/>
      <c r="S247" s="705"/>
      <c r="T247" s="705"/>
      <c r="U247" s="705"/>
      <c r="V247" s="705"/>
      <c r="W247" s="705"/>
    </row>
    <row r="248" spans="1:23" s="706" customFormat="1" ht="15.75" customHeight="1">
      <c r="A248" s="707" t="s">
        <v>2158</v>
      </c>
      <c r="B248" s="708" t="s">
        <v>2159</v>
      </c>
      <c r="C248" s="717" t="s">
        <v>1816</v>
      </c>
      <c r="D248" s="716">
        <v>4.25</v>
      </c>
      <c r="E248" s="718">
        <v>3.61</v>
      </c>
      <c r="F248" s="709">
        <v>16.62</v>
      </c>
      <c r="G248" s="157"/>
      <c r="H248" s="170">
        <f t="shared" si="11"/>
        <v>0</v>
      </c>
      <c r="I248" s="710"/>
      <c r="J248" s="711"/>
      <c r="K248" s="704"/>
      <c r="L248" s="705"/>
      <c r="M248" s="705"/>
      <c r="N248" s="705"/>
      <c r="O248" s="705"/>
      <c r="P248" s="705"/>
      <c r="Q248" s="705"/>
      <c r="R248" s="705"/>
      <c r="S248" s="705"/>
      <c r="T248" s="705"/>
      <c r="U248" s="705"/>
      <c r="V248" s="705"/>
      <c r="W248" s="705"/>
    </row>
    <row r="249" spans="1:23" s="706" customFormat="1" ht="15.75" customHeight="1">
      <c r="A249" s="707" t="s">
        <v>2160</v>
      </c>
      <c r="B249" s="708" t="s">
        <v>2161</v>
      </c>
      <c r="C249" s="717" t="s">
        <v>1816</v>
      </c>
      <c r="D249" s="716">
        <v>4.25</v>
      </c>
      <c r="E249" s="718">
        <v>3.61</v>
      </c>
      <c r="F249" s="709">
        <v>16.62</v>
      </c>
      <c r="G249" s="157"/>
      <c r="H249" s="170">
        <f t="shared" si="11"/>
        <v>0</v>
      </c>
      <c r="I249" s="710"/>
      <c r="J249" s="711"/>
      <c r="K249" s="704"/>
      <c r="L249" s="705"/>
      <c r="M249" s="705"/>
      <c r="N249" s="705"/>
      <c r="O249" s="705"/>
      <c r="P249" s="705"/>
      <c r="Q249" s="705"/>
      <c r="R249" s="705"/>
      <c r="S249" s="705"/>
      <c r="T249" s="705"/>
      <c r="U249" s="705"/>
      <c r="V249" s="705"/>
      <c r="W249" s="705"/>
    </row>
    <row r="250" spans="1:23" s="706" customFormat="1" ht="15.75" customHeight="1">
      <c r="A250" s="707" t="s">
        <v>2162</v>
      </c>
      <c r="B250" s="708" t="s">
        <v>2163</v>
      </c>
      <c r="C250" s="717" t="s">
        <v>1816</v>
      </c>
      <c r="D250" s="716">
        <v>4.25</v>
      </c>
      <c r="E250" s="718">
        <v>3.61</v>
      </c>
      <c r="F250" s="709">
        <v>16.62</v>
      </c>
      <c r="G250" s="157"/>
      <c r="H250" s="170">
        <f t="shared" si="11"/>
        <v>0</v>
      </c>
      <c r="I250" s="710"/>
      <c r="J250" s="711"/>
      <c r="K250" s="704"/>
      <c r="L250" s="705"/>
      <c r="M250" s="705"/>
      <c r="N250" s="705"/>
      <c r="O250" s="705"/>
      <c r="P250" s="705"/>
      <c r="Q250" s="705"/>
      <c r="R250" s="705"/>
      <c r="S250" s="705"/>
      <c r="T250" s="705"/>
      <c r="U250" s="705"/>
      <c r="V250" s="705"/>
      <c r="W250" s="705"/>
    </row>
    <row r="251" spans="1:23" s="706" customFormat="1" ht="15.75" customHeight="1">
      <c r="A251" s="707" t="s">
        <v>2164</v>
      </c>
      <c r="B251" s="708" t="s">
        <v>2165</v>
      </c>
      <c r="C251" s="717" t="s">
        <v>1816</v>
      </c>
      <c r="D251" s="716">
        <v>4.25</v>
      </c>
      <c r="E251" s="718">
        <v>3.61</v>
      </c>
      <c r="F251" s="709">
        <v>16.62</v>
      </c>
      <c r="G251" s="157"/>
      <c r="H251" s="170">
        <f t="shared" si="11"/>
        <v>0</v>
      </c>
      <c r="I251" s="710"/>
      <c r="J251" s="711"/>
      <c r="K251" s="704"/>
      <c r="L251" s="705"/>
      <c r="M251" s="705"/>
      <c r="N251" s="705"/>
      <c r="O251" s="705"/>
      <c r="P251" s="705"/>
      <c r="Q251" s="705"/>
      <c r="R251" s="705"/>
      <c r="S251" s="705"/>
      <c r="T251" s="705"/>
      <c r="U251" s="705"/>
      <c r="V251" s="705"/>
      <c r="W251" s="705"/>
    </row>
    <row r="252" spans="1:23" s="706" customFormat="1" ht="15.75" customHeight="1">
      <c r="A252" s="707" t="s">
        <v>2166</v>
      </c>
      <c r="B252" s="708" t="s">
        <v>2167</v>
      </c>
      <c r="C252" s="717" t="s">
        <v>1816</v>
      </c>
      <c r="D252" s="716">
        <v>4.25</v>
      </c>
      <c r="E252" s="718">
        <v>3.61</v>
      </c>
      <c r="F252" s="709">
        <v>16.62</v>
      </c>
      <c r="G252" s="157"/>
      <c r="H252" s="170">
        <f t="shared" si="11"/>
        <v>0</v>
      </c>
      <c r="I252" s="710"/>
      <c r="J252" s="711"/>
      <c r="K252" s="704"/>
      <c r="L252" s="705"/>
      <c r="M252" s="705"/>
      <c r="N252" s="705"/>
      <c r="O252" s="705"/>
      <c r="P252" s="705"/>
      <c r="Q252" s="705"/>
      <c r="R252" s="705"/>
      <c r="S252" s="705"/>
      <c r="T252" s="705"/>
      <c r="U252" s="705"/>
      <c r="V252" s="705"/>
      <c r="W252" s="705"/>
    </row>
    <row r="253" spans="1:23" s="706" customFormat="1" ht="15.75" customHeight="1">
      <c r="A253" s="707" t="s">
        <v>2168</v>
      </c>
      <c r="B253" s="708" t="s">
        <v>2169</v>
      </c>
      <c r="C253" s="717" t="s">
        <v>1816</v>
      </c>
      <c r="D253" s="716">
        <v>4.25</v>
      </c>
      <c r="E253" s="718">
        <v>3.61</v>
      </c>
      <c r="F253" s="709">
        <v>16.62</v>
      </c>
      <c r="G253" s="157"/>
      <c r="H253" s="170">
        <f t="shared" si="11"/>
        <v>0</v>
      </c>
      <c r="I253" s="710"/>
      <c r="J253" s="711"/>
      <c r="K253" s="704"/>
      <c r="L253" s="705"/>
      <c r="M253" s="705"/>
      <c r="N253" s="705"/>
      <c r="O253" s="705"/>
      <c r="P253" s="705"/>
      <c r="Q253" s="705"/>
      <c r="R253" s="705"/>
      <c r="S253" s="705"/>
      <c r="T253" s="705"/>
      <c r="U253" s="705"/>
      <c r="V253" s="705"/>
      <c r="W253" s="705"/>
    </row>
    <row r="254" spans="1:23" s="706" customFormat="1" ht="15.75" customHeight="1">
      <c r="A254" s="707" t="s">
        <v>2170</v>
      </c>
      <c r="B254" s="708" t="s">
        <v>2171</v>
      </c>
      <c r="C254" s="717" t="s">
        <v>1816</v>
      </c>
      <c r="D254" s="716">
        <v>4.25</v>
      </c>
      <c r="E254" s="718">
        <v>3.61</v>
      </c>
      <c r="F254" s="709">
        <v>16.62</v>
      </c>
      <c r="G254" s="157"/>
      <c r="H254" s="170">
        <f t="shared" si="11"/>
        <v>0</v>
      </c>
      <c r="I254" s="710"/>
      <c r="J254" s="711"/>
      <c r="K254" s="704"/>
      <c r="L254" s="705"/>
      <c r="M254" s="705"/>
      <c r="N254" s="705"/>
      <c r="O254" s="705"/>
      <c r="P254" s="705"/>
      <c r="Q254" s="705"/>
      <c r="R254" s="705"/>
      <c r="S254" s="705"/>
      <c r="T254" s="705"/>
      <c r="U254" s="705"/>
      <c r="V254" s="705"/>
      <c r="W254" s="705"/>
    </row>
    <row r="255" spans="1:23" s="706" customFormat="1" ht="15.75" customHeight="1">
      <c r="A255" s="707" t="s">
        <v>2172</v>
      </c>
      <c r="B255" s="708" t="s">
        <v>2173</v>
      </c>
      <c r="C255" s="717" t="s">
        <v>1816</v>
      </c>
      <c r="D255" s="716">
        <v>4.25</v>
      </c>
      <c r="E255" s="718">
        <v>3.61</v>
      </c>
      <c r="F255" s="709">
        <v>16.62</v>
      </c>
      <c r="G255" s="157"/>
      <c r="H255" s="170">
        <f t="shared" si="11"/>
        <v>0</v>
      </c>
      <c r="I255" s="710"/>
      <c r="J255" s="711"/>
      <c r="K255" s="704"/>
      <c r="L255" s="705"/>
      <c r="M255" s="705"/>
      <c r="N255" s="705"/>
      <c r="O255" s="705"/>
      <c r="P255" s="705"/>
      <c r="Q255" s="705"/>
      <c r="R255" s="705"/>
      <c r="S255" s="705"/>
      <c r="T255" s="705"/>
      <c r="U255" s="705"/>
      <c r="V255" s="705"/>
      <c r="W255" s="705"/>
    </row>
    <row r="256" spans="1:23" s="706" customFormat="1" ht="15.75" customHeight="1">
      <c r="A256" s="707" t="s">
        <v>2174</v>
      </c>
      <c r="B256" s="708" t="s">
        <v>2175</v>
      </c>
      <c r="C256" s="717" t="s">
        <v>1816</v>
      </c>
      <c r="D256" s="716">
        <v>4.25</v>
      </c>
      <c r="E256" s="718">
        <v>3.61</v>
      </c>
      <c r="F256" s="709">
        <v>16.62</v>
      </c>
      <c r="G256" s="157"/>
      <c r="H256" s="170">
        <f t="shared" si="11"/>
        <v>0</v>
      </c>
      <c r="I256" s="710"/>
      <c r="J256" s="711"/>
      <c r="K256" s="704"/>
      <c r="L256" s="705"/>
      <c r="M256" s="705"/>
      <c r="N256" s="705"/>
      <c r="O256" s="705"/>
      <c r="P256" s="705"/>
      <c r="Q256" s="705"/>
      <c r="R256" s="705"/>
      <c r="S256" s="705"/>
      <c r="T256" s="705"/>
      <c r="U256" s="705"/>
      <c r="V256" s="705"/>
      <c r="W256" s="705"/>
    </row>
    <row r="257" spans="1:23" s="706" customFormat="1" ht="15.75" customHeight="1">
      <c r="A257" s="707" t="s">
        <v>2176</v>
      </c>
      <c r="B257" s="708" t="s">
        <v>2177</v>
      </c>
      <c r="C257" s="717" t="s">
        <v>1816</v>
      </c>
      <c r="D257" s="716">
        <v>4.25</v>
      </c>
      <c r="E257" s="718">
        <v>3.61</v>
      </c>
      <c r="F257" s="709">
        <v>16.62</v>
      </c>
      <c r="G257" s="157"/>
      <c r="H257" s="170">
        <f t="shared" si="11"/>
        <v>0</v>
      </c>
      <c r="I257" s="710"/>
      <c r="J257" s="711"/>
      <c r="K257" s="704"/>
      <c r="L257" s="705"/>
      <c r="M257" s="705"/>
      <c r="N257" s="705"/>
      <c r="O257" s="705"/>
      <c r="P257" s="705"/>
      <c r="Q257" s="705"/>
      <c r="R257" s="705"/>
      <c r="S257" s="705"/>
      <c r="T257" s="705"/>
      <c r="U257" s="705"/>
      <c r="V257" s="705"/>
      <c r="W257" s="705"/>
    </row>
    <row r="258" spans="1:23" s="706" customFormat="1" ht="15.75" customHeight="1">
      <c r="A258" s="707" t="s">
        <v>2178</v>
      </c>
      <c r="B258" s="708" t="s">
        <v>2179</v>
      </c>
      <c r="C258" s="717" t="s">
        <v>1816</v>
      </c>
      <c r="D258" s="716">
        <v>4.25</v>
      </c>
      <c r="E258" s="718">
        <v>3.61</v>
      </c>
      <c r="F258" s="709">
        <v>16.62</v>
      </c>
      <c r="G258" s="157"/>
      <c r="H258" s="170">
        <f t="shared" si="11"/>
        <v>0</v>
      </c>
      <c r="I258" s="710"/>
      <c r="J258" s="711"/>
      <c r="K258" s="704"/>
      <c r="L258" s="705"/>
      <c r="M258" s="705"/>
      <c r="N258" s="705"/>
      <c r="O258" s="705"/>
      <c r="P258" s="705"/>
      <c r="Q258" s="705"/>
      <c r="R258" s="705"/>
      <c r="S258" s="705"/>
      <c r="T258" s="705"/>
      <c r="U258" s="705"/>
      <c r="V258" s="705"/>
      <c r="W258" s="705"/>
    </row>
    <row r="259" spans="1:23" s="706" customFormat="1" ht="15.75" customHeight="1">
      <c r="A259" s="707" t="s">
        <v>2180</v>
      </c>
      <c r="B259" s="708" t="s">
        <v>2181</v>
      </c>
      <c r="C259" s="717" t="s">
        <v>1816</v>
      </c>
      <c r="D259" s="716">
        <v>4.25</v>
      </c>
      <c r="E259" s="718">
        <v>3.61</v>
      </c>
      <c r="F259" s="709">
        <v>16.62</v>
      </c>
      <c r="G259" s="157"/>
      <c r="H259" s="170">
        <f t="shared" si="11"/>
        <v>0</v>
      </c>
      <c r="I259" s="710"/>
      <c r="J259" s="711"/>
      <c r="K259" s="704"/>
      <c r="L259" s="705"/>
      <c r="M259" s="705"/>
      <c r="N259" s="705"/>
      <c r="O259" s="705"/>
      <c r="P259" s="705"/>
      <c r="Q259" s="705"/>
      <c r="R259" s="705"/>
      <c r="S259" s="705"/>
      <c r="T259" s="705"/>
      <c r="U259" s="705"/>
      <c r="V259" s="705"/>
      <c r="W259" s="705"/>
    </row>
    <row r="260" spans="1:23" s="706" customFormat="1" ht="15.75" customHeight="1">
      <c r="A260" s="707" t="s">
        <v>2182</v>
      </c>
      <c r="B260" s="708" t="s">
        <v>2183</v>
      </c>
      <c r="C260" s="717" t="s">
        <v>1816</v>
      </c>
      <c r="D260" s="716">
        <v>4.25</v>
      </c>
      <c r="E260" s="718">
        <v>3.61</v>
      </c>
      <c r="F260" s="709">
        <v>16.62</v>
      </c>
      <c r="G260" s="157"/>
      <c r="H260" s="170">
        <f t="shared" si="11"/>
        <v>0</v>
      </c>
      <c r="I260" s="710"/>
      <c r="J260" s="711"/>
      <c r="K260" s="704"/>
      <c r="L260" s="705"/>
      <c r="M260" s="705"/>
      <c r="N260" s="705"/>
      <c r="O260" s="705"/>
      <c r="P260" s="705"/>
      <c r="Q260" s="705"/>
      <c r="R260" s="705"/>
      <c r="S260" s="705"/>
      <c r="T260" s="705"/>
      <c r="U260" s="705"/>
      <c r="V260" s="705"/>
      <c r="W260" s="705"/>
    </row>
    <row r="261" spans="1:23" s="706" customFormat="1" ht="15.75" customHeight="1">
      <c r="A261" s="707" t="s">
        <v>2184</v>
      </c>
      <c r="B261" s="708" t="s">
        <v>2185</v>
      </c>
      <c r="C261" s="717" t="s">
        <v>1816</v>
      </c>
      <c r="D261" s="716">
        <v>4.25</v>
      </c>
      <c r="E261" s="718">
        <v>3.61</v>
      </c>
      <c r="F261" s="709">
        <v>16.62</v>
      </c>
      <c r="G261" s="157"/>
      <c r="H261" s="170">
        <f t="shared" si="11"/>
        <v>0</v>
      </c>
      <c r="I261" s="710"/>
      <c r="J261" s="711"/>
      <c r="K261" s="704"/>
      <c r="L261" s="705"/>
      <c r="M261" s="705"/>
      <c r="N261" s="705"/>
      <c r="O261" s="705"/>
      <c r="P261" s="705"/>
      <c r="Q261" s="705"/>
      <c r="R261" s="705"/>
      <c r="S261" s="705"/>
      <c r="T261" s="705"/>
      <c r="U261" s="705"/>
      <c r="V261" s="705"/>
      <c r="W261" s="705"/>
    </row>
    <row r="262" spans="1:23" ht="15.75" customHeight="1">
      <c r="A262" s="707" t="s">
        <v>2186</v>
      </c>
      <c r="B262" s="708" t="s">
        <v>2187</v>
      </c>
      <c r="C262" s="717" t="s">
        <v>1816</v>
      </c>
      <c r="D262" s="716">
        <v>4.25</v>
      </c>
      <c r="E262" s="718">
        <v>3.61</v>
      </c>
      <c r="F262" s="709">
        <v>16.62</v>
      </c>
      <c r="G262" s="157"/>
      <c r="H262" s="170">
        <f t="shared" si="11"/>
        <v>0</v>
      </c>
      <c r="I262" s="457"/>
      <c r="J262" s="712"/>
      <c r="K262" s="66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</row>
    <row r="263" spans="1:23" ht="15.75" customHeight="1">
      <c r="A263" s="707" t="s">
        <v>2188</v>
      </c>
      <c r="B263" s="708" t="s">
        <v>2189</v>
      </c>
      <c r="C263" s="717" t="s">
        <v>1816</v>
      </c>
      <c r="D263" s="716">
        <v>4.25</v>
      </c>
      <c r="E263" s="718">
        <v>3.61</v>
      </c>
      <c r="F263" s="709">
        <v>16.62</v>
      </c>
      <c r="G263" s="157"/>
      <c r="H263" s="170">
        <f t="shared" si="11"/>
        <v>0</v>
      </c>
      <c r="I263" s="457"/>
      <c r="J263" s="712"/>
      <c r="K263" s="66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</row>
    <row r="264" spans="1:23" ht="15.75" customHeight="1">
      <c r="A264" s="707" t="s">
        <v>2190</v>
      </c>
      <c r="B264" s="708" t="s">
        <v>2191</v>
      </c>
      <c r="C264" s="717" t="s">
        <v>1816</v>
      </c>
      <c r="D264" s="716">
        <v>4.25</v>
      </c>
      <c r="E264" s="718">
        <v>3.61</v>
      </c>
      <c r="F264" s="709">
        <v>16.62</v>
      </c>
      <c r="G264" s="157"/>
      <c r="H264" s="170">
        <f t="shared" si="11"/>
        <v>0</v>
      </c>
      <c r="I264" s="457"/>
      <c r="J264" s="712"/>
      <c r="K264" s="66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</row>
    <row r="265" spans="1:23" ht="15.75" customHeight="1">
      <c r="A265" s="707" t="s">
        <v>2192</v>
      </c>
      <c r="B265" s="708" t="s">
        <v>2193</v>
      </c>
      <c r="C265" s="717" t="s">
        <v>1816</v>
      </c>
      <c r="D265" s="716">
        <v>4.25</v>
      </c>
      <c r="E265" s="718">
        <v>3.61</v>
      </c>
      <c r="F265" s="709">
        <v>16.62</v>
      </c>
      <c r="G265" s="157"/>
      <c r="H265" s="170">
        <f t="shared" si="11"/>
        <v>0</v>
      </c>
      <c r="I265" s="457"/>
      <c r="J265" s="712"/>
      <c r="K265" s="66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</row>
    <row r="266" spans="1:23" ht="15.75" customHeight="1">
      <c r="A266" s="707" t="s">
        <v>2194</v>
      </c>
      <c r="B266" s="708" t="s">
        <v>2195</v>
      </c>
      <c r="C266" s="717" t="s">
        <v>1816</v>
      </c>
      <c r="D266" s="716">
        <v>4.25</v>
      </c>
      <c r="E266" s="718">
        <v>3.61</v>
      </c>
      <c r="F266" s="709">
        <v>16.62</v>
      </c>
      <c r="G266" s="157"/>
      <c r="H266" s="170">
        <f t="shared" si="11"/>
        <v>0</v>
      </c>
      <c r="I266" s="457"/>
      <c r="J266" s="712"/>
      <c r="K266" s="66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</row>
    <row r="267" spans="1:23" ht="15.75" customHeight="1">
      <c r="A267" s="707" t="s">
        <v>2196</v>
      </c>
      <c r="B267" s="708" t="s">
        <v>2197</v>
      </c>
      <c r="C267" s="717" t="s">
        <v>1816</v>
      </c>
      <c r="D267" s="716">
        <v>4.25</v>
      </c>
      <c r="E267" s="718">
        <v>3.61</v>
      </c>
      <c r="F267" s="709">
        <v>16.62</v>
      </c>
      <c r="G267" s="157"/>
      <c r="H267" s="170">
        <f t="shared" si="11"/>
        <v>0</v>
      </c>
      <c r="I267" s="457"/>
      <c r="J267" s="712"/>
      <c r="K267" s="66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</row>
    <row r="268" spans="1:23" ht="15.75" customHeight="1">
      <c r="A268" s="707" t="s">
        <v>2198</v>
      </c>
      <c r="B268" s="708" t="s">
        <v>2199</v>
      </c>
      <c r="C268" s="717" t="s">
        <v>1816</v>
      </c>
      <c r="D268" s="716">
        <v>4.25</v>
      </c>
      <c r="E268" s="718">
        <v>3.61</v>
      </c>
      <c r="F268" s="709">
        <v>16.62</v>
      </c>
      <c r="G268" s="157"/>
      <c r="H268" s="170">
        <f t="shared" si="11"/>
        <v>0</v>
      </c>
      <c r="I268" s="457"/>
      <c r="J268" s="712"/>
      <c r="K268" s="66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</row>
    <row r="269" spans="1:23" ht="15.75" customHeight="1">
      <c r="A269" s="707" t="s">
        <v>2200</v>
      </c>
      <c r="B269" s="708" t="s">
        <v>2201</v>
      </c>
      <c r="C269" s="717" t="s">
        <v>1816</v>
      </c>
      <c r="D269" s="716">
        <v>4.25</v>
      </c>
      <c r="E269" s="718">
        <v>3.61</v>
      </c>
      <c r="F269" s="709">
        <v>16.62</v>
      </c>
      <c r="G269" s="157"/>
      <c r="H269" s="170">
        <f t="shared" si="11"/>
        <v>0</v>
      </c>
      <c r="I269" s="457"/>
      <c r="J269" s="712"/>
      <c r="K269" s="66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</row>
    <row r="270" spans="1:23" ht="15.75" customHeight="1">
      <c r="A270" s="707" t="s">
        <v>2202</v>
      </c>
      <c r="B270" s="708" t="s">
        <v>2203</v>
      </c>
      <c r="C270" s="717" t="s">
        <v>1816</v>
      </c>
      <c r="D270" s="716">
        <v>4.25</v>
      </c>
      <c r="E270" s="718">
        <v>3.61</v>
      </c>
      <c r="F270" s="709">
        <v>16.62</v>
      </c>
      <c r="G270" s="157"/>
      <c r="H270" s="170">
        <f t="shared" si="11"/>
        <v>0</v>
      </c>
      <c r="I270" s="457"/>
      <c r="J270" s="712"/>
      <c r="K270" s="66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</row>
    <row r="271" spans="1:23" ht="15.75" customHeight="1">
      <c r="A271" s="707" t="s">
        <v>2204</v>
      </c>
      <c r="B271" s="708" t="s">
        <v>2205</v>
      </c>
      <c r="C271" s="717" t="s">
        <v>1816</v>
      </c>
      <c r="D271" s="716">
        <v>4.25</v>
      </c>
      <c r="E271" s="718">
        <v>3.61</v>
      </c>
      <c r="F271" s="709">
        <v>16.62</v>
      </c>
      <c r="G271" s="157"/>
      <c r="H271" s="170">
        <f t="shared" si="11"/>
        <v>0</v>
      </c>
      <c r="I271" s="457"/>
      <c r="J271" s="712"/>
      <c r="K271" s="66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</row>
    <row r="272" spans="1:23" ht="15.75" customHeight="1">
      <c r="A272" s="707" t="s">
        <v>2206</v>
      </c>
      <c r="B272" s="708" t="s">
        <v>2207</v>
      </c>
      <c r="C272" s="717" t="s">
        <v>1816</v>
      </c>
      <c r="D272" s="716">
        <v>4.25</v>
      </c>
      <c r="E272" s="718">
        <v>3.61</v>
      </c>
      <c r="F272" s="709">
        <v>16.62</v>
      </c>
      <c r="G272" s="157"/>
      <c r="H272" s="170">
        <f t="shared" si="11"/>
        <v>0</v>
      </c>
      <c r="I272" s="457"/>
      <c r="J272" s="712"/>
      <c r="K272" s="66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</row>
    <row r="273" spans="1:23" ht="15.75" customHeight="1">
      <c r="A273" s="707" t="s">
        <v>2208</v>
      </c>
      <c r="B273" s="708" t="s">
        <v>2209</v>
      </c>
      <c r="C273" s="717" t="s">
        <v>1816</v>
      </c>
      <c r="D273" s="716">
        <v>4.25</v>
      </c>
      <c r="E273" s="718">
        <v>3.61</v>
      </c>
      <c r="F273" s="709">
        <v>16.62</v>
      </c>
      <c r="G273" s="157"/>
      <c r="H273" s="170">
        <f t="shared" si="11"/>
        <v>0</v>
      </c>
      <c r="I273" s="457"/>
      <c r="J273" s="712"/>
      <c r="K273" s="66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</row>
    <row r="274" spans="1:23" ht="15.75" customHeight="1">
      <c r="A274" s="707" t="s">
        <v>2210</v>
      </c>
      <c r="B274" s="708" t="s">
        <v>2211</v>
      </c>
      <c r="C274" s="717" t="s">
        <v>1816</v>
      </c>
      <c r="D274" s="716">
        <v>4.25</v>
      </c>
      <c r="E274" s="718">
        <v>3.61</v>
      </c>
      <c r="F274" s="709">
        <v>16.62</v>
      </c>
      <c r="G274" s="157"/>
      <c r="H274" s="170">
        <f t="shared" si="11"/>
        <v>0</v>
      </c>
      <c r="I274" s="457"/>
      <c r="J274" s="712"/>
      <c r="K274" s="66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</row>
    <row r="275" spans="1:23" ht="15.75" customHeight="1">
      <c r="A275" s="707" t="s">
        <v>2212</v>
      </c>
      <c r="B275" s="708" t="s">
        <v>2213</v>
      </c>
      <c r="C275" s="717" t="s">
        <v>1816</v>
      </c>
      <c r="D275" s="716">
        <v>4.25</v>
      </c>
      <c r="E275" s="718">
        <v>3.61</v>
      </c>
      <c r="F275" s="709">
        <v>16.62</v>
      </c>
      <c r="G275" s="157"/>
      <c r="H275" s="170">
        <f t="shared" si="11"/>
        <v>0</v>
      </c>
      <c r="I275" s="457"/>
      <c r="J275" s="712"/>
      <c r="K275" s="66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</row>
    <row r="276" spans="1:23" ht="15.75" customHeight="1">
      <c r="A276" s="707" t="s">
        <v>2214</v>
      </c>
      <c r="B276" s="708" t="s">
        <v>2215</v>
      </c>
      <c r="C276" s="717" t="s">
        <v>1816</v>
      </c>
      <c r="D276" s="716">
        <v>4.25</v>
      </c>
      <c r="E276" s="718">
        <v>3.61</v>
      </c>
      <c r="F276" s="709">
        <v>16.62</v>
      </c>
      <c r="G276" s="157"/>
      <c r="H276" s="170">
        <f t="shared" si="11"/>
        <v>0</v>
      </c>
      <c r="I276" s="457"/>
      <c r="J276" s="712"/>
      <c r="K276" s="66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</row>
    <row r="277" spans="1:23" ht="15.75" customHeight="1">
      <c r="A277" s="707" t="s">
        <v>2216</v>
      </c>
      <c r="B277" s="708" t="s">
        <v>2217</v>
      </c>
      <c r="C277" s="717" t="s">
        <v>1816</v>
      </c>
      <c r="D277" s="716">
        <v>4.25</v>
      </c>
      <c r="E277" s="718">
        <v>3.61</v>
      </c>
      <c r="F277" s="709">
        <v>16.62</v>
      </c>
      <c r="G277" s="157"/>
      <c r="H277" s="170">
        <f t="shared" si="11"/>
        <v>0</v>
      </c>
      <c r="I277" s="457"/>
      <c r="J277" s="712"/>
      <c r="K277" s="66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</row>
    <row r="278" spans="1:23" ht="15.75" customHeight="1">
      <c r="A278" s="707" t="s">
        <v>2218</v>
      </c>
      <c r="B278" s="708" t="s">
        <v>2219</v>
      </c>
      <c r="C278" s="717" t="s">
        <v>1816</v>
      </c>
      <c r="D278" s="716">
        <v>4.25</v>
      </c>
      <c r="E278" s="718">
        <v>3.61</v>
      </c>
      <c r="F278" s="709">
        <v>16.62</v>
      </c>
      <c r="G278" s="157"/>
      <c r="H278" s="170">
        <f t="shared" si="11"/>
        <v>0</v>
      </c>
      <c r="I278" s="457"/>
      <c r="J278" s="712"/>
      <c r="K278" s="66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</row>
    <row r="279" spans="1:23" ht="15.75" customHeight="1">
      <c r="A279" s="707" t="s">
        <v>2220</v>
      </c>
      <c r="B279" s="708" t="s">
        <v>2221</v>
      </c>
      <c r="C279" s="717" t="s">
        <v>1816</v>
      </c>
      <c r="D279" s="716">
        <v>4.25</v>
      </c>
      <c r="E279" s="718">
        <v>3.61</v>
      </c>
      <c r="F279" s="709">
        <v>16.62</v>
      </c>
      <c r="G279" s="157"/>
      <c r="H279" s="170">
        <f t="shared" si="11"/>
        <v>0</v>
      </c>
      <c r="I279" s="457"/>
      <c r="J279" s="712"/>
      <c r="K279" s="66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</row>
    <row r="280" spans="1:23" ht="15.75" customHeight="1">
      <c r="A280" s="707" t="s">
        <v>2222</v>
      </c>
      <c r="B280" s="708" t="s">
        <v>2223</v>
      </c>
      <c r="C280" s="717" t="s">
        <v>1816</v>
      </c>
      <c r="D280" s="716">
        <v>4.25</v>
      </c>
      <c r="E280" s="718">
        <v>3.61</v>
      </c>
      <c r="F280" s="709">
        <v>16.62</v>
      </c>
      <c r="G280" s="157"/>
      <c r="H280" s="170">
        <f t="shared" si="11"/>
        <v>0</v>
      </c>
      <c r="I280" s="457"/>
      <c r="J280" s="712"/>
      <c r="K280" s="66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</row>
    <row r="281" spans="1:23" ht="15.75" customHeight="1">
      <c r="A281" s="707" t="s">
        <v>2224</v>
      </c>
      <c r="B281" s="708" t="s">
        <v>2225</v>
      </c>
      <c r="C281" s="717" t="s">
        <v>1816</v>
      </c>
      <c r="D281" s="716">
        <v>4.25</v>
      </c>
      <c r="E281" s="718">
        <v>3.61</v>
      </c>
      <c r="F281" s="709">
        <v>16.62</v>
      </c>
      <c r="G281" s="157"/>
      <c r="H281" s="170">
        <f t="shared" si="11"/>
        <v>0</v>
      </c>
      <c r="I281" s="457"/>
      <c r="J281" s="712"/>
      <c r="K281" s="66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</row>
    <row r="282" spans="1:23" ht="15.75" customHeight="1">
      <c r="A282" s="707" t="s">
        <v>2226</v>
      </c>
      <c r="B282" s="708" t="s">
        <v>2227</v>
      </c>
      <c r="C282" s="717" t="s">
        <v>1816</v>
      </c>
      <c r="D282" s="716">
        <v>4.25</v>
      </c>
      <c r="E282" s="718">
        <v>3.61</v>
      </c>
      <c r="F282" s="709">
        <v>16.62</v>
      </c>
      <c r="G282" s="157"/>
      <c r="H282" s="170">
        <f t="shared" si="11"/>
        <v>0</v>
      </c>
      <c r="I282" s="457"/>
      <c r="J282" s="712"/>
      <c r="K282" s="66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</row>
    <row r="283" spans="1:23" ht="15.75" customHeight="1">
      <c r="A283" s="707" t="s">
        <v>2228</v>
      </c>
      <c r="B283" s="708" t="s">
        <v>2229</v>
      </c>
      <c r="C283" s="717" t="s">
        <v>1816</v>
      </c>
      <c r="D283" s="716">
        <v>4.25</v>
      </c>
      <c r="E283" s="718">
        <v>3.61</v>
      </c>
      <c r="F283" s="709">
        <v>16.62</v>
      </c>
      <c r="G283" s="157"/>
      <c r="H283" s="170">
        <f t="shared" si="11"/>
        <v>0</v>
      </c>
      <c r="I283" s="457"/>
      <c r="J283" s="712"/>
      <c r="K283" s="66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</row>
    <row r="284" spans="1:23" ht="15.75" customHeight="1">
      <c r="A284" s="707" t="s">
        <v>2230</v>
      </c>
      <c r="B284" s="708" t="s">
        <v>2231</v>
      </c>
      <c r="C284" s="717" t="s">
        <v>1816</v>
      </c>
      <c r="D284" s="716">
        <v>4.25</v>
      </c>
      <c r="E284" s="718">
        <v>3.61</v>
      </c>
      <c r="F284" s="709">
        <v>16.62</v>
      </c>
      <c r="G284" s="157"/>
      <c r="H284" s="170">
        <f t="shared" si="11"/>
        <v>0</v>
      </c>
      <c r="I284" s="457"/>
      <c r="J284" s="712"/>
      <c r="K284" s="66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</row>
    <row r="285" spans="1:23" ht="15.75" customHeight="1">
      <c r="A285" s="707" t="s">
        <v>2232</v>
      </c>
      <c r="B285" s="708" t="s">
        <v>2233</v>
      </c>
      <c r="C285" s="717" t="s">
        <v>1816</v>
      </c>
      <c r="D285" s="716">
        <v>4.25</v>
      </c>
      <c r="E285" s="718">
        <v>3.61</v>
      </c>
      <c r="F285" s="709">
        <v>16.62</v>
      </c>
      <c r="G285" s="157"/>
      <c r="H285" s="170">
        <f t="shared" si="11"/>
        <v>0</v>
      </c>
      <c r="I285" s="457"/>
      <c r="J285" s="712"/>
      <c r="K285" s="66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</row>
    <row r="286" spans="1:23" ht="15.75" customHeight="1">
      <c r="A286" s="707" t="s">
        <v>2234</v>
      </c>
      <c r="B286" s="708" t="s">
        <v>2235</v>
      </c>
      <c r="C286" s="717" t="s">
        <v>1816</v>
      </c>
      <c r="D286" s="716">
        <v>4.25</v>
      </c>
      <c r="E286" s="718">
        <v>3.61</v>
      </c>
      <c r="F286" s="709">
        <v>16.62</v>
      </c>
      <c r="G286" s="157"/>
      <c r="H286" s="170">
        <f t="shared" si="11"/>
        <v>0</v>
      </c>
      <c r="I286" s="457"/>
      <c r="J286" s="712"/>
      <c r="K286" s="66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</row>
    <row r="287" spans="1:23" ht="15.75" customHeight="1">
      <c r="A287" s="707" t="s">
        <v>2236</v>
      </c>
      <c r="B287" s="708" t="s">
        <v>2237</v>
      </c>
      <c r="C287" s="717" t="s">
        <v>1816</v>
      </c>
      <c r="D287" s="716">
        <v>4.25</v>
      </c>
      <c r="E287" s="718">
        <v>3.61</v>
      </c>
      <c r="F287" s="709">
        <v>16.62</v>
      </c>
      <c r="G287" s="157"/>
      <c r="H287" s="170">
        <f t="shared" si="11"/>
        <v>0</v>
      </c>
      <c r="I287" s="457"/>
      <c r="J287" s="712"/>
      <c r="K287" s="66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</row>
    <row r="288" spans="1:23" ht="15.75" customHeight="1">
      <c r="A288" s="707" t="s">
        <v>2238</v>
      </c>
      <c r="B288" s="708" t="s">
        <v>2239</v>
      </c>
      <c r="C288" s="717" t="s">
        <v>1816</v>
      </c>
      <c r="D288" s="716">
        <v>4.25</v>
      </c>
      <c r="E288" s="718">
        <v>3.61</v>
      </c>
      <c r="F288" s="709">
        <v>16.62</v>
      </c>
      <c r="G288" s="157"/>
      <c r="H288" s="170">
        <f t="shared" si="11"/>
        <v>0</v>
      </c>
      <c r="I288" s="457"/>
      <c r="J288" s="712"/>
      <c r="K288" s="66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</row>
    <row r="289" spans="1:23" ht="15.75" customHeight="1">
      <c r="A289" s="707" t="s">
        <v>2240</v>
      </c>
      <c r="B289" s="708" t="s">
        <v>2241</v>
      </c>
      <c r="C289" s="717" t="s">
        <v>1816</v>
      </c>
      <c r="D289" s="716">
        <v>4.25</v>
      </c>
      <c r="E289" s="718">
        <v>3.61</v>
      </c>
      <c r="F289" s="709">
        <v>16.62</v>
      </c>
      <c r="G289" s="157"/>
      <c r="H289" s="170">
        <f t="shared" si="11"/>
        <v>0</v>
      </c>
      <c r="I289" s="457"/>
      <c r="J289" s="712"/>
      <c r="K289" s="66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</row>
    <row r="290" spans="1:23" ht="15.75" customHeight="1">
      <c r="A290" s="707" t="s">
        <v>2242</v>
      </c>
      <c r="B290" s="708" t="s">
        <v>2243</v>
      </c>
      <c r="C290" s="717" t="s">
        <v>1816</v>
      </c>
      <c r="D290" s="716">
        <v>4.25</v>
      </c>
      <c r="E290" s="718">
        <v>3.61</v>
      </c>
      <c r="F290" s="709">
        <v>16.62</v>
      </c>
      <c r="G290" s="157"/>
      <c r="H290" s="170">
        <f t="shared" si="11"/>
        <v>0</v>
      </c>
      <c r="I290" s="457"/>
      <c r="J290" s="712"/>
      <c r="K290" s="66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</row>
    <row r="291" spans="1:23" ht="15.75" customHeight="1">
      <c r="A291" s="707" t="s">
        <v>2244</v>
      </c>
      <c r="B291" s="708" t="s">
        <v>2245</v>
      </c>
      <c r="C291" s="717" t="s">
        <v>1816</v>
      </c>
      <c r="D291" s="716">
        <v>4.25</v>
      </c>
      <c r="E291" s="718">
        <v>3.61</v>
      </c>
      <c r="F291" s="709">
        <v>16.62</v>
      </c>
      <c r="G291" s="157"/>
      <c r="H291" s="170">
        <f t="shared" si="11"/>
        <v>0</v>
      </c>
      <c r="I291" s="457"/>
      <c r="J291" s="712"/>
      <c r="K291" s="66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</row>
    <row r="292" spans="1:23" ht="15.75" customHeight="1">
      <c r="A292" s="707" t="s">
        <v>2246</v>
      </c>
      <c r="B292" s="708" t="s">
        <v>2247</v>
      </c>
      <c r="C292" s="717" t="s">
        <v>1816</v>
      </c>
      <c r="D292" s="716">
        <v>4.25</v>
      </c>
      <c r="E292" s="718">
        <v>3.61</v>
      </c>
      <c r="F292" s="709">
        <v>16.62</v>
      </c>
      <c r="G292" s="157"/>
      <c r="H292" s="170">
        <f t="shared" si="11"/>
        <v>0</v>
      </c>
      <c r="I292" s="457"/>
      <c r="J292" s="712"/>
      <c r="K292" s="66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</row>
    <row r="293" spans="1:23" ht="15.75" customHeight="1">
      <c r="A293" s="707" t="s">
        <v>2248</v>
      </c>
      <c r="B293" s="708" t="s">
        <v>2249</v>
      </c>
      <c r="C293" s="717" t="s">
        <v>1816</v>
      </c>
      <c r="D293" s="716">
        <v>4.25</v>
      </c>
      <c r="E293" s="718">
        <v>3.61</v>
      </c>
      <c r="F293" s="709">
        <v>16.62</v>
      </c>
      <c r="G293" s="157"/>
      <c r="H293" s="170">
        <f t="shared" si="11"/>
        <v>0</v>
      </c>
      <c r="I293" s="457"/>
      <c r="J293" s="712"/>
      <c r="K293" s="66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</row>
    <row r="294" spans="1:23" ht="15.75" customHeight="1">
      <c r="A294" s="707" t="s">
        <v>2250</v>
      </c>
      <c r="B294" s="708" t="s">
        <v>2251</v>
      </c>
      <c r="C294" s="717" t="s">
        <v>1816</v>
      </c>
      <c r="D294" s="716">
        <v>4.25</v>
      </c>
      <c r="E294" s="718">
        <v>3.61</v>
      </c>
      <c r="F294" s="709">
        <v>16.62</v>
      </c>
      <c r="G294" s="157"/>
      <c r="H294" s="170">
        <f t="shared" ref="H294:H357" si="12">F294*G294</f>
        <v>0</v>
      </c>
      <c r="I294" s="457"/>
      <c r="J294" s="712"/>
      <c r="K294" s="66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</row>
    <row r="295" spans="1:23" ht="15.75" customHeight="1">
      <c r="A295" s="707" t="s">
        <v>2252</v>
      </c>
      <c r="B295" s="708" t="s">
        <v>2253</v>
      </c>
      <c r="C295" s="717" t="s">
        <v>1816</v>
      </c>
      <c r="D295" s="716">
        <v>4.25</v>
      </c>
      <c r="E295" s="718">
        <v>3.61</v>
      </c>
      <c r="F295" s="709">
        <v>16.62</v>
      </c>
      <c r="G295" s="157"/>
      <c r="H295" s="170">
        <f t="shared" si="12"/>
        <v>0</v>
      </c>
      <c r="I295" s="457"/>
      <c r="J295" s="712"/>
      <c r="K295" s="66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</row>
    <row r="296" spans="1:23" ht="15.75" customHeight="1">
      <c r="A296" s="707" t="s">
        <v>2254</v>
      </c>
      <c r="B296" s="708" t="s">
        <v>2255</v>
      </c>
      <c r="C296" s="717" t="s">
        <v>1816</v>
      </c>
      <c r="D296" s="716">
        <v>4.25</v>
      </c>
      <c r="E296" s="718">
        <v>3.61</v>
      </c>
      <c r="F296" s="709">
        <v>16.62</v>
      </c>
      <c r="G296" s="157"/>
      <c r="H296" s="170">
        <f t="shared" si="12"/>
        <v>0</v>
      </c>
      <c r="I296" s="457"/>
      <c r="J296" s="712"/>
      <c r="K296" s="66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</row>
    <row r="297" spans="1:23" ht="15.75" customHeight="1">
      <c r="A297" s="707" t="s">
        <v>2256</v>
      </c>
      <c r="B297" s="708" t="s">
        <v>2257</v>
      </c>
      <c r="C297" s="717" t="s">
        <v>1816</v>
      </c>
      <c r="D297" s="716">
        <v>4.25</v>
      </c>
      <c r="E297" s="718">
        <v>3.61</v>
      </c>
      <c r="F297" s="709">
        <v>16.62</v>
      </c>
      <c r="G297" s="157"/>
      <c r="H297" s="170">
        <f t="shared" si="12"/>
        <v>0</v>
      </c>
      <c r="I297" s="457"/>
      <c r="J297" s="712"/>
      <c r="K297" s="66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</row>
    <row r="298" spans="1:23" ht="15.75" customHeight="1">
      <c r="A298" s="707" t="s">
        <v>2258</v>
      </c>
      <c r="B298" s="708" t="s">
        <v>2259</v>
      </c>
      <c r="C298" s="717" t="s">
        <v>1816</v>
      </c>
      <c r="D298" s="716">
        <v>4.25</v>
      </c>
      <c r="E298" s="718">
        <v>3.61</v>
      </c>
      <c r="F298" s="709">
        <v>16.62</v>
      </c>
      <c r="G298" s="157"/>
      <c r="H298" s="170">
        <f t="shared" si="12"/>
        <v>0</v>
      </c>
      <c r="I298" s="457"/>
      <c r="J298" s="712"/>
      <c r="K298" s="66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</row>
    <row r="299" spans="1:23" ht="15.75" customHeight="1">
      <c r="A299" s="707" t="s">
        <v>2260</v>
      </c>
      <c r="B299" s="708" t="s">
        <v>2261</v>
      </c>
      <c r="C299" s="717" t="s">
        <v>1816</v>
      </c>
      <c r="D299" s="716">
        <v>4.25</v>
      </c>
      <c r="E299" s="718">
        <v>3.61</v>
      </c>
      <c r="F299" s="709">
        <v>16.62</v>
      </c>
      <c r="G299" s="157"/>
      <c r="H299" s="170">
        <f t="shared" si="12"/>
        <v>0</v>
      </c>
      <c r="I299" s="457"/>
      <c r="J299" s="712"/>
      <c r="K299" s="66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</row>
    <row r="300" spans="1:23" ht="15.75" customHeight="1">
      <c r="A300" s="707" t="s">
        <v>2262</v>
      </c>
      <c r="B300" s="708" t="s">
        <v>2263</v>
      </c>
      <c r="C300" s="717" t="s">
        <v>1816</v>
      </c>
      <c r="D300" s="716">
        <v>4.25</v>
      </c>
      <c r="E300" s="718">
        <v>3.61</v>
      </c>
      <c r="F300" s="709">
        <v>16.62</v>
      </c>
      <c r="G300" s="157"/>
      <c r="H300" s="170">
        <f t="shared" si="12"/>
        <v>0</v>
      </c>
      <c r="I300" s="457"/>
      <c r="J300" s="712"/>
      <c r="K300" s="66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</row>
    <row r="301" spans="1:23" ht="15.75" customHeight="1">
      <c r="A301" s="707" t="s">
        <v>2264</v>
      </c>
      <c r="B301" s="708" t="s">
        <v>2265</v>
      </c>
      <c r="C301" s="717" t="s">
        <v>1816</v>
      </c>
      <c r="D301" s="716">
        <v>4.25</v>
      </c>
      <c r="E301" s="718">
        <v>3.61</v>
      </c>
      <c r="F301" s="709">
        <v>16.62</v>
      </c>
      <c r="G301" s="157"/>
      <c r="H301" s="170">
        <f t="shared" si="12"/>
        <v>0</v>
      </c>
      <c r="I301" s="457"/>
      <c r="J301" s="712"/>
      <c r="K301" s="66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</row>
    <row r="302" spans="1:23" ht="15.75" customHeight="1">
      <c r="A302" s="707" t="s">
        <v>2266</v>
      </c>
      <c r="B302" s="708" t="s">
        <v>2267</v>
      </c>
      <c r="C302" s="717" t="s">
        <v>1816</v>
      </c>
      <c r="D302" s="716">
        <v>4.25</v>
      </c>
      <c r="E302" s="718">
        <v>3.61</v>
      </c>
      <c r="F302" s="709">
        <v>16.62</v>
      </c>
      <c r="G302" s="157"/>
      <c r="H302" s="170">
        <f t="shared" si="12"/>
        <v>0</v>
      </c>
      <c r="I302" s="457"/>
      <c r="J302" s="712"/>
      <c r="K302" s="66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</row>
    <row r="303" spans="1:23" ht="15.75" customHeight="1">
      <c r="A303" s="707" t="s">
        <v>2268</v>
      </c>
      <c r="B303" s="708" t="s">
        <v>2269</v>
      </c>
      <c r="C303" s="717" t="s">
        <v>1816</v>
      </c>
      <c r="D303" s="716">
        <v>4.25</v>
      </c>
      <c r="E303" s="718">
        <v>3.61</v>
      </c>
      <c r="F303" s="709">
        <v>16.62</v>
      </c>
      <c r="G303" s="157"/>
      <c r="H303" s="170">
        <f t="shared" si="12"/>
        <v>0</v>
      </c>
      <c r="I303" s="457"/>
      <c r="J303" s="712"/>
      <c r="K303" s="66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</row>
    <row r="304" spans="1:23" ht="15.75" customHeight="1">
      <c r="A304" s="707" t="s">
        <v>2270</v>
      </c>
      <c r="B304" s="708" t="s">
        <v>2271</v>
      </c>
      <c r="C304" s="717" t="s">
        <v>1816</v>
      </c>
      <c r="D304" s="716">
        <v>4.25</v>
      </c>
      <c r="E304" s="718">
        <v>3.61</v>
      </c>
      <c r="F304" s="709">
        <v>16.62</v>
      </c>
      <c r="G304" s="157"/>
      <c r="H304" s="170">
        <f t="shared" si="12"/>
        <v>0</v>
      </c>
      <c r="I304" s="457"/>
      <c r="J304" s="712"/>
      <c r="K304" s="66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</row>
    <row r="305" spans="1:23" ht="15.75" customHeight="1">
      <c r="A305" s="707" t="s">
        <v>2272</v>
      </c>
      <c r="B305" s="708" t="s">
        <v>2273</v>
      </c>
      <c r="C305" s="717" t="s">
        <v>1816</v>
      </c>
      <c r="D305" s="716">
        <v>4.25</v>
      </c>
      <c r="E305" s="718">
        <v>3.61</v>
      </c>
      <c r="F305" s="709">
        <v>16.62</v>
      </c>
      <c r="G305" s="157"/>
      <c r="H305" s="170">
        <f t="shared" si="12"/>
        <v>0</v>
      </c>
      <c r="I305" s="457"/>
      <c r="J305" s="712"/>
      <c r="K305" s="66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</row>
    <row r="306" spans="1:23" ht="15.75" customHeight="1">
      <c r="A306" s="707" t="s">
        <v>2274</v>
      </c>
      <c r="B306" s="708" t="s">
        <v>2275</v>
      </c>
      <c r="C306" s="717" t="s">
        <v>1816</v>
      </c>
      <c r="D306" s="716">
        <v>4.25</v>
      </c>
      <c r="E306" s="718">
        <v>3.61</v>
      </c>
      <c r="F306" s="709">
        <v>16.62</v>
      </c>
      <c r="G306" s="157"/>
      <c r="H306" s="170">
        <f t="shared" si="12"/>
        <v>0</v>
      </c>
      <c r="I306" s="457"/>
      <c r="J306" s="712"/>
      <c r="K306" s="66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</row>
    <row r="307" spans="1:23" ht="15.75" customHeight="1">
      <c r="A307" s="707" t="s">
        <v>2276</v>
      </c>
      <c r="B307" s="708" t="s">
        <v>2277</v>
      </c>
      <c r="C307" s="717" t="s">
        <v>1816</v>
      </c>
      <c r="D307" s="716">
        <v>4.25</v>
      </c>
      <c r="E307" s="718">
        <v>3.61</v>
      </c>
      <c r="F307" s="709">
        <v>16.62</v>
      </c>
      <c r="G307" s="157"/>
      <c r="H307" s="170">
        <f t="shared" si="12"/>
        <v>0</v>
      </c>
      <c r="I307" s="457"/>
      <c r="J307" s="712"/>
      <c r="K307" s="66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</row>
    <row r="308" spans="1:23" ht="15.75" customHeight="1">
      <c r="A308" s="707" t="s">
        <v>2278</v>
      </c>
      <c r="B308" s="708" t="s">
        <v>2279</v>
      </c>
      <c r="C308" s="717" t="s">
        <v>1816</v>
      </c>
      <c r="D308" s="716">
        <v>4.25</v>
      </c>
      <c r="E308" s="718">
        <v>3.61</v>
      </c>
      <c r="F308" s="709">
        <v>16.62</v>
      </c>
      <c r="G308" s="157"/>
      <c r="H308" s="170">
        <f t="shared" si="12"/>
        <v>0</v>
      </c>
      <c r="I308" s="457"/>
      <c r="J308" s="712"/>
      <c r="K308" s="66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</row>
    <row r="309" spans="1:23" ht="15.75" customHeight="1">
      <c r="A309" s="707" t="s">
        <v>2280</v>
      </c>
      <c r="B309" s="708" t="s">
        <v>2281</v>
      </c>
      <c r="C309" s="717" t="s">
        <v>1816</v>
      </c>
      <c r="D309" s="716">
        <v>4.25</v>
      </c>
      <c r="E309" s="718">
        <v>3.61</v>
      </c>
      <c r="F309" s="709">
        <v>16.62</v>
      </c>
      <c r="G309" s="157"/>
      <c r="H309" s="170">
        <f t="shared" si="12"/>
        <v>0</v>
      </c>
      <c r="I309" s="457"/>
      <c r="J309" s="712"/>
      <c r="K309" s="66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</row>
    <row r="310" spans="1:23" ht="15.75" customHeight="1">
      <c r="A310" s="707" t="s">
        <v>2282</v>
      </c>
      <c r="B310" s="708" t="s">
        <v>2283</v>
      </c>
      <c r="C310" s="717" t="s">
        <v>1816</v>
      </c>
      <c r="D310" s="716">
        <v>4.25</v>
      </c>
      <c r="E310" s="718">
        <v>3.61</v>
      </c>
      <c r="F310" s="709">
        <v>16.62</v>
      </c>
      <c r="G310" s="157"/>
      <c r="H310" s="170">
        <f t="shared" si="12"/>
        <v>0</v>
      </c>
      <c r="I310" s="457"/>
      <c r="J310" s="712"/>
      <c r="K310" s="66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</row>
    <row r="311" spans="1:23" ht="15.75" customHeight="1">
      <c r="A311" s="707" t="s">
        <v>2284</v>
      </c>
      <c r="B311" s="708" t="s">
        <v>2285</v>
      </c>
      <c r="C311" s="717" t="s">
        <v>1816</v>
      </c>
      <c r="D311" s="716">
        <v>4.25</v>
      </c>
      <c r="E311" s="718">
        <v>3.61</v>
      </c>
      <c r="F311" s="709">
        <v>16.62</v>
      </c>
      <c r="G311" s="157"/>
      <c r="H311" s="170">
        <f t="shared" si="12"/>
        <v>0</v>
      </c>
      <c r="I311" s="457"/>
      <c r="J311" s="712"/>
      <c r="K311" s="66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</row>
    <row r="312" spans="1:23" ht="15.75" customHeight="1">
      <c r="A312" s="707" t="s">
        <v>2286</v>
      </c>
      <c r="B312" s="708" t="s">
        <v>2287</v>
      </c>
      <c r="C312" s="717" t="s">
        <v>1816</v>
      </c>
      <c r="D312" s="716">
        <v>4.25</v>
      </c>
      <c r="E312" s="718">
        <v>3.61</v>
      </c>
      <c r="F312" s="709">
        <v>16.62</v>
      </c>
      <c r="G312" s="157"/>
      <c r="H312" s="170">
        <f t="shared" si="12"/>
        <v>0</v>
      </c>
      <c r="I312" s="457"/>
      <c r="J312" s="712"/>
      <c r="K312" s="66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</row>
    <row r="313" spans="1:23" ht="15.75" customHeight="1">
      <c r="A313" s="707" t="s">
        <v>2288</v>
      </c>
      <c r="B313" s="708" t="s">
        <v>2289</v>
      </c>
      <c r="C313" s="717" t="s">
        <v>1816</v>
      </c>
      <c r="D313" s="716">
        <v>4.25</v>
      </c>
      <c r="E313" s="718">
        <v>3.61</v>
      </c>
      <c r="F313" s="709">
        <v>16.62</v>
      </c>
      <c r="G313" s="157"/>
      <c r="H313" s="170">
        <f t="shared" si="12"/>
        <v>0</v>
      </c>
      <c r="I313" s="457"/>
      <c r="J313" s="712"/>
      <c r="K313" s="66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</row>
    <row r="314" spans="1:23" ht="15.75" customHeight="1">
      <c r="A314" s="707" t="s">
        <v>2290</v>
      </c>
      <c r="B314" s="708" t="s">
        <v>2291</v>
      </c>
      <c r="C314" s="717" t="s">
        <v>1816</v>
      </c>
      <c r="D314" s="716">
        <v>4.25</v>
      </c>
      <c r="E314" s="718">
        <v>3.61</v>
      </c>
      <c r="F314" s="709">
        <v>16.62</v>
      </c>
      <c r="G314" s="157"/>
      <c r="H314" s="170">
        <f t="shared" si="12"/>
        <v>0</v>
      </c>
      <c r="I314" s="457"/>
      <c r="J314" s="712"/>
      <c r="K314" s="66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</row>
    <row r="315" spans="1:23" ht="15.75" customHeight="1">
      <c r="A315" s="707" t="s">
        <v>2292</v>
      </c>
      <c r="B315" s="708" t="s">
        <v>2293</v>
      </c>
      <c r="C315" s="717" t="s">
        <v>1816</v>
      </c>
      <c r="D315" s="716">
        <v>4.25</v>
      </c>
      <c r="E315" s="718">
        <v>3.61</v>
      </c>
      <c r="F315" s="709">
        <v>16.62</v>
      </c>
      <c r="G315" s="157"/>
      <c r="H315" s="170">
        <f t="shared" si="12"/>
        <v>0</v>
      </c>
      <c r="I315" s="457"/>
      <c r="J315" s="712"/>
      <c r="K315" s="66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</row>
    <row r="316" spans="1:23" ht="15.75" customHeight="1">
      <c r="A316" s="707" t="s">
        <v>2294</v>
      </c>
      <c r="B316" s="708" t="s">
        <v>2295</v>
      </c>
      <c r="C316" s="717" t="s">
        <v>1816</v>
      </c>
      <c r="D316" s="716">
        <v>4.25</v>
      </c>
      <c r="E316" s="718">
        <v>3.61</v>
      </c>
      <c r="F316" s="709">
        <v>16.62</v>
      </c>
      <c r="G316" s="157"/>
      <c r="H316" s="170">
        <f t="shared" si="12"/>
        <v>0</v>
      </c>
      <c r="I316" s="457"/>
      <c r="J316" s="712"/>
      <c r="K316" s="66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</row>
    <row r="317" spans="1:23" ht="15.75" customHeight="1">
      <c r="A317" s="707" t="s">
        <v>2296</v>
      </c>
      <c r="B317" s="708" t="s">
        <v>2297</v>
      </c>
      <c r="C317" s="717" t="s">
        <v>1816</v>
      </c>
      <c r="D317" s="716">
        <v>4.25</v>
      </c>
      <c r="E317" s="718">
        <v>3.61</v>
      </c>
      <c r="F317" s="709">
        <v>16.62</v>
      </c>
      <c r="G317" s="157"/>
      <c r="H317" s="170">
        <f t="shared" si="12"/>
        <v>0</v>
      </c>
      <c r="I317" s="457"/>
      <c r="J317" s="712"/>
      <c r="K317" s="66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</row>
    <row r="318" spans="1:23" ht="15.75" customHeight="1">
      <c r="A318" s="707" t="s">
        <v>2298</v>
      </c>
      <c r="B318" s="708" t="s">
        <v>2299</v>
      </c>
      <c r="C318" s="717" t="s">
        <v>1816</v>
      </c>
      <c r="D318" s="716">
        <v>4.25</v>
      </c>
      <c r="E318" s="718">
        <v>3.61</v>
      </c>
      <c r="F318" s="709">
        <v>16.62</v>
      </c>
      <c r="G318" s="157"/>
      <c r="H318" s="170">
        <f t="shared" si="12"/>
        <v>0</v>
      </c>
      <c r="I318" s="457"/>
      <c r="J318" s="712"/>
      <c r="K318" s="66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</row>
    <row r="319" spans="1:23" ht="15.75" customHeight="1">
      <c r="A319" s="707" t="s">
        <v>2300</v>
      </c>
      <c r="B319" s="708" t="s">
        <v>2301</v>
      </c>
      <c r="C319" s="717" t="s">
        <v>1816</v>
      </c>
      <c r="D319" s="716">
        <v>4.25</v>
      </c>
      <c r="E319" s="718">
        <v>3.61</v>
      </c>
      <c r="F319" s="709">
        <v>16.62</v>
      </c>
      <c r="G319" s="157"/>
      <c r="H319" s="170">
        <f t="shared" si="12"/>
        <v>0</v>
      </c>
      <c r="I319" s="457"/>
      <c r="J319" s="712"/>
      <c r="K319" s="66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</row>
    <row r="320" spans="1:23" ht="15.75" customHeight="1">
      <c r="A320" s="707" t="s">
        <v>2302</v>
      </c>
      <c r="B320" s="708" t="s">
        <v>2303</v>
      </c>
      <c r="C320" s="717" t="s">
        <v>1816</v>
      </c>
      <c r="D320" s="716">
        <v>4.25</v>
      </c>
      <c r="E320" s="718">
        <v>3.61</v>
      </c>
      <c r="F320" s="709">
        <v>16.62</v>
      </c>
      <c r="G320" s="157"/>
      <c r="H320" s="170">
        <f t="shared" si="12"/>
        <v>0</v>
      </c>
      <c r="I320" s="457"/>
      <c r="J320" s="712"/>
      <c r="K320" s="66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</row>
    <row r="321" spans="1:23" ht="15.75" customHeight="1">
      <c r="A321" s="707" t="s">
        <v>2304</v>
      </c>
      <c r="B321" s="708" t="s">
        <v>2305</v>
      </c>
      <c r="C321" s="717" t="s">
        <v>1816</v>
      </c>
      <c r="D321" s="716">
        <v>4.25</v>
      </c>
      <c r="E321" s="718">
        <v>3.61</v>
      </c>
      <c r="F321" s="709">
        <v>16.62</v>
      </c>
      <c r="G321" s="157"/>
      <c r="H321" s="170">
        <f t="shared" si="12"/>
        <v>0</v>
      </c>
      <c r="I321" s="457"/>
      <c r="J321" s="712"/>
      <c r="K321" s="66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</row>
    <row r="322" spans="1:23" ht="15.75" customHeight="1">
      <c r="A322" s="707" t="s">
        <v>2306</v>
      </c>
      <c r="B322" s="708" t="s">
        <v>2307</v>
      </c>
      <c r="C322" s="717" t="s">
        <v>1816</v>
      </c>
      <c r="D322" s="716">
        <v>4.25</v>
      </c>
      <c r="E322" s="718">
        <v>3.61</v>
      </c>
      <c r="F322" s="709">
        <v>16.62</v>
      </c>
      <c r="G322" s="157"/>
      <c r="H322" s="170">
        <f t="shared" si="12"/>
        <v>0</v>
      </c>
      <c r="I322" s="457"/>
      <c r="J322" s="712"/>
      <c r="K322" s="66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</row>
    <row r="323" spans="1:23" ht="15.75" customHeight="1">
      <c r="A323" s="707" t="s">
        <v>2308</v>
      </c>
      <c r="B323" s="708" t="s">
        <v>2309</v>
      </c>
      <c r="C323" s="717" t="s">
        <v>1816</v>
      </c>
      <c r="D323" s="716">
        <v>4.25</v>
      </c>
      <c r="E323" s="718">
        <v>3.61</v>
      </c>
      <c r="F323" s="709">
        <v>16.62</v>
      </c>
      <c r="G323" s="157"/>
      <c r="H323" s="170">
        <f t="shared" si="12"/>
        <v>0</v>
      </c>
      <c r="I323" s="457"/>
      <c r="J323" s="712"/>
      <c r="K323" s="66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</row>
    <row r="324" spans="1:23" ht="15.75" customHeight="1">
      <c r="A324" s="707" t="s">
        <v>2310</v>
      </c>
      <c r="B324" s="708" t="s">
        <v>2311</v>
      </c>
      <c r="C324" s="717" t="s">
        <v>1816</v>
      </c>
      <c r="D324" s="716">
        <v>4.25</v>
      </c>
      <c r="E324" s="718">
        <v>3.61</v>
      </c>
      <c r="F324" s="709">
        <v>16.62</v>
      </c>
      <c r="G324" s="157"/>
      <c r="H324" s="170">
        <f t="shared" si="12"/>
        <v>0</v>
      </c>
      <c r="I324" s="457"/>
      <c r="J324" s="712"/>
      <c r="K324" s="66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</row>
    <row r="325" spans="1:23" ht="15.75" customHeight="1">
      <c r="A325" s="707" t="s">
        <v>2312</v>
      </c>
      <c r="B325" s="708" t="s">
        <v>2313</v>
      </c>
      <c r="C325" s="717" t="s">
        <v>1816</v>
      </c>
      <c r="D325" s="716">
        <v>4.25</v>
      </c>
      <c r="E325" s="718">
        <v>3.61</v>
      </c>
      <c r="F325" s="709">
        <v>16.62</v>
      </c>
      <c r="G325" s="157"/>
      <c r="H325" s="170">
        <f t="shared" si="12"/>
        <v>0</v>
      </c>
      <c r="I325" s="457"/>
      <c r="J325" s="712"/>
      <c r="K325" s="66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</row>
    <row r="326" spans="1:23" ht="15.75" customHeight="1">
      <c r="A326" s="707" t="s">
        <v>2314</v>
      </c>
      <c r="B326" s="708" t="s">
        <v>2315</v>
      </c>
      <c r="C326" s="717" t="s">
        <v>1816</v>
      </c>
      <c r="D326" s="716">
        <v>4.25</v>
      </c>
      <c r="E326" s="718">
        <v>3.61</v>
      </c>
      <c r="F326" s="709">
        <v>16.62</v>
      </c>
      <c r="G326" s="157"/>
      <c r="H326" s="170">
        <f t="shared" si="12"/>
        <v>0</v>
      </c>
      <c r="I326" s="457"/>
      <c r="J326" s="712"/>
      <c r="K326" s="66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</row>
    <row r="327" spans="1:23" ht="15.75" customHeight="1">
      <c r="A327" s="707" t="s">
        <v>2316</v>
      </c>
      <c r="B327" s="708" t="s">
        <v>2317</v>
      </c>
      <c r="C327" s="717" t="s">
        <v>1816</v>
      </c>
      <c r="D327" s="716">
        <v>4.25</v>
      </c>
      <c r="E327" s="718">
        <v>3.61</v>
      </c>
      <c r="F327" s="709">
        <v>16.62</v>
      </c>
      <c r="G327" s="157"/>
      <c r="H327" s="170">
        <f t="shared" si="12"/>
        <v>0</v>
      </c>
      <c r="I327" s="457"/>
      <c r="J327" s="712"/>
      <c r="K327" s="66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</row>
    <row r="328" spans="1:23" ht="15.75" customHeight="1">
      <c r="A328" s="707" t="s">
        <v>2318</v>
      </c>
      <c r="B328" s="708" t="s">
        <v>2319</v>
      </c>
      <c r="C328" s="717" t="s">
        <v>1816</v>
      </c>
      <c r="D328" s="716">
        <v>4.25</v>
      </c>
      <c r="E328" s="718">
        <v>3.61</v>
      </c>
      <c r="F328" s="709">
        <v>16.62</v>
      </c>
      <c r="G328" s="157"/>
      <c r="H328" s="170">
        <f t="shared" si="12"/>
        <v>0</v>
      </c>
      <c r="I328" s="457"/>
      <c r="J328" s="712"/>
      <c r="K328" s="66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</row>
    <row r="329" spans="1:23" ht="15.75" customHeight="1">
      <c r="A329" s="707" t="s">
        <v>2320</v>
      </c>
      <c r="B329" s="708" t="s">
        <v>2321</v>
      </c>
      <c r="C329" s="717" t="s">
        <v>1816</v>
      </c>
      <c r="D329" s="716">
        <v>4.5</v>
      </c>
      <c r="E329" s="719">
        <v>3.83</v>
      </c>
      <c r="F329" s="433">
        <v>17.579999999999998</v>
      </c>
      <c r="G329" s="157"/>
      <c r="H329" s="170">
        <f t="shared" si="12"/>
        <v>0</v>
      </c>
      <c r="I329" s="457"/>
      <c r="J329" s="712"/>
      <c r="K329" s="66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</row>
    <row r="330" spans="1:23" ht="15.75" customHeight="1">
      <c r="A330" s="707" t="s">
        <v>2322</v>
      </c>
      <c r="B330" s="708" t="s">
        <v>2323</v>
      </c>
      <c r="C330" s="717" t="s">
        <v>1816</v>
      </c>
      <c r="D330" s="716">
        <v>4.5</v>
      </c>
      <c r="E330" s="719">
        <v>3.83</v>
      </c>
      <c r="F330" s="433">
        <v>17.579999999999998</v>
      </c>
      <c r="G330" s="157"/>
      <c r="H330" s="170">
        <f t="shared" si="12"/>
        <v>0</v>
      </c>
      <c r="I330" s="457"/>
      <c r="J330" s="712"/>
      <c r="K330" s="66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</row>
    <row r="331" spans="1:23" ht="15.75" customHeight="1">
      <c r="A331" s="707" t="s">
        <v>2324</v>
      </c>
      <c r="B331" s="708" t="s">
        <v>2325</v>
      </c>
      <c r="C331" s="717" t="s">
        <v>1816</v>
      </c>
      <c r="D331" s="716">
        <v>4.5</v>
      </c>
      <c r="E331" s="719">
        <v>3.83</v>
      </c>
      <c r="F331" s="433">
        <v>17.579999999999998</v>
      </c>
      <c r="G331" s="157"/>
      <c r="H331" s="170">
        <f t="shared" si="12"/>
        <v>0</v>
      </c>
      <c r="I331" s="457"/>
      <c r="J331" s="712"/>
      <c r="K331" s="66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</row>
    <row r="332" spans="1:23" ht="15.75" customHeight="1">
      <c r="A332" s="707" t="s">
        <v>2326</v>
      </c>
      <c r="B332" s="708" t="s">
        <v>2327</v>
      </c>
      <c r="C332" s="717" t="s">
        <v>1816</v>
      </c>
      <c r="D332" s="716">
        <v>4.5</v>
      </c>
      <c r="E332" s="719">
        <v>3.83</v>
      </c>
      <c r="F332" s="433">
        <v>17.579999999999998</v>
      </c>
      <c r="G332" s="157"/>
      <c r="H332" s="170">
        <f t="shared" si="12"/>
        <v>0</v>
      </c>
      <c r="I332" s="457"/>
      <c r="J332" s="712"/>
      <c r="K332" s="66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</row>
    <row r="333" spans="1:23" ht="15.75" customHeight="1">
      <c r="A333" s="707" t="s">
        <v>2328</v>
      </c>
      <c r="B333" s="708" t="s">
        <v>2329</v>
      </c>
      <c r="C333" s="717" t="s">
        <v>1816</v>
      </c>
      <c r="D333" s="716">
        <v>4.5</v>
      </c>
      <c r="E333" s="719">
        <v>3.83</v>
      </c>
      <c r="F333" s="433">
        <v>17.579999999999998</v>
      </c>
      <c r="G333" s="157"/>
      <c r="H333" s="170">
        <f t="shared" si="12"/>
        <v>0</v>
      </c>
      <c r="I333" s="457"/>
      <c r="J333" s="712"/>
      <c r="K333" s="66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</row>
    <row r="334" spans="1:23" ht="15.75" customHeight="1">
      <c r="A334" s="707" t="s">
        <v>2330</v>
      </c>
      <c r="B334" s="708" t="s">
        <v>2331</v>
      </c>
      <c r="C334" s="717" t="s">
        <v>1816</v>
      </c>
      <c r="D334" s="716">
        <v>4.5</v>
      </c>
      <c r="E334" s="719">
        <v>3.83</v>
      </c>
      <c r="F334" s="433">
        <v>17.579999999999998</v>
      </c>
      <c r="G334" s="157"/>
      <c r="H334" s="170">
        <f t="shared" si="12"/>
        <v>0</v>
      </c>
      <c r="I334" s="457"/>
      <c r="J334" s="712"/>
      <c r="K334" s="66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</row>
    <row r="335" spans="1:23" ht="15.75" customHeight="1">
      <c r="A335" s="707" t="s">
        <v>2332</v>
      </c>
      <c r="B335" s="708" t="s">
        <v>2333</v>
      </c>
      <c r="C335" s="717" t="s">
        <v>1816</v>
      </c>
      <c r="D335" s="716">
        <v>4.5</v>
      </c>
      <c r="E335" s="719">
        <v>3.83</v>
      </c>
      <c r="F335" s="433">
        <v>17.579999999999998</v>
      </c>
      <c r="G335" s="157"/>
      <c r="H335" s="170">
        <f t="shared" si="12"/>
        <v>0</v>
      </c>
      <c r="I335" s="457"/>
      <c r="J335" s="712"/>
      <c r="K335" s="66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</row>
    <row r="336" spans="1:23" ht="15.75" customHeight="1">
      <c r="A336" s="707" t="s">
        <v>2334</v>
      </c>
      <c r="B336" s="708" t="s">
        <v>2335</v>
      </c>
      <c r="C336" s="717" t="s">
        <v>1816</v>
      </c>
      <c r="D336" s="716">
        <v>4.5</v>
      </c>
      <c r="E336" s="719">
        <v>3.83</v>
      </c>
      <c r="F336" s="433">
        <v>17.579999999999998</v>
      </c>
      <c r="G336" s="157"/>
      <c r="H336" s="170">
        <f t="shared" si="12"/>
        <v>0</v>
      </c>
      <c r="I336" s="457"/>
      <c r="J336" s="712"/>
      <c r="K336" s="66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</row>
    <row r="337" spans="1:23" ht="15.75" customHeight="1">
      <c r="A337" s="707" t="s">
        <v>2336</v>
      </c>
      <c r="B337" s="708" t="s">
        <v>2337</v>
      </c>
      <c r="C337" s="717" t="s">
        <v>1816</v>
      </c>
      <c r="D337" s="716">
        <v>4.5</v>
      </c>
      <c r="E337" s="719">
        <v>3.83</v>
      </c>
      <c r="F337" s="433">
        <v>17.579999999999998</v>
      </c>
      <c r="G337" s="157"/>
      <c r="H337" s="170">
        <f t="shared" si="12"/>
        <v>0</v>
      </c>
      <c r="I337" s="457"/>
      <c r="J337" s="712"/>
      <c r="K337" s="66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</row>
    <row r="338" spans="1:23" ht="15.75" customHeight="1">
      <c r="A338" s="707" t="s">
        <v>2338</v>
      </c>
      <c r="B338" s="708" t="s">
        <v>2339</v>
      </c>
      <c r="C338" s="717" t="s">
        <v>1816</v>
      </c>
      <c r="D338" s="716">
        <v>4.5</v>
      </c>
      <c r="E338" s="719">
        <v>3.83</v>
      </c>
      <c r="F338" s="433">
        <v>17.579999999999998</v>
      </c>
      <c r="G338" s="157"/>
      <c r="H338" s="170">
        <f t="shared" si="12"/>
        <v>0</v>
      </c>
      <c r="I338" s="457"/>
      <c r="J338" s="712"/>
      <c r="K338" s="66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</row>
    <row r="339" spans="1:23" ht="15.75" customHeight="1">
      <c r="A339" s="707" t="s">
        <v>2340</v>
      </c>
      <c r="B339" s="708" t="s">
        <v>2341</v>
      </c>
      <c r="C339" s="717" t="s">
        <v>1816</v>
      </c>
      <c r="D339" s="716">
        <v>4.5</v>
      </c>
      <c r="E339" s="719">
        <v>3.83</v>
      </c>
      <c r="F339" s="433">
        <v>17.579999999999998</v>
      </c>
      <c r="G339" s="157"/>
      <c r="H339" s="170">
        <f t="shared" si="12"/>
        <v>0</v>
      </c>
      <c r="I339" s="457"/>
      <c r="J339" s="712"/>
      <c r="K339" s="66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</row>
    <row r="340" spans="1:23" ht="15.75" customHeight="1">
      <c r="A340" s="707" t="s">
        <v>2342</v>
      </c>
      <c r="B340" s="708" t="s">
        <v>2343</v>
      </c>
      <c r="C340" s="717" t="s">
        <v>1816</v>
      </c>
      <c r="D340" s="716">
        <v>4.5</v>
      </c>
      <c r="E340" s="719">
        <v>3.83</v>
      </c>
      <c r="F340" s="433">
        <v>17.579999999999998</v>
      </c>
      <c r="G340" s="157"/>
      <c r="H340" s="170">
        <f t="shared" si="12"/>
        <v>0</v>
      </c>
      <c r="I340" s="457"/>
      <c r="J340" s="712"/>
      <c r="K340" s="66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</row>
    <row r="341" spans="1:23" ht="15.75" customHeight="1">
      <c r="A341" s="707" t="s">
        <v>2344</v>
      </c>
      <c r="B341" s="708" t="s">
        <v>2345</v>
      </c>
      <c r="C341" s="717" t="s">
        <v>1816</v>
      </c>
      <c r="D341" s="716">
        <v>4.5</v>
      </c>
      <c r="E341" s="719">
        <v>3.83</v>
      </c>
      <c r="F341" s="433">
        <v>17.579999999999998</v>
      </c>
      <c r="G341" s="157"/>
      <c r="H341" s="170">
        <f t="shared" si="12"/>
        <v>0</v>
      </c>
      <c r="I341" s="457"/>
      <c r="J341" s="712"/>
      <c r="K341" s="66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</row>
    <row r="342" spans="1:23" ht="15.75" customHeight="1">
      <c r="A342" s="707" t="s">
        <v>2346</v>
      </c>
      <c r="B342" s="708" t="s">
        <v>2347</v>
      </c>
      <c r="C342" s="717" t="s">
        <v>1816</v>
      </c>
      <c r="D342" s="716">
        <v>4.5</v>
      </c>
      <c r="E342" s="719">
        <v>3.83</v>
      </c>
      <c r="F342" s="433">
        <v>17.579999999999998</v>
      </c>
      <c r="G342" s="157"/>
      <c r="H342" s="170">
        <f t="shared" si="12"/>
        <v>0</v>
      </c>
      <c r="I342" s="457"/>
      <c r="J342" s="712"/>
      <c r="K342" s="66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</row>
    <row r="343" spans="1:23" ht="15.75" customHeight="1">
      <c r="A343" s="707" t="s">
        <v>2348</v>
      </c>
      <c r="B343" s="708" t="s">
        <v>2349</v>
      </c>
      <c r="C343" s="717" t="s">
        <v>1816</v>
      </c>
      <c r="D343" s="716">
        <v>4.5</v>
      </c>
      <c r="E343" s="719">
        <v>3.83</v>
      </c>
      <c r="F343" s="433">
        <v>17.579999999999998</v>
      </c>
      <c r="G343" s="157"/>
      <c r="H343" s="170">
        <f t="shared" si="12"/>
        <v>0</v>
      </c>
      <c r="I343" s="457"/>
      <c r="J343" s="712"/>
      <c r="K343" s="66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</row>
    <row r="344" spans="1:23" ht="15.75" customHeight="1">
      <c r="A344" s="707" t="s">
        <v>2350</v>
      </c>
      <c r="B344" s="708" t="s">
        <v>2351</v>
      </c>
      <c r="C344" s="717" t="s">
        <v>1816</v>
      </c>
      <c r="D344" s="716">
        <v>4.5</v>
      </c>
      <c r="E344" s="719">
        <v>3.83</v>
      </c>
      <c r="F344" s="433">
        <v>17.579999999999998</v>
      </c>
      <c r="G344" s="157"/>
      <c r="H344" s="170">
        <f t="shared" si="12"/>
        <v>0</v>
      </c>
      <c r="I344" s="457"/>
      <c r="J344" s="712"/>
      <c r="K344" s="66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</row>
    <row r="345" spans="1:23" s="702" customFormat="1" ht="15.75" customHeight="1">
      <c r="A345" s="707" t="s">
        <v>2352</v>
      </c>
      <c r="B345" s="708" t="s">
        <v>2353</v>
      </c>
      <c r="C345" s="717" t="s">
        <v>1816</v>
      </c>
      <c r="D345" s="716">
        <v>4.5</v>
      </c>
      <c r="E345" s="719">
        <v>3.83</v>
      </c>
      <c r="F345" s="433">
        <v>17.579999999999998</v>
      </c>
      <c r="G345" s="157"/>
      <c r="H345" s="170">
        <f t="shared" si="12"/>
        <v>0</v>
      </c>
      <c r="I345" s="457"/>
      <c r="J345" s="712"/>
      <c r="K345" s="66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</row>
    <row r="346" spans="1:23" s="702" customFormat="1" ht="15.75" customHeight="1">
      <c r="A346" s="707" t="s">
        <v>2354</v>
      </c>
      <c r="B346" s="708" t="s">
        <v>2355</v>
      </c>
      <c r="C346" s="717" t="s">
        <v>1816</v>
      </c>
      <c r="D346" s="716">
        <v>4.5</v>
      </c>
      <c r="E346" s="719">
        <v>3.83</v>
      </c>
      <c r="F346" s="433">
        <v>17.579999999999998</v>
      </c>
      <c r="G346" s="157"/>
      <c r="H346" s="170">
        <f t="shared" si="12"/>
        <v>0</v>
      </c>
      <c r="I346" s="457"/>
      <c r="J346" s="712"/>
      <c r="K346" s="66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</row>
    <row r="347" spans="1:23" s="702" customFormat="1" ht="15.75" customHeight="1">
      <c r="A347" s="707" t="s">
        <v>2356</v>
      </c>
      <c r="B347" s="708" t="s">
        <v>2357</v>
      </c>
      <c r="C347" s="717" t="s">
        <v>1816</v>
      </c>
      <c r="D347" s="716">
        <v>4.5</v>
      </c>
      <c r="E347" s="719">
        <v>3.83</v>
      </c>
      <c r="F347" s="433">
        <v>17.579999999999998</v>
      </c>
      <c r="G347" s="157"/>
      <c r="H347" s="170">
        <f t="shared" si="12"/>
        <v>0</v>
      </c>
      <c r="I347" s="457"/>
      <c r="J347" s="712"/>
      <c r="K347" s="66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</row>
    <row r="348" spans="1:23" s="702" customFormat="1" ht="15.75" customHeight="1">
      <c r="A348" s="707" t="s">
        <v>2358</v>
      </c>
      <c r="B348" s="708" t="s">
        <v>2359</v>
      </c>
      <c r="C348" s="717" t="s">
        <v>1816</v>
      </c>
      <c r="D348" s="716">
        <v>4.5</v>
      </c>
      <c r="E348" s="719">
        <v>3.83</v>
      </c>
      <c r="F348" s="433">
        <v>17.579999999999998</v>
      </c>
      <c r="G348" s="157"/>
      <c r="H348" s="170">
        <f t="shared" si="12"/>
        <v>0</v>
      </c>
      <c r="I348" s="457"/>
      <c r="J348" s="712"/>
      <c r="K348" s="66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</row>
    <row r="349" spans="1:23" s="702" customFormat="1" ht="15.75" customHeight="1">
      <c r="A349" s="707" t="s">
        <v>2360</v>
      </c>
      <c r="B349" s="708" t="s">
        <v>2361</v>
      </c>
      <c r="C349" s="717" t="s">
        <v>1816</v>
      </c>
      <c r="D349" s="716">
        <v>4.5</v>
      </c>
      <c r="E349" s="719">
        <v>3.83</v>
      </c>
      <c r="F349" s="433">
        <v>17.579999999999998</v>
      </c>
      <c r="G349" s="157"/>
      <c r="H349" s="170">
        <f t="shared" si="12"/>
        <v>0</v>
      </c>
      <c r="I349" s="457"/>
      <c r="J349" s="712"/>
      <c r="K349" s="66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</row>
    <row r="350" spans="1:23" s="702" customFormat="1" ht="15.75" customHeight="1">
      <c r="A350" s="707" t="s">
        <v>2362</v>
      </c>
      <c r="B350" s="708" t="s">
        <v>2363</v>
      </c>
      <c r="C350" s="717" t="s">
        <v>1816</v>
      </c>
      <c r="D350" s="716">
        <v>4.5</v>
      </c>
      <c r="E350" s="719">
        <v>3.83</v>
      </c>
      <c r="F350" s="433">
        <v>17.579999999999998</v>
      </c>
      <c r="G350" s="157"/>
      <c r="H350" s="170">
        <f t="shared" si="12"/>
        <v>0</v>
      </c>
      <c r="I350" s="457"/>
      <c r="J350" s="712"/>
      <c r="K350" s="66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</row>
    <row r="351" spans="1:23" s="702" customFormat="1" ht="15.75" customHeight="1">
      <c r="A351" s="707" t="s">
        <v>2364</v>
      </c>
      <c r="B351" s="708" t="s">
        <v>2365</v>
      </c>
      <c r="C351" s="717" t="s">
        <v>1816</v>
      </c>
      <c r="D351" s="716">
        <v>4.5</v>
      </c>
      <c r="E351" s="719">
        <v>3.83</v>
      </c>
      <c r="F351" s="433">
        <v>17.579999999999998</v>
      </c>
      <c r="G351" s="157"/>
      <c r="H351" s="170">
        <f t="shared" si="12"/>
        <v>0</v>
      </c>
      <c r="I351" s="457"/>
      <c r="J351" s="712"/>
      <c r="K351" s="66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</row>
    <row r="352" spans="1:23" s="702" customFormat="1" ht="15.75" customHeight="1">
      <c r="A352" s="707" t="s">
        <v>2366</v>
      </c>
      <c r="B352" s="708" t="s">
        <v>2367</v>
      </c>
      <c r="C352" s="717" t="s">
        <v>1816</v>
      </c>
      <c r="D352" s="716">
        <v>4.5</v>
      </c>
      <c r="E352" s="719">
        <v>3.83</v>
      </c>
      <c r="F352" s="433">
        <v>17.579999999999998</v>
      </c>
      <c r="G352" s="157"/>
      <c r="H352" s="170">
        <f t="shared" si="12"/>
        <v>0</v>
      </c>
      <c r="I352" s="457"/>
      <c r="J352" s="712"/>
      <c r="K352" s="66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</row>
    <row r="353" spans="1:23" s="702" customFormat="1" ht="15.75" customHeight="1">
      <c r="A353" s="707" t="s">
        <v>2368</v>
      </c>
      <c r="B353" s="708" t="s">
        <v>2369</v>
      </c>
      <c r="C353" s="717" t="s">
        <v>1816</v>
      </c>
      <c r="D353" s="716">
        <v>4.5</v>
      </c>
      <c r="E353" s="719">
        <v>3.83</v>
      </c>
      <c r="F353" s="433">
        <v>17.579999999999998</v>
      </c>
      <c r="G353" s="157"/>
      <c r="H353" s="170">
        <f t="shared" si="12"/>
        <v>0</v>
      </c>
      <c r="I353" s="457"/>
      <c r="J353" s="712"/>
      <c r="K353" s="66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</row>
    <row r="354" spans="1:23" s="702" customFormat="1" ht="15.75" customHeight="1">
      <c r="A354" s="707" t="s">
        <v>2370</v>
      </c>
      <c r="B354" s="708" t="s">
        <v>2371</v>
      </c>
      <c r="C354" s="717" t="s">
        <v>1816</v>
      </c>
      <c r="D354" s="716">
        <v>4.5</v>
      </c>
      <c r="E354" s="719">
        <v>3.83</v>
      </c>
      <c r="F354" s="433">
        <v>17.579999999999998</v>
      </c>
      <c r="G354" s="157"/>
      <c r="H354" s="170">
        <f t="shared" si="12"/>
        <v>0</v>
      </c>
      <c r="I354" s="457"/>
      <c r="J354" s="712"/>
      <c r="K354" s="66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</row>
    <row r="355" spans="1:23" s="702" customFormat="1" ht="15.75" customHeight="1">
      <c r="A355" s="707" t="s">
        <v>2372</v>
      </c>
      <c r="B355" s="708" t="s">
        <v>2373</v>
      </c>
      <c r="C355" s="717" t="s">
        <v>1816</v>
      </c>
      <c r="D355" s="716">
        <v>4.5</v>
      </c>
      <c r="E355" s="719">
        <v>3.83</v>
      </c>
      <c r="F355" s="433">
        <v>17.579999999999998</v>
      </c>
      <c r="G355" s="157"/>
      <c r="H355" s="170">
        <f t="shared" si="12"/>
        <v>0</v>
      </c>
      <c r="I355" s="457"/>
      <c r="J355" s="712"/>
      <c r="K355" s="66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</row>
    <row r="356" spans="1:23" s="702" customFormat="1" ht="15.75" customHeight="1">
      <c r="A356" s="707" t="s">
        <v>2374</v>
      </c>
      <c r="B356" s="708" t="s">
        <v>2375</v>
      </c>
      <c r="C356" s="717" t="s">
        <v>1816</v>
      </c>
      <c r="D356" s="716">
        <v>4.5</v>
      </c>
      <c r="E356" s="719">
        <v>3.83</v>
      </c>
      <c r="F356" s="433">
        <v>17.579999999999998</v>
      </c>
      <c r="G356" s="157"/>
      <c r="H356" s="170">
        <f t="shared" si="12"/>
        <v>0</v>
      </c>
      <c r="I356" s="457"/>
      <c r="J356" s="712"/>
      <c r="K356" s="66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</row>
    <row r="357" spans="1:23" s="702" customFormat="1" ht="15.75" customHeight="1">
      <c r="A357" s="707" t="s">
        <v>2376</v>
      </c>
      <c r="B357" s="708" t="s">
        <v>2377</v>
      </c>
      <c r="C357" s="717" t="s">
        <v>1816</v>
      </c>
      <c r="D357" s="716">
        <v>4.5</v>
      </c>
      <c r="E357" s="719">
        <v>3.83</v>
      </c>
      <c r="F357" s="433">
        <v>17.579999999999998</v>
      </c>
      <c r="G357" s="157"/>
      <c r="H357" s="170">
        <f t="shared" si="12"/>
        <v>0</v>
      </c>
      <c r="I357" s="457"/>
      <c r="J357" s="712"/>
      <c r="K357" s="66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</row>
    <row r="358" spans="1:23" s="702" customFormat="1" ht="15.75" customHeight="1">
      <c r="A358" s="707" t="s">
        <v>2378</v>
      </c>
      <c r="B358" s="708" t="s">
        <v>2379</v>
      </c>
      <c r="C358" s="717" t="s">
        <v>1816</v>
      </c>
      <c r="D358" s="716">
        <v>4.5</v>
      </c>
      <c r="E358" s="719">
        <v>3.83</v>
      </c>
      <c r="F358" s="433">
        <v>17.579999999999998</v>
      </c>
      <c r="G358" s="157"/>
      <c r="H358" s="170">
        <f t="shared" ref="H358:H381" si="13">F358*G358</f>
        <v>0</v>
      </c>
      <c r="I358" s="457"/>
      <c r="J358" s="712"/>
      <c r="K358" s="66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</row>
    <row r="359" spans="1:23" s="702" customFormat="1" ht="15.75" customHeight="1">
      <c r="A359" s="707" t="s">
        <v>2380</v>
      </c>
      <c r="B359" s="708" t="s">
        <v>2381</v>
      </c>
      <c r="C359" s="717" t="s">
        <v>1816</v>
      </c>
      <c r="D359" s="716">
        <v>4.5</v>
      </c>
      <c r="E359" s="719">
        <v>3.83</v>
      </c>
      <c r="F359" s="433">
        <v>17.579999999999998</v>
      </c>
      <c r="G359" s="157"/>
      <c r="H359" s="170">
        <f t="shared" si="13"/>
        <v>0</v>
      </c>
      <c r="I359" s="457"/>
      <c r="J359" s="712"/>
      <c r="K359" s="66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</row>
    <row r="360" spans="1:23" s="702" customFormat="1" ht="15.75" customHeight="1">
      <c r="A360" s="707" t="s">
        <v>2382</v>
      </c>
      <c r="B360" s="708" t="s">
        <v>2383</v>
      </c>
      <c r="C360" s="717" t="s">
        <v>1816</v>
      </c>
      <c r="D360" s="716">
        <v>4.5</v>
      </c>
      <c r="E360" s="719">
        <v>3.83</v>
      </c>
      <c r="F360" s="433">
        <v>17.579999999999998</v>
      </c>
      <c r="G360" s="157"/>
      <c r="H360" s="170">
        <f t="shared" si="13"/>
        <v>0</v>
      </c>
      <c r="I360" s="457"/>
      <c r="J360" s="712"/>
      <c r="K360" s="66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</row>
    <row r="361" spans="1:23" s="702" customFormat="1" ht="15.75" customHeight="1">
      <c r="A361" s="707" t="s">
        <v>2384</v>
      </c>
      <c r="B361" s="708" t="s">
        <v>2385</v>
      </c>
      <c r="C361" s="717" t="s">
        <v>1816</v>
      </c>
      <c r="D361" s="716">
        <v>4.5</v>
      </c>
      <c r="E361" s="719">
        <v>3.83</v>
      </c>
      <c r="F361" s="433">
        <v>17.579999999999998</v>
      </c>
      <c r="G361" s="157"/>
      <c r="H361" s="170">
        <f t="shared" si="13"/>
        <v>0</v>
      </c>
      <c r="I361" s="457"/>
      <c r="J361" s="712"/>
      <c r="K361" s="66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</row>
    <row r="362" spans="1:23" s="702" customFormat="1" ht="15.75" customHeight="1">
      <c r="A362" s="707" t="s">
        <v>2386</v>
      </c>
      <c r="B362" s="708" t="s">
        <v>2387</v>
      </c>
      <c r="C362" s="717" t="s">
        <v>1816</v>
      </c>
      <c r="D362" s="716">
        <v>4.5</v>
      </c>
      <c r="E362" s="719">
        <v>3.83</v>
      </c>
      <c r="F362" s="433">
        <v>17.579999999999998</v>
      </c>
      <c r="G362" s="157"/>
      <c r="H362" s="170">
        <f t="shared" si="13"/>
        <v>0</v>
      </c>
      <c r="I362" s="457"/>
      <c r="J362" s="712"/>
      <c r="K362" s="66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</row>
    <row r="363" spans="1:23" s="702" customFormat="1" ht="15.75" customHeight="1">
      <c r="A363" s="707" t="s">
        <v>2388</v>
      </c>
      <c r="B363" s="708" t="s">
        <v>2389</v>
      </c>
      <c r="C363" s="717" t="s">
        <v>1816</v>
      </c>
      <c r="D363" s="716">
        <v>4.5</v>
      </c>
      <c r="E363" s="719">
        <v>3.83</v>
      </c>
      <c r="F363" s="433">
        <v>17.579999999999998</v>
      </c>
      <c r="G363" s="157"/>
      <c r="H363" s="170">
        <f t="shared" si="13"/>
        <v>0</v>
      </c>
      <c r="I363" s="457"/>
      <c r="J363" s="712"/>
      <c r="K363" s="66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</row>
    <row r="364" spans="1:23" s="702" customFormat="1" ht="15.75" customHeight="1">
      <c r="A364" s="707" t="s">
        <v>2390</v>
      </c>
      <c r="B364" s="708" t="s">
        <v>2391</v>
      </c>
      <c r="C364" s="717" t="s">
        <v>1816</v>
      </c>
      <c r="D364" s="716">
        <v>4.5</v>
      </c>
      <c r="E364" s="719">
        <v>3.83</v>
      </c>
      <c r="F364" s="433">
        <v>17.579999999999998</v>
      </c>
      <c r="G364" s="157"/>
      <c r="H364" s="170">
        <f t="shared" si="13"/>
        <v>0</v>
      </c>
      <c r="I364" s="457"/>
      <c r="J364" s="712"/>
      <c r="K364" s="66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</row>
    <row r="365" spans="1:23" s="702" customFormat="1" ht="15.75" customHeight="1">
      <c r="A365" s="707" t="s">
        <v>2392</v>
      </c>
      <c r="B365" s="708" t="s">
        <v>2393</v>
      </c>
      <c r="C365" s="717" t="s">
        <v>1816</v>
      </c>
      <c r="D365" s="716">
        <v>4.5</v>
      </c>
      <c r="E365" s="719">
        <v>3.83</v>
      </c>
      <c r="F365" s="433">
        <v>17.579999999999998</v>
      </c>
      <c r="G365" s="157"/>
      <c r="H365" s="170">
        <f t="shared" si="13"/>
        <v>0</v>
      </c>
      <c r="I365" s="457"/>
      <c r="J365" s="712"/>
      <c r="K365" s="66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</row>
    <row r="366" spans="1:23" s="702" customFormat="1" ht="15.75" customHeight="1">
      <c r="A366" s="707" t="s">
        <v>2394</v>
      </c>
      <c r="B366" s="708" t="s">
        <v>2395</v>
      </c>
      <c r="C366" s="717" t="s">
        <v>1816</v>
      </c>
      <c r="D366" s="716">
        <v>4.5</v>
      </c>
      <c r="E366" s="719">
        <v>3.83</v>
      </c>
      <c r="F366" s="433">
        <v>17.579999999999998</v>
      </c>
      <c r="G366" s="157"/>
      <c r="H366" s="170">
        <f t="shared" si="13"/>
        <v>0</v>
      </c>
      <c r="I366" s="457"/>
      <c r="J366" s="712"/>
      <c r="K366" s="66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</row>
    <row r="367" spans="1:23" s="702" customFormat="1" ht="15.75" customHeight="1">
      <c r="A367" s="707" t="s">
        <v>2396</v>
      </c>
      <c r="B367" s="708" t="s">
        <v>2397</v>
      </c>
      <c r="C367" s="717" t="s">
        <v>1816</v>
      </c>
      <c r="D367" s="716">
        <v>4.5</v>
      </c>
      <c r="E367" s="719">
        <v>3.83</v>
      </c>
      <c r="F367" s="433">
        <v>17.579999999999998</v>
      </c>
      <c r="G367" s="157"/>
      <c r="H367" s="170">
        <f t="shared" si="13"/>
        <v>0</v>
      </c>
      <c r="I367" s="457"/>
      <c r="J367" s="712"/>
      <c r="K367" s="66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</row>
    <row r="368" spans="1:23" s="702" customFormat="1" ht="15.75" customHeight="1">
      <c r="A368" s="707" t="s">
        <v>2398</v>
      </c>
      <c r="B368" s="708" t="s">
        <v>2399</v>
      </c>
      <c r="C368" s="717" t="s">
        <v>1816</v>
      </c>
      <c r="D368" s="716">
        <v>4.5</v>
      </c>
      <c r="E368" s="719">
        <v>3.83</v>
      </c>
      <c r="F368" s="433">
        <v>17.579999999999998</v>
      </c>
      <c r="G368" s="157"/>
      <c r="H368" s="170">
        <f t="shared" si="13"/>
        <v>0</v>
      </c>
      <c r="I368" s="457"/>
      <c r="J368" s="712"/>
      <c r="K368" s="66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</row>
    <row r="369" spans="1:23" s="702" customFormat="1" ht="15.75" customHeight="1">
      <c r="A369" s="707" t="s">
        <v>2400</v>
      </c>
      <c r="B369" s="708" t="s">
        <v>2401</v>
      </c>
      <c r="C369" s="717" t="s">
        <v>1816</v>
      </c>
      <c r="D369" s="716">
        <v>4.5</v>
      </c>
      <c r="E369" s="719">
        <v>3.83</v>
      </c>
      <c r="F369" s="433">
        <v>17.579999999999998</v>
      </c>
      <c r="G369" s="157"/>
      <c r="H369" s="170">
        <f t="shared" si="13"/>
        <v>0</v>
      </c>
      <c r="I369" s="457"/>
      <c r="J369" s="712"/>
      <c r="K369" s="66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</row>
    <row r="370" spans="1:23" s="702" customFormat="1" ht="15.75" customHeight="1">
      <c r="A370" s="707" t="s">
        <v>2402</v>
      </c>
      <c r="B370" s="708" t="s">
        <v>2403</v>
      </c>
      <c r="C370" s="717" t="s">
        <v>1816</v>
      </c>
      <c r="D370" s="716">
        <v>4.5</v>
      </c>
      <c r="E370" s="719">
        <v>3.83</v>
      </c>
      <c r="F370" s="433">
        <v>17.579999999999998</v>
      </c>
      <c r="G370" s="157"/>
      <c r="H370" s="170">
        <f t="shared" si="13"/>
        <v>0</v>
      </c>
      <c r="I370" s="457"/>
      <c r="J370" s="712"/>
      <c r="K370" s="66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</row>
    <row r="371" spans="1:23" s="702" customFormat="1" ht="15.75" customHeight="1">
      <c r="A371" s="707" t="s">
        <v>2404</v>
      </c>
      <c r="B371" s="708" t="s">
        <v>2405</v>
      </c>
      <c r="C371" s="717" t="s">
        <v>1816</v>
      </c>
      <c r="D371" s="716">
        <v>4.5</v>
      </c>
      <c r="E371" s="719">
        <v>3.83</v>
      </c>
      <c r="F371" s="433">
        <v>17.579999999999998</v>
      </c>
      <c r="G371" s="157"/>
      <c r="H371" s="170">
        <f t="shared" si="13"/>
        <v>0</v>
      </c>
      <c r="I371" s="457"/>
      <c r="J371" s="712"/>
      <c r="K371" s="66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</row>
    <row r="372" spans="1:23" ht="15.75" customHeight="1">
      <c r="A372" s="707" t="s">
        <v>2406</v>
      </c>
      <c r="B372" s="708" t="s">
        <v>2407</v>
      </c>
      <c r="C372" s="717" t="s">
        <v>1816</v>
      </c>
      <c r="D372" s="716">
        <v>4.5</v>
      </c>
      <c r="E372" s="719">
        <v>3.83</v>
      </c>
      <c r="F372" s="433">
        <v>17.579999999999998</v>
      </c>
      <c r="G372" s="157"/>
      <c r="H372" s="170">
        <f t="shared" si="13"/>
        <v>0</v>
      </c>
      <c r="I372" s="457"/>
      <c r="J372" s="712"/>
      <c r="K372" s="66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</row>
    <row r="373" spans="1:23" ht="15.75" customHeight="1">
      <c r="A373" s="707" t="s">
        <v>2408</v>
      </c>
      <c r="B373" s="708" t="s">
        <v>2409</v>
      </c>
      <c r="C373" s="717" t="s">
        <v>1816</v>
      </c>
      <c r="D373" s="716">
        <v>4.5</v>
      </c>
      <c r="E373" s="719">
        <v>3.83</v>
      </c>
      <c r="F373" s="433">
        <v>17.579999999999998</v>
      </c>
      <c r="G373" s="157"/>
      <c r="H373" s="170">
        <f t="shared" si="13"/>
        <v>0</v>
      </c>
      <c r="I373" s="457"/>
      <c r="J373" s="712"/>
      <c r="K373" s="66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</row>
    <row r="374" spans="1:23" ht="15.75" customHeight="1">
      <c r="A374" s="707" t="s">
        <v>2410</v>
      </c>
      <c r="B374" s="708" t="s">
        <v>2411</v>
      </c>
      <c r="C374" s="717" t="s">
        <v>1816</v>
      </c>
      <c r="D374" s="716">
        <v>4.5</v>
      </c>
      <c r="E374" s="719">
        <v>3.83</v>
      </c>
      <c r="F374" s="433">
        <v>17.579999999999998</v>
      </c>
      <c r="G374" s="157"/>
      <c r="H374" s="170">
        <f t="shared" si="13"/>
        <v>0</v>
      </c>
      <c r="I374" s="457"/>
      <c r="J374" s="712"/>
      <c r="K374" s="66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</row>
    <row r="375" spans="1:23" ht="15.75" customHeight="1">
      <c r="A375" s="707" t="s">
        <v>2412</v>
      </c>
      <c r="B375" s="708" t="s">
        <v>2413</v>
      </c>
      <c r="C375" s="717" t="s">
        <v>1816</v>
      </c>
      <c r="D375" s="716">
        <v>4.5</v>
      </c>
      <c r="E375" s="719">
        <v>3.83</v>
      </c>
      <c r="F375" s="433">
        <v>17.579999999999998</v>
      </c>
      <c r="G375" s="157"/>
      <c r="H375" s="170">
        <f t="shared" si="13"/>
        <v>0</v>
      </c>
      <c r="I375" s="457"/>
      <c r="J375" s="712"/>
      <c r="K375" s="66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</row>
    <row r="376" spans="1:23" ht="15.75" customHeight="1">
      <c r="A376" s="707" t="s">
        <v>2414</v>
      </c>
      <c r="B376" s="708" t="s">
        <v>2415</v>
      </c>
      <c r="C376" s="717" t="s">
        <v>1816</v>
      </c>
      <c r="D376" s="716">
        <v>4.5</v>
      </c>
      <c r="E376" s="719">
        <v>3.83</v>
      </c>
      <c r="F376" s="433">
        <v>17.579999999999998</v>
      </c>
      <c r="G376" s="157"/>
      <c r="H376" s="170">
        <f t="shared" si="13"/>
        <v>0</v>
      </c>
      <c r="I376" s="457"/>
      <c r="J376" s="712"/>
      <c r="K376" s="66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</row>
    <row r="377" spans="1:23" ht="15.75" customHeight="1">
      <c r="A377" s="707" t="s">
        <v>2416</v>
      </c>
      <c r="B377" s="708" t="s">
        <v>2417</v>
      </c>
      <c r="C377" s="717" t="s">
        <v>1816</v>
      </c>
      <c r="D377" s="716">
        <v>4.5</v>
      </c>
      <c r="E377" s="719">
        <v>3.83</v>
      </c>
      <c r="F377" s="433">
        <v>17.579999999999998</v>
      </c>
      <c r="G377" s="157"/>
      <c r="H377" s="170">
        <f t="shared" si="13"/>
        <v>0</v>
      </c>
      <c r="I377" s="457"/>
      <c r="J377" s="712"/>
      <c r="K377" s="66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</row>
    <row r="378" spans="1:23" ht="15.75" customHeight="1">
      <c r="A378" s="707" t="s">
        <v>2418</v>
      </c>
      <c r="B378" s="708" t="s">
        <v>2419</v>
      </c>
      <c r="C378" s="717" t="s">
        <v>1816</v>
      </c>
      <c r="D378" s="716">
        <v>4.5</v>
      </c>
      <c r="E378" s="719">
        <v>3.83</v>
      </c>
      <c r="F378" s="433">
        <v>17.579999999999998</v>
      </c>
      <c r="G378" s="157"/>
      <c r="H378" s="170">
        <f t="shared" si="13"/>
        <v>0</v>
      </c>
      <c r="I378" s="457"/>
      <c r="J378" s="712"/>
      <c r="K378" s="66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</row>
    <row r="379" spans="1:23" ht="15.75" customHeight="1">
      <c r="A379" s="707" t="s">
        <v>2420</v>
      </c>
      <c r="B379" s="708" t="s">
        <v>2421</v>
      </c>
      <c r="C379" s="717" t="s">
        <v>1816</v>
      </c>
      <c r="D379" s="716">
        <v>4.5</v>
      </c>
      <c r="E379" s="719">
        <v>3.83</v>
      </c>
      <c r="F379" s="433">
        <v>17.579999999999998</v>
      </c>
      <c r="G379" s="157"/>
      <c r="H379" s="170">
        <f t="shared" si="13"/>
        <v>0</v>
      </c>
      <c r="I379" s="457"/>
      <c r="J379" s="712"/>
      <c r="K379" s="66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</row>
    <row r="380" spans="1:23" ht="15.75" customHeight="1">
      <c r="A380" s="707" t="s">
        <v>2422</v>
      </c>
      <c r="B380" s="708" t="s">
        <v>2423</v>
      </c>
      <c r="C380" s="717" t="s">
        <v>1816</v>
      </c>
      <c r="D380" s="716">
        <v>4.5</v>
      </c>
      <c r="E380" s="719">
        <v>3.83</v>
      </c>
      <c r="F380" s="433">
        <v>17.579999999999998</v>
      </c>
      <c r="G380" s="157"/>
      <c r="H380" s="170">
        <f t="shared" si="13"/>
        <v>0</v>
      </c>
      <c r="I380" s="457"/>
      <c r="J380" s="712"/>
      <c r="K380" s="66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</row>
    <row r="381" spans="1:23" ht="15.75" customHeight="1">
      <c r="A381" s="707" t="s">
        <v>2424</v>
      </c>
      <c r="B381" s="708" t="s">
        <v>2425</v>
      </c>
      <c r="C381" s="717" t="s">
        <v>1816</v>
      </c>
      <c r="D381" s="716">
        <v>4.5</v>
      </c>
      <c r="E381" s="719">
        <v>3.83</v>
      </c>
      <c r="F381" s="433">
        <v>17.579999999999998</v>
      </c>
      <c r="G381" s="157"/>
      <c r="H381" s="170">
        <f t="shared" si="13"/>
        <v>0</v>
      </c>
      <c r="I381" s="457"/>
      <c r="J381" s="712"/>
      <c r="K381" s="66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</row>
    <row r="382" spans="1:23" ht="15.75" customHeight="1">
      <c r="A382" s="683" t="s">
        <v>2426</v>
      </c>
      <c r="B382" s="684"/>
      <c r="C382" s="685"/>
      <c r="D382" s="686"/>
      <c r="E382" s="686"/>
      <c r="F382" s="686"/>
      <c r="G382" s="687"/>
      <c r="H382" s="687"/>
      <c r="I382" s="458"/>
      <c r="J382" s="66"/>
      <c r="K382" s="66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</row>
    <row r="383" spans="1:23" ht="15.75" customHeight="1">
      <c r="A383" s="157" t="s">
        <v>2427</v>
      </c>
      <c r="B383" s="22" t="s">
        <v>2428</v>
      </c>
      <c r="C383" s="44" t="s">
        <v>1816</v>
      </c>
      <c r="D383" s="433">
        <v>4.75</v>
      </c>
      <c r="E383" s="36">
        <f t="shared" ref="E383:E443" si="14">D383*0.85</f>
        <v>4.0374999999999996</v>
      </c>
      <c r="F383" s="433">
        <v>15.11</v>
      </c>
      <c r="G383" s="444"/>
      <c r="H383" s="170">
        <f t="shared" ref="H383:H443" si="15">F383*G383</f>
        <v>0</v>
      </c>
      <c r="I383" s="688" t="s">
        <v>2429</v>
      </c>
      <c r="J383" s="66"/>
      <c r="K383" s="66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</row>
    <row r="384" spans="1:23" ht="15.75" customHeight="1">
      <c r="A384" s="157" t="s">
        <v>2430</v>
      </c>
      <c r="B384" s="22" t="s">
        <v>2431</v>
      </c>
      <c r="C384" s="44" t="s">
        <v>1816</v>
      </c>
      <c r="D384" s="433">
        <v>4.75</v>
      </c>
      <c r="E384" s="36">
        <f t="shared" si="14"/>
        <v>4.0374999999999996</v>
      </c>
      <c r="F384" s="433">
        <v>15.11</v>
      </c>
      <c r="G384" s="444"/>
      <c r="H384" s="170">
        <f t="shared" si="15"/>
        <v>0</v>
      </c>
      <c r="I384" s="688" t="s">
        <v>2432</v>
      </c>
      <c r="J384" s="66"/>
      <c r="K384" s="66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</row>
    <row r="385" spans="1:23" ht="15.75" customHeight="1">
      <c r="A385" s="157" t="s">
        <v>2433</v>
      </c>
      <c r="B385" s="22" t="s">
        <v>2434</v>
      </c>
      <c r="C385" s="44" t="s">
        <v>1816</v>
      </c>
      <c r="D385" s="433">
        <v>4.75</v>
      </c>
      <c r="E385" s="36">
        <f t="shared" si="14"/>
        <v>4.0374999999999996</v>
      </c>
      <c r="F385" s="433">
        <v>15.11</v>
      </c>
      <c r="G385" s="444"/>
      <c r="H385" s="170">
        <f t="shared" si="15"/>
        <v>0</v>
      </c>
      <c r="I385" s="688" t="s">
        <v>2435</v>
      </c>
      <c r="J385" s="66"/>
      <c r="K385" s="66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</row>
    <row r="386" spans="1:23" ht="15.75" customHeight="1">
      <c r="A386" s="157" t="s">
        <v>2436</v>
      </c>
      <c r="B386" s="22" t="s">
        <v>2437</v>
      </c>
      <c r="C386" s="44" t="s">
        <v>1816</v>
      </c>
      <c r="D386" s="433">
        <v>5.25</v>
      </c>
      <c r="E386" s="36">
        <f t="shared" si="14"/>
        <v>4.4624999999999995</v>
      </c>
      <c r="F386" s="433">
        <v>16.7</v>
      </c>
      <c r="G386" s="444"/>
      <c r="H386" s="170">
        <f t="shared" si="15"/>
        <v>0</v>
      </c>
      <c r="I386" s="688" t="s">
        <v>2438</v>
      </c>
      <c r="J386" s="66"/>
      <c r="K386" s="66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</row>
    <row r="387" spans="1:23" ht="15.75" customHeight="1">
      <c r="A387" s="157" t="s">
        <v>2439</v>
      </c>
      <c r="B387" s="22" t="s">
        <v>2440</v>
      </c>
      <c r="C387" s="44" t="s">
        <v>1816</v>
      </c>
      <c r="D387" s="433">
        <v>5.25</v>
      </c>
      <c r="E387" s="36">
        <f t="shared" si="14"/>
        <v>4.4624999999999995</v>
      </c>
      <c r="F387" s="433">
        <v>16.7</v>
      </c>
      <c r="G387" s="444"/>
      <c r="H387" s="170">
        <f t="shared" si="15"/>
        <v>0</v>
      </c>
      <c r="I387" s="688" t="s">
        <v>2441</v>
      </c>
      <c r="J387" s="66"/>
      <c r="K387" s="66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</row>
    <row r="388" spans="1:23" ht="15.75" customHeight="1">
      <c r="A388" s="157" t="s">
        <v>2442</v>
      </c>
      <c r="B388" s="22" t="s">
        <v>2443</v>
      </c>
      <c r="C388" s="44" t="s">
        <v>1816</v>
      </c>
      <c r="D388" s="433">
        <v>5.25</v>
      </c>
      <c r="E388" s="36">
        <f t="shared" si="14"/>
        <v>4.4624999999999995</v>
      </c>
      <c r="F388" s="433">
        <v>16.7</v>
      </c>
      <c r="G388" s="444"/>
      <c r="H388" s="170">
        <f t="shared" si="15"/>
        <v>0</v>
      </c>
      <c r="I388" s="688" t="s">
        <v>2444</v>
      </c>
      <c r="J388" s="66"/>
      <c r="K388" s="66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</row>
    <row r="389" spans="1:23" ht="15.75" customHeight="1">
      <c r="A389" s="157" t="s">
        <v>2445</v>
      </c>
      <c r="B389" s="22" t="s">
        <v>2446</v>
      </c>
      <c r="C389" s="44" t="s">
        <v>1816</v>
      </c>
      <c r="D389" s="433">
        <v>4.75</v>
      </c>
      <c r="E389" s="36">
        <f t="shared" si="14"/>
        <v>4.0374999999999996</v>
      </c>
      <c r="F389" s="433">
        <v>15.11</v>
      </c>
      <c r="G389" s="444"/>
      <c r="H389" s="170">
        <f t="shared" si="15"/>
        <v>0</v>
      </c>
      <c r="I389" s="688" t="s">
        <v>2447</v>
      </c>
      <c r="J389" s="66"/>
      <c r="K389" s="66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</row>
    <row r="390" spans="1:23" ht="15.75" customHeight="1">
      <c r="A390" s="157" t="s">
        <v>2448</v>
      </c>
      <c r="B390" s="22" t="s">
        <v>2449</v>
      </c>
      <c r="C390" s="44" t="s">
        <v>1816</v>
      </c>
      <c r="D390" s="433">
        <v>5.25</v>
      </c>
      <c r="E390" s="36">
        <f t="shared" si="14"/>
        <v>4.4624999999999995</v>
      </c>
      <c r="F390" s="433">
        <v>16.7</v>
      </c>
      <c r="G390" s="444"/>
      <c r="H390" s="170">
        <f t="shared" si="15"/>
        <v>0</v>
      </c>
      <c r="I390" s="688" t="s">
        <v>2450</v>
      </c>
      <c r="J390" s="66"/>
      <c r="K390" s="66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</row>
    <row r="391" spans="1:23" ht="15.75" customHeight="1">
      <c r="A391" s="157" t="s">
        <v>2451</v>
      </c>
      <c r="B391" s="22" t="s">
        <v>2452</v>
      </c>
      <c r="C391" s="44" t="s">
        <v>1816</v>
      </c>
      <c r="D391" s="433">
        <v>4.75</v>
      </c>
      <c r="E391" s="36">
        <f t="shared" si="14"/>
        <v>4.0374999999999996</v>
      </c>
      <c r="F391" s="433">
        <v>15.11</v>
      </c>
      <c r="G391" s="444"/>
      <c r="H391" s="170">
        <f t="shared" si="15"/>
        <v>0</v>
      </c>
      <c r="I391" s="688" t="s">
        <v>2453</v>
      </c>
      <c r="J391" s="66"/>
      <c r="K391" s="66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</row>
    <row r="392" spans="1:23" ht="15.75" customHeight="1">
      <c r="A392" s="157" t="s">
        <v>2454</v>
      </c>
      <c r="B392" s="22" t="s">
        <v>2455</v>
      </c>
      <c r="C392" s="44" t="s">
        <v>1816</v>
      </c>
      <c r="D392" s="433">
        <v>4.75</v>
      </c>
      <c r="E392" s="36">
        <f t="shared" si="14"/>
        <v>4.0374999999999996</v>
      </c>
      <c r="F392" s="433">
        <v>15.11</v>
      </c>
      <c r="G392" s="444"/>
      <c r="H392" s="170">
        <f t="shared" si="15"/>
        <v>0</v>
      </c>
      <c r="I392" s="688" t="s">
        <v>2456</v>
      </c>
      <c r="J392" s="66"/>
      <c r="K392" s="66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</row>
    <row r="393" spans="1:23" ht="15.75" customHeight="1">
      <c r="A393" s="157" t="s">
        <v>2457</v>
      </c>
      <c r="B393" s="22" t="s">
        <v>2458</v>
      </c>
      <c r="C393" s="44" t="s">
        <v>1816</v>
      </c>
      <c r="D393" s="433">
        <v>4.75</v>
      </c>
      <c r="E393" s="36">
        <f t="shared" si="14"/>
        <v>4.0374999999999996</v>
      </c>
      <c r="F393" s="433">
        <v>15.11</v>
      </c>
      <c r="G393" s="444"/>
      <c r="H393" s="170">
        <f t="shared" si="15"/>
        <v>0</v>
      </c>
      <c r="I393" s="688" t="s">
        <v>2459</v>
      </c>
      <c r="J393" s="66"/>
      <c r="K393" s="66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</row>
    <row r="394" spans="1:23" ht="15.75" customHeight="1">
      <c r="A394" s="157" t="s">
        <v>2460</v>
      </c>
      <c r="B394" s="22" t="s">
        <v>2461</v>
      </c>
      <c r="C394" s="44" t="s">
        <v>1816</v>
      </c>
      <c r="D394" s="433">
        <v>4.75</v>
      </c>
      <c r="E394" s="36">
        <f t="shared" si="14"/>
        <v>4.0374999999999996</v>
      </c>
      <c r="F394" s="433">
        <v>15.11</v>
      </c>
      <c r="G394" s="444"/>
      <c r="H394" s="170">
        <f t="shared" si="15"/>
        <v>0</v>
      </c>
      <c r="I394" s="688" t="s">
        <v>2462</v>
      </c>
      <c r="J394" s="66"/>
      <c r="K394" s="66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</row>
    <row r="395" spans="1:23" ht="15.75" customHeight="1">
      <c r="A395" s="157" t="s">
        <v>2463</v>
      </c>
      <c r="B395" s="22" t="s">
        <v>2464</v>
      </c>
      <c r="C395" s="44" t="s">
        <v>1816</v>
      </c>
      <c r="D395" s="433">
        <v>4.75</v>
      </c>
      <c r="E395" s="36">
        <f t="shared" si="14"/>
        <v>4.0374999999999996</v>
      </c>
      <c r="F395" s="433">
        <v>15.11</v>
      </c>
      <c r="G395" s="444"/>
      <c r="H395" s="170">
        <f t="shared" si="15"/>
        <v>0</v>
      </c>
      <c r="I395" s="688" t="s">
        <v>2465</v>
      </c>
      <c r="J395" s="66"/>
      <c r="K395" s="66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</row>
    <row r="396" spans="1:23" ht="15.75" customHeight="1">
      <c r="A396" s="157" t="s">
        <v>2466</v>
      </c>
      <c r="B396" s="22" t="s">
        <v>2467</v>
      </c>
      <c r="C396" s="44" t="s">
        <v>1816</v>
      </c>
      <c r="D396" s="433">
        <v>4.75</v>
      </c>
      <c r="E396" s="36">
        <f t="shared" si="14"/>
        <v>4.0374999999999996</v>
      </c>
      <c r="F396" s="433">
        <v>15.11</v>
      </c>
      <c r="G396" s="444"/>
      <c r="H396" s="170">
        <f t="shared" si="15"/>
        <v>0</v>
      </c>
      <c r="I396" s="688" t="s">
        <v>2468</v>
      </c>
      <c r="J396" s="66"/>
      <c r="K396" s="66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</row>
    <row r="397" spans="1:23" ht="15.75" customHeight="1">
      <c r="A397" s="157" t="s">
        <v>2469</v>
      </c>
      <c r="B397" s="22" t="s">
        <v>2470</v>
      </c>
      <c r="C397" s="44" t="s">
        <v>1816</v>
      </c>
      <c r="D397" s="433">
        <v>4.75</v>
      </c>
      <c r="E397" s="36">
        <f t="shared" si="14"/>
        <v>4.0374999999999996</v>
      </c>
      <c r="F397" s="433">
        <v>15.11</v>
      </c>
      <c r="G397" s="444"/>
      <c r="H397" s="170">
        <f t="shared" si="15"/>
        <v>0</v>
      </c>
      <c r="I397" s="688" t="s">
        <v>2471</v>
      </c>
      <c r="J397" s="66"/>
      <c r="K397" s="66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</row>
    <row r="398" spans="1:23" ht="15.75" customHeight="1">
      <c r="A398" s="157" t="s">
        <v>2472</v>
      </c>
      <c r="B398" s="22" t="s">
        <v>2473</v>
      </c>
      <c r="C398" s="44" t="s">
        <v>1816</v>
      </c>
      <c r="D398" s="433">
        <v>4.75</v>
      </c>
      <c r="E398" s="36">
        <f t="shared" si="14"/>
        <v>4.0374999999999996</v>
      </c>
      <c r="F398" s="433">
        <v>15.11</v>
      </c>
      <c r="G398" s="444"/>
      <c r="H398" s="170">
        <f t="shared" si="15"/>
        <v>0</v>
      </c>
      <c r="I398" s="688" t="s">
        <v>2474</v>
      </c>
      <c r="J398" s="66"/>
      <c r="K398" s="66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</row>
    <row r="399" spans="1:23" ht="15.75" customHeight="1">
      <c r="A399" s="157" t="s">
        <v>2475</v>
      </c>
      <c r="B399" s="22" t="s">
        <v>2476</v>
      </c>
      <c r="C399" s="44" t="s">
        <v>1816</v>
      </c>
      <c r="D399" s="433">
        <v>4.75</v>
      </c>
      <c r="E399" s="36">
        <f t="shared" si="14"/>
        <v>4.0374999999999996</v>
      </c>
      <c r="F399" s="433">
        <v>15.11</v>
      </c>
      <c r="G399" s="444"/>
      <c r="H399" s="170">
        <f t="shared" si="15"/>
        <v>0</v>
      </c>
      <c r="I399" s="688" t="s">
        <v>2477</v>
      </c>
      <c r="J399" s="66"/>
      <c r="K399" s="66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</row>
    <row r="400" spans="1:23" ht="15.75" customHeight="1">
      <c r="A400" s="157" t="s">
        <v>2478</v>
      </c>
      <c r="B400" s="22" t="s">
        <v>2479</v>
      </c>
      <c r="C400" s="44" t="s">
        <v>1816</v>
      </c>
      <c r="D400" s="433">
        <v>5.25</v>
      </c>
      <c r="E400" s="36">
        <f t="shared" si="14"/>
        <v>4.4624999999999995</v>
      </c>
      <c r="F400" s="433">
        <v>16.7</v>
      </c>
      <c r="G400" s="444"/>
      <c r="H400" s="170">
        <f t="shared" si="15"/>
        <v>0</v>
      </c>
      <c r="I400" s="688" t="s">
        <v>2480</v>
      </c>
      <c r="J400" s="66"/>
      <c r="K400" s="66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</row>
    <row r="401" spans="1:23" ht="15.75" customHeight="1">
      <c r="A401" s="157" t="s">
        <v>2481</v>
      </c>
      <c r="B401" s="22" t="s">
        <v>2482</v>
      </c>
      <c r="C401" s="44" t="s">
        <v>1816</v>
      </c>
      <c r="D401" s="433">
        <v>5.25</v>
      </c>
      <c r="E401" s="36">
        <f t="shared" si="14"/>
        <v>4.4624999999999995</v>
      </c>
      <c r="F401" s="433">
        <v>16.7</v>
      </c>
      <c r="G401" s="444"/>
      <c r="H401" s="170">
        <f t="shared" si="15"/>
        <v>0</v>
      </c>
      <c r="I401" s="688" t="s">
        <v>2483</v>
      </c>
      <c r="J401" s="66"/>
      <c r="K401" s="66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</row>
    <row r="402" spans="1:23" ht="15.75" customHeight="1">
      <c r="A402" s="157" t="s">
        <v>2484</v>
      </c>
      <c r="B402" s="22" t="s">
        <v>2485</v>
      </c>
      <c r="C402" s="44" t="s">
        <v>1816</v>
      </c>
      <c r="D402" s="433">
        <v>5.25</v>
      </c>
      <c r="E402" s="36">
        <f t="shared" si="14"/>
        <v>4.4624999999999995</v>
      </c>
      <c r="F402" s="433">
        <v>16.7</v>
      </c>
      <c r="G402" s="444"/>
      <c r="H402" s="170">
        <f t="shared" si="15"/>
        <v>0</v>
      </c>
      <c r="I402" s="688" t="s">
        <v>2486</v>
      </c>
      <c r="J402" s="66"/>
      <c r="K402" s="66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</row>
    <row r="403" spans="1:23" ht="15.75" customHeight="1">
      <c r="A403" s="157" t="s">
        <v>2487</v>
      </c>
      <c r="B403" s="22" t="s">
        <v>2488</v>
      </c>
      <c r="C403" s="44" t="s">
        <v>1816</v>
      </c>
      <c r="D403" s="433">
        <v>5.25</v>
      </c>
      <c r="E403" s="36">
        <f t="shared" si="14"/>
        <v>4.4624999999999995</v>
      </c>
      <c r="F403" s="433">
        <v>16.7</v>
      </c>
      <c r="G403" s="444"/>
      <c r="H403" s="170">
        <f t="shared" si="15"/>
        <v>0</v>
      </c>
      <c r="I403" s="688" t="s">
        <v>2489</v>
      </c>
      <c r="J403" s="66"/>
      <c r="K403" s="66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</row>
    <row r="404" spans="1:23" ht="15.75" customHeight="1">
      <c r="A404" s="157" t="s">
        <v>2490</v>
      </c>
      <c r="B404" s="22" t="s">
        <v>2491</v>
      </c>
      <c r="C404" s="44" t="s">
        <v>1816</v>
      </c>
      <c r="D404" s="433">
        <v>5.25</v>
      </c>
      <c r="E404" s="36">
        <f t="shared" si="14"/>
        <v>4.4624999999999995</v>
      </c>
      <c r="F404" s="433">
        <v>16.7</v>
      </c>
      <c r="G404" s="444"/>
      <c r="H404" s="170">
        <f t="shared" si="15"/>
        <v>0</v>
      </c>
      <c r="I404" s="688" t="s">
        <v>2492</v>
      </c>
      <c r="J404" s="66"/>
      <c r="K404" s="66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</row>
    <row r="405" spans="1:23" ht="15.75" customHeight="1">
      <c r="A405" s="157" t="s">
        <v>2493</v>
      </c>
      <c r="B405" s="22" t="s">
        <v>2494</v>
      </c>
      <c r="C405" s="44" t="s">
        <v>1816</v>
      </c>
      <c r="D405" s="433">
        <v>5.25</v>
      </c>
      <c r="E405" s="36">
        <f t="shared" si="14"/>
        <v>4.4624999999999995</v>
      </c>
      <c r="F405" s="433">
        <v>16.7</v>
      </c>
      <c r="G405" s="444"/>
      <c r="H405" s="170">
        <f t="shared" si="15"/>
        <v>0</v>
      </c>
      <c r="I405" s="688" t="s">
        <v>2495</v>
      </c>
      <c r="J405" s="66"/>
      <c r="K405" s="66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</row>
    <row r="406" spans="1:23" ht="15.75" customHeight="1">
      <c r="A406" s="157" t="s">
        <v>2496</v>
      </c>
      <c r="B406" s="22" t="s">
        <v>2497</v>
      </c>
      <c r="C406" s="44" t="s">
        <v>1816</v>
      </c>
      <c r="D406" s="433">
        <v>5.25</v>
      </c>
      <c r="E406" s="36">
        <f t="shared" si="14"/>
        <v>4.4624999999999995</v>
      </c>
      <c r="F406" s="433">
        <v>16.7</v>
      </c>
      <c r="G406" s="444"/>
      <c r="H406" s="170">
        <f t="shared" si="15"/>
        <v>0</v>
      </c>
      <c r="I406" s="688" t="s">
        <v>2498</v>
      </c>
      <c r="J406" s="66"/>
      <c r="K406" s="66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</row>
    <row r="407" spans="1:23" ht="15.75" customHeight="1">
      <c r="A407" s="157" t="s">
        <v>2499</v>
      </c>
      <c r="B407" s="22" t="s">
        <v>2500</v>
      </c>
      <c r="C407" s="44" t="s">
        <v>1816</v>
      </c>
      <c r="D407" s="433">
        <v>9.5</v>
      </c>
      <c r="E407" s="36">
        <f t="shared" si="14"/>
        <v>8.0749999999999993</v>
      </c>
      <c r="F407" s="433">
        <v>30.21</v>
      </c>
      <c r="G407" s="444"/>
      <c r="H407" s="170">
        <f t="shared" si="15"/>
        <v>0</v>
      </c>
      <c r="I407" s="688" t="s">
        <v>2501</v>
      </c>
      <c r="J407" s="66"/>
      <c r="K407" s="66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</row>
    <row r="408" spans="1:23" ht="15.75" customHeight="1">
      <c r="A408" s="157" t="s">
        <v>2502</v>
      </c>
      <c r="B408" s="22" t="s">
        <v>2503</v>
      </c>
      <c r="C408" s="44" t="s">
        <v>1816</v>
      </c>
      <c r="D408" s="433">
        <v>9.5</v>
      </c>
      <c r="E408" s="36">
        <f t="shared" si="14"/>
        <v>8.0749999999999993</v>
      </c>
      <c r="F408" s="433">
        <v>30.21</v>
      </c>
      <c r="G408" s="444"/>
      <c r="H408" s="170">
        <f t="shared" si="15"/>
        <v>0</v>
      </c>
      <c r="I408" s="688" t="s">
        <v>2504</v>
      </c>
      <c r="J408" s="66"/>
      <c r="K408" s="66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</row>
    <row r="409" spans="1:23" ht="15.75" customHeight="1">
      <c r="A409" s="157" t="s">
        <v>2505</v>
      </c>
      <c r="B409" s="22" t="s">
        <v>2506</v>
      </c>
      <c r="C409" s="44" t="s">
        <v>1816</v>
      </c>
      <c r="D409" s="433">
        <v>4.75</v>
      </c>
      <c r="E409" s="36">
        <f t="shared" si="14"/>
        <v>4.0374999999999996</v>
      </c>
      <c r="F409" s="433">
        <v>15.11</v>
      </c>
      <c r="G409" s="444"/>
      <c r="H409" s="170">
        <f t="shared" si="15"/>
        <v>0</v>
      </c>
      <c r="I409" s="688" t="s">
        <v>2507</v>
      </c>
      <c r="J409" s="66"/>
      <c r="K409" s="66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</row>
    <row r="410" spans="1:23" ht="15.75" customHeight="1">
      <c r="A410" s="157" t="s">
        <v>2508</v>
      </c>
      <c r="B410" s="22" t="s">
        <v>2509</v>
      </c>
      <c r="C410" s="44" t="s">
        <v>1816</v>
      </c>
      <c r="D410" s="433">
        <v>4.75</v>
      </c>
      <c r="E410" s="36">
        <f t="shared" si="14"/>
        <v>4.0374999999999996</v>
      </c>
      <c r="F410" s="433">
        <v>15.11</v>
      </c>
      <c r="G410" s="444"/>
      <c r="H410" s="170">
        <f t="shared" si="15"/>
        <v>0</v>
      </c>
      <c r="I410" s="688" t="s">
        <v>2510</v>
      </c>
      <c r="J410" s="66"/>
      <c r="K410" s="66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</row>
    <row r="411" spans="1:23" ht="15.75" customHeight="1">
      <c r="A411" s="157" t="s">
        <v>2511</v>
      </c>
      <c r="B411" s="22" t="s">
        <v>2512</v>
      </c>
      <c r="C411" s="44" t="s">
        <v>1816</v>
      </c>
      <c r="D411" s="433">
        <v>4.75</v>
      </c>
      <c r="E411" s="36">
        <f t="shared" si="14"/>
        <v>4.0374999999999996</v>
      </c>
      <c r="F411" s="433">
        <v>15.11</v>
      </c>
      <c r="G411" s="444"/>
      <c r="H411" s="170">
        <f t="shared" si="15"/>
        <v>0</v>
      </c>
      <c r="I411" s="688" t="s">
        <v>2513</v>
      </c>
      <c r="J411" s="66"/>
      <c r="K411" s="66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</row>
    <row r="412" spans="1:23" ht="15.75" customHeight="1">
      <c r="A412" s="157" t="s">
        <v>2514</v>
      </c>
      <c r="B412" s="22" t="s">
        <v>2515</v>
      </c>
      <c r="C412" s="44" t="s">
        <v>1816</v>
      </c>
      <c r="D412" s="433">
        <v>4.75</v>
      </c>
      <c r="E412" s="36">
        <f t="shared" si="14"/>
        <v>4.0374999999999996</v>
      </c>
      <c r="F412" s="433">
        <v>15.11</v>
      </c>
      <c r="G412" s="444"/>
      <c r="H412" s="170">
        <f t="shared" si="15"/>
        <v>0</v>
      </c>
      <c r="I412" s="688" t="s">
        <v>2516</v>
      </c>
      <c r="J412" s="66"/>
      <c r="K412" s="66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</row>
    <row r="413" spans="1:23" ht="15.75" customHeight="1">
      <c r="A413" s="157" t="s">
        <v>2517</v>
      </c>
      <c r="B413" s="22" t="s">
        <v>2518</v>
      </c>
      <c r="C413" s="44" t="s">
        <v>1816</v>
      </c>
      <c r="D413" s="433">
        <v>4.75</v>
      </c>
      <c r="E413" s="36">
        <f t="shared" si="14"/>
        <v>4.0374999999999996</v>
      </c>
      <c r="F413" s="433">
        <v>15.11</v>
      </c>
      <c r="G413" s="444"/>
      <c r="H413" s="170">
        <f t="shared" si="15"/>
        <v>0</v>
      </c>
      <c r="I413" s="688" t="s">
        <v>2519</v>
      </c>
      <c r="J413" s="66"/>
      <c r="K413" s="66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</row>
    <row r="414" spans="1:23" ht="15.75" customHeight="1">
      <c r="A414" s="157" t="s">
        <v>2520</v>
      </c>
      <c r="B414" s="22" t="s">
        <v>2521</v>
      </c>
      <c r="C414" s="44" t="s">
        <v>1816</v>
      </c>
      <c r="D414" s="433">
        <v>4.75</v>
      </c>
      <c r="E414" s="36">
        <f t="shared" si="14"/>
        <v>4.0374999999999996</v>
      </c>
      <c r="F414" s="433">
        <v>15.11</v>
      </c>
      <c r="G414" s="444"/>
      <c r="H414" s="170">
        <f t="shared" si="15"/>
        <v>0</v>
      </c>
      <c r="I414" s="688" t="s">
        <v>2522</v>
      </c>
      <c r="J414" s="66"/>
      <c r="K414" s="66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</row>
    <row r="415" spans="1:23" ht="15.75" customHeight="1">
      <c r="A415" s="157" t="s">
        <v>2523</v>
      </c>
      <c r="B415" s="22" t="s">
        <v>2524</v>
      </c>
      <c r="C415" s="44" t="s">
        <v>1816</v>
      </c>
      <c r="D415" s="433">
        <v>4.75</v>
      </c>
      <c r="E415" s="36">
        <f t="shared" si="14"/>
        <v>4.0374999999999996</v>
      </c>
      <c r="F415" s="433">
        <v>15.11</v>
      </c>
      <c r="G415" s="444"/>
      <c r="H415" s="170">
        <f t="shared" si="15"/>
        <v>0</v>
      </c>
      <c r="I415" s="688" t="s">
        <v>2525</v>
      </c>
      <c r="J415" s="66"/>
      <c r="K415" s="66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</row>
    <row r="416" spans="1:23" ht="15.75" customHeight="1">
      <c r="A416" s="157" t="s">
        <v>2526</v>
      </c>
      <c r="B416" s="22" t="s">
        <v>2527</v>
      </c>
      <c r="C416" s="44" t="s">
        <v>1816</v>
      </c>
      <c r="D416" s="433">
        <v>4.75</v>
      </c>
      <c r="E416" s="36">
        <f t="shared" si="14"/>
        <v>4.0374999999999996</v>
      </c>
      <c r="F416" s="433">
        <v>15.11</v>
      </c>
      <c r="G416" s="444"/>
      <c r="H416" s="170">
        <f t="shared" si="15"/>
        <v>0</v>
      </c>
      <c r="I416" s="688" t="s">
        <v>2528</v>
      </c>
      <c r="J416" s="66"/>
      <c r="K416" s="66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</row>
    <row r="417" spans="1:23" ht="15.75" customHeight="1">
      <c r="A417" s="157" t="s">
        <v>2529</v>
      </c>
      <c r="B417" s="22" t="s">
        <v>2530</v>
      </c>
      <c r="C417" s="44" t="s">
        <v>1816</v>
      </c>
      <c r="D417" s="433">
        <v>4.75</v>
      </c>
      <c r="E417" s="36">
        <f t="shared" si="14"/>
        <v>4.0374999999999996</v>
      </c>
      <c r="F417" s="433">
        <v>15.11</v>
      </c>
      <c r="G417" s="444"/>
      <c r="H417" s="170">
        <f t="shared" si="15"/>
        <v>0</v>
      </c>
      <c r="I417" s="688" t="s">
        <v>2531</v>
      </c>
      <c r="J417" s="66"/>
      <c r="K417" s="66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</row>
    <row r="418" spans="1:23" ht="15.75" customHeight="1">
      <c r="A418" s="157" t="s">
        <v>2532</v>
      </c>
      <c r="B418" s="22" t="s">
        <v>2533</v>
      </c>
      <c r="C418" s="44" t="s">
        <v>1816</v>
      </c>
      <c r="D418" s="433">
        <v>4.75</v>
      </c>
      <c r="E418" s="36">
        <f t="shared" si="14"/>
        <v>4.0374999999999996</v>
      </c>
      <c r="F418" s="433">
        <v>15.11</v>
      </c>
      <c r="G418" s="444"/>
      <c r="H418" s="170">
        <f t="shared" si="15"/>
        <v>0</v>
      </c>
      <c r="I418" s="688" t="s">
        <v>2534</v>
      </c>
      <c r="J418" s="66"/>
      <c r="K418" s="66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</row>
    <row r="419" spans="1:23" ht="15.75" customHeight="1">
      <c r="A419" s="157" t="s">
        <v>2535</v>
      </c>
      <c r="B419" s="22" t="s">
        <v>2536</v>
      </c>
      <c r="C419" s="44" t="s">
        <v>1816</v>
      </c>
      <c r="D419" s="433">
        <v>4.75</v>
      </c>
      <c r="E419" s="36">
        <f t="shared" si="14"/>
        <v>4.0374999999999996</v>
      </c>
      <c r="F419" s="433">
        <v>15.11</v>
      </c>
      <c r="G419" s="444"/>
      <c r="H419" s="170">
        <f t="shared" si="15"/>
        <v>0</v>
      </c>
      <c r="I419" s="688" t="s">
        <v>2537</v>
      </c>
      <c r="J419" s="66"/>
      <c r="K419" s="66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</row>
    <row r="420" spans="1:23" ht="15.75" customHeight="1">
      <c r="A420" s="157" t="s">
        <v>2538</v>
      </c>
      <c r="B420" s="22" t="s">
        <v>2539</v>
      </c>
      <c r="C420" s="44" t="s">
        <v>1816</v>
      </c>
      <c r="D420" s="433">
        <v>4.75</v>
      </c>
      <c r="E420" s="36">
        <f t="shared" si="14"/>
        <v>4.0374999999999996</v>
      </c>
      <c r="F420" s="433">
        <v>15.11</v>
      </c>
      <c r="G420" s="444"/>
      <c r="H420" s="170">
        <f t="shared" si="15"/>
        <v>0</v>
      </c>
      <c r="I420" s="688" t="s">
        <v>2540</v>
      </c>
      <c r="J420" s="66"/>
      <c r="K420" s="66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</row>
    <row r="421" spans="1:23" ht="15.75" customHeight="1">
      <c r="A421" s="157" t="s">
        <v>2541</v>
      </c>
      <c r="B421" s="22" t="s">
        <v>2542</v>
      </c>
      <c r="C421" s="44" t="s">
        <v>1816</v>
      </c>
      <c r="D421" s="433">
        <v>4.75</v>
      </c>
      <c r="E421" s="36">
        <f t="shared" si="14"/>
        <v>4.0374999999999996</v>
      </c>
      <c r="F421" s="433">
        <v>15.11</v>
      </c>
      <c r="G421" s="444"/>
      <c r="H421" s="170">
        <f t="shared" si="15"/>
        <v>0</v>
      </c>
      <c r="I421" s="688" t="s">
        <v>2543</v>
      </c>
      <c r="J421" s="66"/>
      <c r="K421" s="66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</row>
    <row r="422" spans="1:23" ht="15.75" customHeight="1">
      <c r="A422" s="157" t="s">
        <v>2544</v>
      </c>
      <c r="B422" s="22" t="s">
        <v>2545</v>
      </c>
      <c r="C422" s="44" t="s">
        <v>1816</v>
      </c>
      <c r="D422" s="433">
        <v>4.75</v>
      </c>
      <c r="E422" s="36">
        <f t="shared" si="14"/>
        <v>4.0374999999999996</v>
      </c>
      <c r="F422" s="433">
        <v>15.11</v>
      </c>
      <c r="G422" s="444"/>
      <c r="H422" s="170">
        <f t="shared" si="15"/>
        <v>0</v>
      </c>
      <c r="I422" s="688" t="s">
        <v>2546</v>
      </c>
      <c r="J422" s="66"/>
      <c r="K422" s="66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</row>
    <row r="423" spans="1:23" ht="15.75" customHeight="1">
      <c r="A423" s="157" t="s">
        <v>2547</v>
      </c>
      <c r="B423" s="22" t="s">
        <v>2548</v>
      </c>
      <c r="C423" s="44" t="s">
        <v>1816</v>
      </c>
      <c r="D423" s="433">
        <v>4.75</v>
      </c>
      <c r="E423" s="36">
        <f t="shared" si="14"/>
        <v>4.0374999999999996</v>
      </c>
      <c r="F423" s="433">
        <v>15.11</v>
      </c>
      <c r="G423" s="444"/>
      <c r="H423" s="170">
        <f t="shared" si="15"/>
        <v>0</v>
      </c>
      <c r="I423" s="688" t="s">
        <v>2549</v>
      </c>
      <c r="J423" s="66"/>
      <c r="K423" s="66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</row>
    <row r="424" spans="1:23" ht="15.75" customHeight="1">
      <c r="A424" s="157" t="s">
        <v>2550</v>
      </c>
      <c r="B424" s="22" t="s">
        <v>2551</v>
      </c>
      <c r="C424" s="44" t="s">
        <v>1816</v>
      </c>
      <c r="D424" s="433">
        <v>4.75</v>
      </c>
      <c r="E424" s="36">
        <f t="shared" si="14"/>
        <v>4.0374999999999996</v>
      </c>
      <c r="F424" s="433">
        <v>15.11</v>
      </c>
      <c r="G424" s="444"/>
      <c r="H424" s="170">
        <f t="shared" si="15"/>
        <v>0</v>
      </c>
      <c r="I424" s="688" t="s">
        <v>2552</v>
      </c>
      <c r="J424" s="66"/>
      <c r="K424" s="66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</row>
    <row r="425" spans="1:23" ht="15.75" customHeight="1">
      <c r="A425" s="157" t="s">
        <v>2553</v>
      </c>
      <c r="B425" s="22" t="s">
        <v>2554</v>
      </c>
      <c r="C425" s="44" t="s">
        <v>1816</v>
      </c>
      <c r="D425" s="433">
        <v>4.75</v>
      </c>
      <c r="E425" s="36">
        <f t="shared" si="14"/>
        <v>4.0374999999999996</v>
      </c>
      <c r="F425" s="433">
        <v>15.11</v>
      </c>
      <c r="G425" s="444"/>
      <c r="H425" s="170">
        <f t="shared" si="15"/>
        <v>0</v>
      </c>
      <c r="I425" s="688" t="s">
        <v>2555</v>
      </c>
      <c r="J425" s="66"/>
      <c r="K425" s="66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</row>
    <row r="426" spans="1:23" ht="15.75" customHeight="1">
      <c r="A426" s="157" t="s">
        <v>2556</v>
      </c>
      <c r="B426" s="22" t="s">
        <v>2557</v>
      </c>
      <c r="C426" s="44" t="s">
        <v>1816</v>
      </c>
      <c r="D426" s="433">
        <v>4.75</v>
      </c>
      <c r="E426" s="36">
        <f t="shared" si="14"/>
        <v>4.0374999999999996</v>
      </c>
      <c r="F426" s="433">
        <v>15.11</v>
      </c>
      <c r="G426" s="444"/>
      <c r="H426" s="170">
        <f t="shared" si="15"/>
        <v>0</v>
      </c>
      <c r="I426" s="688" t="s">
        <v>2558</v>
      </c>
      <c r="J426" s="66"/>
      <c r="K426" s="66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</row>
    <row r="427" spans="1:23" ht="15.75" customHeight="1">
      <c r="A427" s="157" t="s">
        <v>2559</v>
      </c>
      <c r="B427" s="22" t="s">
        <v>2560</v>
      </c>
      <c r="C427" s="44" t="s">
        <v>1816</v>
      </c>
      <c r="D427" s="433">
        <v>4.75</v>
      </c>
      <c r="E427" s="36">
        <f t="shared" si="14"/>
        <v>4.0374999999999996</v>
      </c>
      <c r="F427" s="433">
        <v>15.11</v>
      </c>
      <c r="G427" s="444"/>
      <c r="H427" s="170">
        <f t="shared" si="15"/>
        <v>0</v>
      </c>
      <c r="I427" s="688" t="s">
        <v>2561</v>
      </c>
      <c r="J427" s="66"/>
      <c r="K427" s="66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</row>
    <row r="428" spans="1:23" ht="15.75" customHeight="1">
      <c r="A428" s="157" t="s">
        <v>2562</v>
      </c>
      <c r="B428" s="22" t="s">
        <v>2563</v>
      </c>
      <c r="C428" s="44" t="s">
        <v>1816</v>
      </c>
      <c r="D428" s="433">
        <v>4.75</v>
      </c>
      <c r="E428" s="36">
        <f t="shared" si="14"/>
        <v>4.0374999999999996</v>
      </c>
      <c r="F428" s="433">
        <v>15.11</v>
      </c>
      <c r="G428" s="444"/>
      <c r="H428" s="170">
        <f t="shared" si="15"/>
        <v>0</v>
      </c>
      <c r="I428" s="688" t="s">
        <v>2564</v>
      </c>
      <c r="J428" s="66"/>
      <c r="K428" s="66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</row>
    <row r="429" spans="1:23" ht="15.75" customHeight="1">
      <c r="A429" s="157" t="s">
        <v>2565</v>
      </c>
      <c r="B429" s="22" t="s">
        <v>2566</v>
      </c>
      <c r="C429" s="44" t="s">
        <v>1816</v>
      </c>
      <c r="D429" s="433">
        <v>4.75</v>
      </c>
      <c r="E429" s="36">
        <f t="shared" si="14"/>
        <v>4.0374999999999996</v>
      </c>
      <c r="F429" s="433">
        <v>15.11</v>
      </c>
      <c r="G429" s="444"/>
      <c r="H429" s="170">
        <f t="shared" si="15"/>
        <v>0</v>
      </c>
      <c r="I429" s="688" t="s">
        <v>2567</v>
      </c>
      <c r="J429" s="66"/>
      <c r="K429" s="66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</row>
    <row r="430" spans="1:23" ht="15.75" customHeight="1">
      <c r="A430" s="157" t="s">
        <v>2568</v>
      </c>
      <c r="B430" s="22" t="s">
        <v>2569</v>
      </c>
      <c r="C430" s="44" t="s">
        <v>1816</v>
      </c>
      <c r="D430" s="433">
        <v>4.75</v>
      </c>
      <c r="E430" s="36">
        <f t="shared" si="14"/>
        <v>4.0374999999999996</v>
      </c>
      <c r="F430" s="433">
        <v>15.11</v>
      </c>
      <c r="G430" s="444"/>
      <c r="H430" s="170">
        <f t="shared" si="15"/>
        <v>0</v>
      </c>
      <c r="I430" s="688" t="s">
        <v>2570</v>
      </c>
      <c r="J430" s="66"/>
      <c r="K430" s="66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</row>
    <row r="431" spans="1:23" ht="15.75" customHeight="1">
      <c r="A431" s="157" t="s">
        <v>2571</v>
      </c>
      <c r="B431" s="22" t="s">
        <v>2572</v>
      </c>
      <c r="C431" s="44" t="s">
        <v>1816</v>
      </c>
      <c r="D431" s="433">
        <v>4.75</v>
      </c>
      <c r="E431" s="36">
        <f t="shared" si="14"/>
        <v>4.0374999999999996</v>
      </c>
      <c r="F431" s="433">
        <v>15.11</v>
      </c>
      <c r="G431" s="444"/>
      <c r="H431" s="170">
        <f t="shared" si="15"/>
        <v>0</v>
      </c>
      <c r="I431" s="688" t="s">
        <v>2573</v>
      </c>
      <c r="J431" s="66"/>
      <c r="K431" s="66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</row>
    <row r="432" spans="1:23" ht="15.75" customHeight="1">
      <c r="A432" s="157" t="s">
        <v>2574</v>
      </c>
      <c r="B432" s="22" t="s">
        <v>2575</v>
      </c>
      <c r="C432" s="44" t="s">
        <v>1816</v>
      </c>
      <c r="D432" s="433">
        <v>4.75</v>
      </c>
      <c r="E432" s="36">
        <f t="shared" si="14"/>
        <v>4.0374999999999996</v>
      </c>
      <c r="F432" s="433">
        <v>15.11</v>
      </c>
      <c r="G432" s="444"/>
      <c r="H432" s="170">
        <f t="shared" si="15"/>
        <v>0</v>
      </c>
      <c r="I432" s="688" t="s">
        <v>2576</v>
      </c>
      <c r="J432" s="66"/>
      <c r="K432" s="66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</row>
    <row r="433" spans="1:23" ht="15.75" customHeight="1">
      <c r="A433" s="157" t="s">
        <v>2577</v>
      </c>
      <c r="B433" s="22" t="s">
        <v>2578</v>
      </c>
      <c r="C433" s="44" t="s">
        <v>1816</v>
      </c>
      <c r="D433" s="433">
        <v>4.75</v>
      </c>
      <c r="E433" s="36">
        <f t="shared" si="14"/>
        <v>4.0374999999999996</v>
      </c>
      <c r="F433" s="433">
        <v>15.11</v>
      </c>
      <c r="G433" s="444"/>
      <c r="H433" s="170">
        <f t="shared" si="15"/>
        <v>0</v>
      </c>
      <c r="I433" s="688" t="s">
        <v>2579</v>
      </c>
      <c r="J433" s="66"/>
      <c r="K433" s="66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</row>
    <row r="434" spans="1:23" ht="15.75" customHeight="1">
      <c r="A434" s="157" t="s">
        <v>2580</v>
      </c>
      <c r="B434" s="22" t="s">
        <v>2581</v>
      </c>
      <c r="C434" s="44" t="s">
        <v>1816</v>
      </c>
      <c r="D434" s="433">
        <v>4.75</v>
      </c>
      <c r="E434" s="36">
        <f t="shared" si="14"/>
        <v>4.0374999999999996</v>
      </c>
      <c r="F434" s="433">
        <v>15.11</v>
      </c>
      <c r="G434" s="444"/>
      <c r="H434" s="170">
        <f t="shared" si="15"/>
        <v>0</v>
      </c>
      <c r="I434" s="688" t="s">
        <v>2582</v>
      </c>
      <c r="J434" s="66"/>
      <c r="K434" s="66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</row>
    <row r="435" spans="1:23" ht="15.75" customHeight="1">
      <c r="A435" s="157" t="s">
        <v>2583</v>
      </c>
      <c r="B435" s="22" t="s">
        <v>2584</v>
      </c>
      <c r="C435" s="44" t="s">
        <v>1816</v>
      </c>
      <c r="D435" s="433">
        <v>4.75</v>
      </c>
      <c r="E435" s="36">
        <f t="shared" si="14"/>
        <v>4.0374999999999996</v>
      </c>
      <c r="F435" s="433">
        <v>15.11</v>
      </c>
      <c r="G435" s="444"/>
      <c r="H435" s="170">
        <f t="shared" si="15"/>
        <v>0</v>
      </c>
      <c r="I435" s="688" t="s">
        <v>2585</v>
      </c>
      <c r="J435" s="66"/>
      <c r="K435" s="66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</row>
    <row r="436" spans="1:23" ht="15.75" customHeight="1">
      <c r="A436" s="157" t="s">
        <v>2586</v>
      </c>
      <c r="B436" s="22" t="s">
        <v>2587</v>
      </c>
      <c r="C436" s="44" t="s">
        <v>1816</v>
      </c>
      <c r="D436" s="433">
        <v>4.75</v>
      </c>
      <c r="E436" s="36">
        <f t="shared" si="14"/>
        <v>4.0374999999999996</v>
      </c>
      <c r="F436" s="433">
        <v>15.11</v>
      </c>
      <c r="G436" s="444"/>
      <c r="H436" s="170">
        <f t="shared" si="15"/>
        <v>0</v>
      </c>
      <c r="I436" s="688" t="s">
        <v>2588</v>
      </c>
      <c r="J436" s="66"/>
      <c r="K436" s="66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</row>
    <row r="437" spans="1:23" ht="15.75" customHeight="1">
      <c r="A437" s="157" t="s">
        <v>2589</v>
      </c>
      <c r="B437" s="22" t="s">
        <v>2590</v>
      </c>
      <c r="C437" s="44" t="s">
        <v>1816</v>
      </c>
      <c r="D437" s="433">
        <v>4.75</v>
      </c>
      <c r="E437" s="36">
        <f t="shared" si="14"/>
        <v>4.0374999999999996</v>
      </c>
      <c r="F437" s="433">
        <v>15.11</v>
      </c>
      <c r="G437" s="444"/>
      <c r="H437" s="170">
        <f t="shared" si="15"/>
        <v>0</v>
      </c>
      <c r="I437" s="688" t="s">
        <v>2591</v>
      </c>
      <c r="J437" s="66"/>
      <c r="K437" s="66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</row>
    <row r="438" spans="1:23" ht="15.75" customHeight="1">
      <c r="A438" s="157" t="s">
        <v>2592</v>
      </c>
      <c r="B438" s="22" t="s">
        <v>2593</v>
      </c>
      <c r="C438" s="44" t="s">
        <v>1816</v>
      </c>
      <c r="D438" s="433">
        <v>4.75</v>
      </c>
      <c r="E438" s="36">
        <f t="shared" si="14"/>
        <v>4.0374999999999996</v>
      </c>
      <c r="F438" s="433">
        <v>15.11</v>
      </c>
      <c r="G438" s="444"/>
      <c r="H438" s="170">
        <f t="shared" si="15"/>
        <v>0</v>
      </c>
      <c r="I438" s="688" t="s">
        <v>2594</v>
      </c>
      <c r="J438" s="66"/>
      <c r="K438" s="66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</row>
    <row r="439" spans="1:23" ht="15.75" customHeight="1">
      <c r="A439" s="157" t="s">
        <v>2595</v>
      </c>
      <c r="B439" s="22" t="s">
        <v>2596</v>
      </c>
      <c r="C439" s="44" t="s">
        <v>1816</v>
      </c>
      <c r="D439" s="433">
        <v>4.75</v>
      </c>
      <c r="E439" s="36">
        <f t="shared" si="14"/>
        <v>4.0374999999999996</v>
      </c>
      <c r="F439" s="433">
        <v>15.11</v>
      </c>
      <c r="G439" s="444"/>
      <c r="H439" s="170">
        <f t="shared" si="15"/>
        <v>0</v>
      </c>
      <c r="I439" s="688" t="s">
        <v>2597</v>
      </c>
      <c r="J439" s="66"/>
      <c r="K439" s="66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</row>
    <row r="440" spans="1:23" ht="15.75" customHeight="1">
      <c r="A440" s="157" t="s">
        <v>2598</v>
      </c>
      <c r="B440" s="22" t="s">
        <v>2599</v>
      </c>
      <c r="C440" s="44" t="s">
        <v>1816</v>
      </c>
      <c r="D440" s="433">
        <v>4.75</v>
      </c>
      <c r="E440" s="36">
        <f t="shared" si="14"/>
        <v>4.0374999999999996</v>
      </c>
      <c r="F440" s="433">
        <v>15.11</v>
      </c>
      <c r="G440" s="444"/>
      <c r="H440" s="170">
        <f t="shared" si="15"/>
        <v>0</v>
      </c>
      <c r="I440" s="688" t="s">
        <v>2600</v>
      </c>
      <c r="J440" s="66"/>
      <c r="K440" s="66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</row>
    <row r="441" spans="1:23" ht="15.75" customHeight="1">
      <c r="A441" s="157" t="s">
        <v>2601</v>
      </c>
      <c r="B441" s="22" t="s">
        <v>2602</v>
      </c>
      <c r="C441" s="44" t="s">
        <v>1816</v>
      </c>
      <c r="D441" s="433">
        <v>4.75</v>
      </c>
      <c r="E441" s="36">
        <f t="shared" si="14"/>
        <v>4.0374999999999996</v>
      </c>
      <c r="F441" s="433">
        <v>15.11</v>
      </c>
      <c r="G441" s="444"/>
      <c r="H441" s="170">
        <f t="shared" si="15"/>
        <v>0</v>
      </c>
      <c r="I441" s="688" t="s">
        <v>2603</v>
      </c>
      <c r="J441" s="66"/>
      <c r="K441" s="66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</row>
    <row r="442" spans="1:23" ht="15.75" customHeight="1">
      <c r="A442" s="157" t="s">
        <v>2604</v>
      </c>
      <c r="B442" s="22" t="s">
        <v>2605</v>
      </c>
      <c r="C442" s="44" t="s">
        <v>1816</v>
      </c>
      <c r="D442" s="433">
        <v>4.75</v>
      </c>
      <c r="E442" s="36">
        <f t="shared" si="14"/>
        <v>4.0374999999999996</v>
      </c>
      <c r="F442" s="433">
        <v>15.11</v>
      </c>
      <c r="G442" s="444"/>
      <c r="H442" s="170">
        <f t="shared" si="15"/>
        <v>0</v>
      </c>
      <c r="I442" s="688" t="s">
        <v>2606</v>
      </c>
      <c r="J442" s="66"/>
      <c r="K442" s="66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</row>
    <row r="443" spans="1:23" ht="15.75" customHeight="1">
      <c r="A443" s="157" t="s">
        <v>2607</v>
      </c>
      <c r="B443" s="22" t="s">
        <v>2608</v>
      </c>
      <c r="C443" s="44" t="s">
        <v>1816</v>
      </c>
      <c r="D443" s="433">
        <v>4.75</v>
      </c>
      <c r="E443" s="36">
        <f t="shared" si="14"/>
        <v>4.0374999999999996</v>
      </c>
      <c r="F443" s="433">
        <v>15.11</v>
      </c>
      <c r="G443" s="444"/>
      <c r="H443" s="170">
        <f t="shared" si="15"/>
        <v>0</v>
      </c>
      <c r="I443" s="688" t="s">
        <v>2609</v>
      </c>
      <c r="J443" s="66"/>
      <c r="K443" s="66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</row>
    <row r="444" spans="1:23" ht="15.75" customHeight="1">
      <c r="A444" s="629" t="s">
        <v>2610</v>
      </c>
      <c r="B444" s="629"/>
      <c r="C444" s="689"/>
      <c r="D444" s="690"/>
      <c r="E444" s="690"/>
      <c r="F444" s="690"/>
      <c r="G444" s="460"/>
      <c r="H444" s="461"/>
      <c r="I444" s="462"/>
      <c r="J444" s="66"/>
      <c r="K444" s="66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</row>
    <row r="445" spans="1:23" ht="15.75" customHeight="1">
      <c r="A445" s="444" t="s">
        <v>2611</v>
      </c>
      <c r="B445" s="463" t="s">
        <v>2612</v>
      </c>
      <c r="C445" s="44" t="s">
        <v>2613</v>
      </c>
      <c r="D445" s="53">
        <v>36</v>
      </c>
      <c r="E445" s="170">
        <v>22.5</v>
      </c>
      <c r="F445" s="170">
        <f t="shared" ref="F445:F447" si="16">D445*0.53</f>
        <v>19.080000000000002</v>
      </c>
      <c r="G445" s="444"/>
      <c r="H445" s="170">
        <f t="shared" ref="H445:H447" si="17">F445*G445</f>
        <v>0</v>
      </c>
      <c r="I445" s="457" t="s">
        <v>2614</v>
      </c>
      <c r="J445" s="66"/>
      <c r="K445" s="66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</row>
    <row r="446" spans="1:23" ht="15.75" customHeight="1">
      <c r="A446" s="444" t="s">
        <v>2615</v>
      </c>
      <c r="B446" s="463" t="s">
        <v>2616</v>
      </c>
      <c r="C446" s="44" t="s">
        <v>2613</v>
      </c>
      <c r="D446" s="170">
        <v>36</v>
      </c>
      <c r="E446" s="170">
        <v>22.5</v>
      </c>
      <c r="F446" s="170">
        <f t="shared" si="16"/>
        <v>19.080000000000002</v>
      </c>
      <c r="G446" s="444"/>
      <c r="H446" s="170">
        <f t="shared" si="17"/>
        <v>0</v>
      </c>
      <c r="I446" s="688" t="s">
        <v>2617</v>
      </c>
      <c r="J446" s="66"/>
      <c r="K446" s="66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</row>
    <row r="447" spans="1:23" ht="15.75" customHeight="1">
      <c r="A447" s="444" t="s">
        <v>2618</v>
      </c>
      <c r="B447" s="463" t="s">
        <v>2619</v>
      </c>
      <c r="C447" s="44" t="s">
        <v>2613</v>
      </c>
      <c r="D447" s="170">
        <v>36</v>
      </c>
      <c r="E447" s="170">
        <v>22.5</v>
      </c>
      <c r="F447" s="170">
        <f t="shared" si="16"/>
        <v>19.080000000000002</v>
      </c>
      <c r="G447" s="444"/>
      <c r="H447" s="170">
        <f t="shared" si="17"/>
        <v>0</v>
      </c>
      <c r="I447" s="688" t="s">
        <v>2620</v>
      </c>
      <c r="J447" s="66"/>
      <c r="K447" s="66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</row>
    <row r="448" spans="1:23" ht="15.75" customHeight="1">
      <c r="A448" s="629" t="s">
        <v>2621</v>
      </c>
      <c r="B448" s="629"/>
      <c r="C448" s="689"/>
      <c r="D448" s="690"/>
      <c r="E448" s="690"/>
      <c r="F448" s="690"/>
      <c r="G448" s="691"/>
      <c r="H448" s="690"/>
      <c r="I448" s="692"/>
      <c r="J448" s="66"/>
      <c r="K448" s="66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</row>
    <row r="449" spans="1:23" ht="15.75" customHeight="1">
      <c r="A449" s="444" t="s">
        <v>2622</v>
      </c>
      <c r="B449" s="43" t="s">
        <v>2623</v>
      </c>
      <c r="C449" s="44" t="s">
        <v>2624</v>
      </c>
      <c r="D449" s="292">
        <v>7.5</v>
      </c>
      <c r="E449" s="170">
        <f t="shared" ref="E449:E468" si="18">D449*0.85</f>
        <v>6.375</v>
      </c>
      <c r="F449" s="170">
        <v>23.04</v>
      </c>
      <c r="G449" s="444"/>
      <c r="H449" s="170">
        <f t="shared" ref="H449:H468" si="19">SUM(F449*G449)</f>
        <v>0</v>
      </c>
      <c r="I449" s="688" t="s">
        <v>2625</v>
      </c>
      <c r="J449" s="66"/>
      <c r="K449" s="66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</row>
    <row r="450" spans="1:23" ht="15.75" customHeight="1">
      <c r="A450" s="444" t="s">
        <v>2626</v>
      </c>
      <c r="B450" s="43" t="s">
        <v>2627</v>
      </c>
      <c r="C450" s="44" t="s">
        <v>2624</v>
      </c>
      <c r="D450" s="292">
        <v>7.5</v>
      </c>
      <c r="E450" s="170">
        <f t="shared" si="18"/>
        <v>6.375</v>
      </c>
      <c r="F450" s="170">
        <v>23.04</v>
      </c>
      <c r="G450" s="444"/>
      <c r="H450" s="170">
        <f t="shared" si="19"/>
        <v>0</v>
      </c>
      <c r="I450" s="688" t="s">
        <v>2628</v>
      </c>
      <c r="J450" s="66"/>
      <c r="K450" s="66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</row>
    <row r="451" spans="1:23" ht="15.75" customHeight="1">
      <c r="A451" s="444" t="s">
        <v>2629</v>
      </c>
      <c r="B451" s="43" t="s">
        <v>2630</v>
      </c>
      <c r="C451" s="44" t="s">
        <v>2624</v>
      </c>
      <c r="D451" s="292">
        <v>18.5</v>
      </c>
      <c r="E451" s="170">
        <f t="shared" si="18"/>
        <v>15.725</v>
      </c>
      <c r="F451" s="170">
        <f t="shared" ref="F451:F452" si="20">D451*0.53</f>
        <v>9.8049999999999997</v>
      </c>
      <c r="G451" s="444"/>
      <c r="H451" s="170">
        <f t="shared" si="19"/>
        <v>0</v>
      </c>
      <c r="I451" s="457" t="s">
        <v>2631</v>
      </c>
      <c r="J451" s="66"/>
      <c r="K451" s="66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</row>
    <row r="452" spans="1:23" s="706" customFormat="1" ht="15.75" customHeight="1">
      <c r="A452" s="784" t="s">
        <v>2632</v>
      </c>
      <c r="B452" s="785" t="s">
        <v>2633</v>
      </c>
      <c r="C452" s="786" t="s">
        <v>2624</v>
      </c>
      <c r="D452" s="787">
        <v>18.5</v>
      </c>
      <c r="E452" s="709">
        <f t="shared" si="18"/>
        <v>15.725</v>
      </c>
      <c r="F452" s="709">
        <f t="shared" si="20"/>
        <v>9.8049999999999997</v>
      </c>
      <c r="G452" s="784"/>
      <c r="H452" s="709">
        <f t="shared" si="19"/>
        <v>0</v>
      </c>
      <c r="I452" s="788" t="s">
        <v>2634</v>
      </c>
      <c r="J452" s="704"/>
      <c r="K452" s="704"/>
      <c r="L452" s="705"/>
      <c r="M452" s="705"/>
      <c r="N452" s="705"/>
      <c r="O452" s="705"/>
      <c r="P452" s="705"/>
      <c r="Q452" s="705"/>
      <c r="R452" s="705"/>
      <c r="S452" s="705"/>
      <c r="T452" s="705"/>
      <c r="U452" s="705"/>
      <c r="V452" s="705"/>
      <c r="W452" s="705"/>
    </row>
    <row r="453" spans="1:23" ht="15.75" customHeight="1">
      <c r="A453" s="444" t="s">
        <v>2635</v>
      </c>
      <c r="B453" s="43" t="s">
        <v>2636</v>
      </c>
      <c r="C453" s="44" t="s">
        <v>2624</v>
      </c>
      <c r="D453" s="292">
        <v>12.75</v>
      </c>
      <c r="E453" s="170">
        <f t="shared" si="18"/>
        <v>10.8375</v>
      </c>
      <c r="F453" s="170">
        <v>6.76</v>
      </c>
      <c r="G453" s="444"/>
      <c r="H453" s="170">
        <f t="shared" si="19"/>
        <v>0</v>
      </c>
      <c r="I453" s="688" t="s">
        <v>2637</v>
      </c>
      <c r="J453" s="66"/>
      <c r="K453" s="66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</row>
    <row r="454" spans="1:23" ht="15.75" customHeight="1">
      <c r="A454" s="444" t="s">
        <v>2638</v>
      </c>
      <c r="B454" s="43" t="s">
        <v>2639</v>
      </c>
      <c r="C454" s="44" t="s">
        <v>2624</v>
      </c>
      <c r="D454" s="292">
        <v>14.5</v>
      </c>
      <c r="E454" s="170">
        <f t="shared" si="18"/>
        <v>12.324999999999999</v>
      </c>
      <c r="F454" s="170">
        <v>7.69</v>
      </c>
      <c r="G454" s="444"/>
      <c r="H454" s="170">
        <f t="shared" si="19"/>
        <v>0</v>
      </c>
      <c r="I454" s="688" t="s">
        <v>2640</v>
      </c>
      <c r="J454" s="66"/>
      <c r="K454" s="66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</row>
    <row r="455" spans="1:23" ht="15.75" customHeight="1">
      <c r="A455" s="444" t="s">
        <v>2641</v>
      </c>
      <c r="B455" s="43" t="s">
        <v>2642</v>
      </c>
      <c r="C455" s="44" t="s">
        <v>2624</v>
      </c>
      <c r="D455" s="292">
        <v>14.5</v>
      </c>
      <c r="E455" s="170">
        <f t="shared" si="18"/>
        <v>12.324999999999999</v>
      </c>
      <c r="F455" s="170">
        <v>7.69</v>
      </c>
      <c r="G455" s="444"/>
      <c r="H455" s="170">
        <f t="shared" si="19"/>
        <v>0</v>
      </c>
      <c r="I455" s="688" t="s">
        <v>2643</v>
      </c>
      <c r="J455" s="66"/>
      <c r="K455" s="66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</row>
    <row r="456" spans="1:23" ht="15.75" customHeight="1">
      <c r="A456" s="444" t="s">
        <v>2644</v>
      </c>
      <c r="B456" s="43" t="s">
        <v>2645</v>
      </c>
      <c r="C456" s="44" t="s">
        <v>2624</v>
      </c>
      <c r="D456" s="292">
        <v>18.5</v>
      </c>
      <c r="E456" s="170">
        <f t="shared" si="18"/>
        <v>15.725</v>
      </c>
      <c r="F456" s="170">
        <v>9.81</v>
      </c>
      <c r="G456" s="444"/>
      <c r="H456" s="170">
        <f t="shared" si="19"/>
        <v>0</v>
      </c>
      <c r="I456" s="688" t="s">
        <v>2646</v>
      </c>
      <c r="J456" s="66"/>
      <c r="K456" s="66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</row>
    <row r="457" spans="1:23" ht="15.75" customHeight="1">
      <c r="A457" s="444" t="s">
        <v>2647</v>
      </c>
      <c r="B457" s="43" t="s">
        <v>2648</v>
      </c>
      <c r="C457" s="44" t="s">
        <v>2624</v>
      </c>
      <c r="D457" s="292">
        <v>17</v>
      </c>
      <c r="E457" s="170">
        <f t="shared" si="18"/>
        <v>14.45</v>
      </c>
      <c r="F457" s="170">
        <v>9.01</v>
      </c>
      <c r="G457" s="444"/>
      <c r="H457" s="170">
        <f t="shared" si="19"/>
        <v>0</v>
      </c>
      <c r="I457" s="688" t="s">
        <v>2649</v>
      </c>
      <c r="J457" s="66"/>
      <c r="K457" s="66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</row>
    <row r="458" spans="1:23" ht="15.75" customHeight="1">
      <c r="A458" s="444" t="s">
        <v>2650</v>
      </c>
      <c r="B458" s="43" t="s">
        <v>2651</v>
      </c>
      <c r="C458" s="44" t="s">
        <v>2624</v>
      </c>
      <c r="D458" s="292">
        <v>17</v>
      </c>
      <c r="E458" s="170">
        <f t="shared" si="18"/>
        <v>14.45</v>
      </c>
      <c r="F458" s="170">
        <v>9.01</v>
      </c>
      <c r="G458" s="444"/>
      <c r="H458" s="170">
        <f t="shared" si="19"/>
        <v>0</v>
      </c>
      <c r="I458" s="688" t="s">
        <v>2652</v>
      </c>
      <c r="J458" s="66"/>
      <c r="K458" s="66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</row>
    <row r="459" spans="1:23" ht="15.75" customHeight="1">
      <c r="A459" s="444" t="s">
        <v>2653</v>
      </c>
      <c r="B459" s="43" t="s">
        <v>2654</v>
      </c>
      <c r="C459" s="44" t="s">
        <v>2624</v>
      </c>
      <c r="D459" s="292">
        <v>17</v>
      </c>
      <c r="E459" s="170">
        <f t="shared" si="18"/>
        <v>14.45</v>
      </c>
      <c r="F459" s="170">
        <v>9.01</v>
      </c>
      <c r="G459" s="444"/>
      <c r="H459" s="170">
        <f t="shared" si="19"/>
        <v>0</v>
      </c>
      <c r="I459" s="688" t="s">
        <v>2655</v>
      </c>
      <c r="J459" s="66"/>
      <c r="K459" s="66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</row>
    <row r="460" spans="1:23" ht="15.75" customHeight="1">
      <c r="A460" s="444" t="s">
        <v>2656</v>
      </c>
      <c r="B460" s="43" t="s">
        <v>2657</v>
      </c>
      <c r="C460" s="44" t="s">
        <v>2624</v>
      </c>
      <c r="D460" s="292">
        <v>8.75</v>
      </c>
      <c r="E460" s="170">
        <f t="shared" si="18"/>
        <v>7.4375</v>
      </c>
      <c r="F460" s="170">
        <v>4.6399999999999997</v>
      </c>
      <c r="G460" s="444"/>
      <c r="H460" s="170">
        <f t="shared" si="19"/>
        <v>0</v>
      </c>
      <c r="I460" s="688" t="s">
        <v>2658</v>
      </c>
      <c r="J460" s="66"/>
      <c r="K460" s="66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</row>
    <row r="461" spans="1:23" ht="15.75" customHeight="1">
      <c r="A461" s="444" t="s">
        <v>2659</v>
      </c>
      <c r="B461" s="43" t="s">
        <v>2660</v>
      </c>
      <c r="C461" s="44" t="s">
        <v>2624</v>
      </c>
      <c r="D461" s="292">
        <v>12.5</v>
      </c>
      <c r="E461" s="170">
        <f t="shared" si="18"/>
        <v>10.625</v>
      </c>
      <c r="F461" s="170">
        <v>6.63</v>
      </c>
      <c r="G461" s="444"/>
      <c r="H461" s="170">
        <f t="shared" si="19"/>
        <v>0</v>
      </c>
      <c r="I461" s="457" t="s">
        <v>2661</v>
      </c>
      <c r="J461" s="66"/>
      <c r="K461" s="66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</row>
    <row r="462" spans="1:23" ht="15.75" customHeight="1">
      <c r="A462" s="444" t="s">
        <v>2662</v>
      </c>
      <c r="B462" s="43" t="s">
        <v>2663</v>
      </c>
      <c r="C462" s="44" t="s">
        <v>2624</v>
      </c>
      <c r="D462" s="292">
        <v>15.25</v>
      </c>
      <c r="E462" s="170">
        <f t="shared" si="18"/>
        <v>12.9625</v>
      </c>
      <c r="F462" s="170">
        <v>8.08</v>
      </c>
      <c r="G462" s="444"/>
      <c r="H462" s="170">
        <f t="shared" si="19"/>
        <v>0</v>
      </c>
      <c r="I462" s="688" t="s">
        <v>2664</v>
      </c>
      <c r="J462" s="66"/>
      <c r="K462" s="66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</row>
    <row r="463" spans="1:23" ht="15.75" customHeight="1">
      <c r="A463" s="334" t="s">
        <v>2665</v>
      </c>
      <c r="B463" s="464" t="s">
        <v>2666</v>
      </c>
      <c r="C463" s="418" t="s">
        <v>2624</v>
      </c>
      <c r="D463" s="333">
        <v>9.5</v>
      </c>
      <c r="E463" s="333">
        <f t="shared" si="18"/>
        <v>8.0749999999999993</v>
      </c>
      <c r="F463" s="333">
        <v>5.04</v>
      </c>
      <c r="G463" s="334"/>
      <c r="H463" s="333">
        <f t="shared" si="19"/>
        <v>0</v>
      </c>
      <c r="I463" s="465" t="s">
        <v>2667</v>
      </c>
      <c r="J463" s="66"/>
      <c r="K463" s="66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</row>
    <row r="464" spans="1:23" ht="15.75" customHeight="1">
      <c r="A464" s="444" t="s">
        <v>2668</v>
      </c>
      <c r="B464" s="43" t="s">
        <v>2669</v>
      </c>
      <c r="C464" s="44" t="s">
        <v>2624</v>
      </c>
      <c r="D464" s="292">
        <v>14.5</v>
      </c>
      <c r="E464" s="170">
        <f t="shared" si="18"/>
        <v>12.324999999999999</v>
      </c>
      <c r="F464" s="170">
        <v>7.69</v>
      </c>
      <c r="G464" s="444"/>
      <c r="H464" s="170">
        <f t="shared" si="19"/>
        <v>0</v>
      </c>
      <c r="I464" s="457" t="s">
        <v>2670</v>
      </c>
      <c r="J464" s="66"/>
      <c r="K464" s="66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</row>
    <row r="465" spans="1:23" s="706" customFormat="1" ht="15.75" customHeight="1">
      <c r="A465" s="784" t="s">
        <v>2671</v>
      </c>
      <c r="B465" s="785" t="s">
        <v>2672</v>
      </c>
      <c r="C465" s="786" t="s">
        <v>2624</v>
      </c>
      <c r="D465" s="787">
        <v>45</v>
      </c>
      <c r="E465" s="709">
        <f t="shared" si="18"/>
        <v>38.25</v>
      </c>
      <c r="F465" s="709">
        <v>23.85</v>
      </c>
      <c r="G465" s="784"/>
      <c r="H465" s="709">
        <f t="shared" si="19"/>
        <v>0</v>
      </c>
      <c r="I465" s="710" t="s">
        <v>2673</v>
      </c>
      <c r="J465" s="704"/>
      <c r="K465" s="704"/>
      <c r="L465" s="705"/>
      <c r="M465" s="705"/>
      <c r="N465" s="705"/>
      <c r="O465" s="705"/>
      <c r="P465" s="705"/>
      <c r="Q465" s="705"/>
      <c r="R465" s="705"/>
      <c r="S465" s="705"/>
      <c r="T465" s="705"/>
      <c r="U465" s="705"/>
      <c r="V465" s="705"/>
      <c r="W465" s="705"/>
    </row>
    <row r="466" spans="1:23" ht="15.75" customHeight="1">
      <c r="A466" s="444" t="s">
        <v>2674</v>
      </c>
      <c r="B466" s="43" t="s">
        <v>2675</v>
      </c>
      <c r="C466" s="44" t="s">
        <v>2624</v>
      </c>
      <c r="D466" s="292">
        <v>38.5</v>
      </c>
      <c r="E466" s="170">
        <f t="shared" si="18"/>
        <v>32.725000000000001</v>
      </c>
      <c r="F466" s="170">
        <v>20.41</v>
      </c>
      <c r="G466" s="444"/>
      <c r="H466" s="170">
        <f t="shared" si="19"/>
        <v>0</v>
      </c>
      <c r="I466" s="445" t="s">
        <v>2673</v>
      </c>
      <c r="J466" s="66"/>
      <c r="K466" s="66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</row>
    <row r="467" spans="1:23" ht="15.75" customHeight="1">
      <c r="A467" s="444" t="s">
        <v>2676</v>
      </c>
      <c r="B467" s="43" t="s">
        <v>2677</v>
      </c>
      <c r="C467" s="44" t="s">
        <v>2624</v>
      </c>
      <c r="D467" s="292">
        <v>15.25</v>
      </c>
      <c r="E467" s="170">
        <f t="shared" si="18"/>
        <v>12.9625</v>
      </c>
      <c r="F467" s="170">
        <v>8.08</v>
      </c>
      <c r="G467" s="444"/>
      <c r="H467" s="170">
        <f t="shared" si="19"/>
        <v>0</v>
      </c>
      <c r="I467" s="445" t="s">
        <v>2678</v>
      </c>
      <c r="J467" s="66"/>
      <c r="K467" s="66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</row>
    <row r="468" spans="1:23" ht="15.75" customHeight="1">
      <c r="A468" s="426" t="s">
        <v>2679</v>
      </c>
      <c r="B468" s="214" t="s">
        <v>2680</v>
      </c>
      <c r="C468" s="280" t="s">
        <v>13</v>
      </c>
      <c r="D468" s="164">
        <v>53.5</v>
      </c>
      <c r="E468" s="526">
        <f t="shared" si="18"/>
        <v>45.475000000000001</v>
      </c>
      <c r="F468" s="164">
        <v>28.36</v>
      </c>
      <c r="G468" s="212"/>
      <c r="H468" s="466">
        <f t="shared" si="19"/>
        <v>0</v>
      </c>
      <c r="I468" s="467">
        <v>5713799505704</v>
      </c>
      <c r="J468" s="66"/>
      <c r="K468" s="66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</row>
    <row r="469" spans="1:23" s="702" customFormat="1" ht="15.75" customHeight="1">
      <c r="A469" s="426" t="s">
        <v>2681</v>
      </c>
      <c r="B469" s="214" t="s">
        <v>2682</v>
      </c>
      <c r="C469" s="280" t="s">
        <v>13</v>
      </c>
      <c r="D469" s="164">
        <v>15.99</v>
      </c>
      <c r="E469" s="526">
        <f t="shared" ref="E469:E470" si="21">D469*0.85</f>
        <v>13.5915</v>
      </c>
      <c r="F469" s="164">
        <v>8.4700000000000006</v>
      </c>
      <c r="G469" s="212"/>
      <c r="H469" s="466">
        <f t="shared" ref="H469:H470" si="22">SUM(F469*G469)</f>
        <v>0</v>
      </c>
      <c r="I469" s="467"/>
      <c r="J469" s="66"/>
      <c r="K469" s="66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</row>
    <row r="470" spans="1:23" s="702" customFormat="1" ht="15.75" customHeight="1">
      <c r="A470" s="426" t="s">
        <v>2683</v>
      </c>
      <c r="B470" s="214" t="s">
        <v>2684</v>
      </c>
      <c r="C470" s="280" t="s">
        <v>13</v>
      </c>
      <c r="D470" s="164">
        <v>44.99</v>
      </c>
      <c r="E470" s="526">
        <f t="shared" si="21"/>
        <v>38.241500000000002</v>
      </c>
      <c r="F470" s="164">
        <v>23.84</v>
      </c>
      <c r="G470" s="212"/>
      <c r="H470" s="466">
        <f t="shared" si="22"/>
        <v>0</v>
      </c>
      <c r="I470" s="467">
        <v>5713799505506</v>
      </c>
      <c r="J470" s="66"/>
      <c r="K470" s="66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</row>
    <row r="471" spans="1:23" s="702" customFormat="1" ht="15.75" customHeight="1">
      <c r="A471" s="426" t="s">
        <v>2685</v>
      </c>
      <c r="B471" s="214" t="s">
        <v>2686</v>
      </c>
      <c r="C471" s="280" t="s">
        <v>13</v>
      </c>
      <c r="D471" s="164">
        <v>25.99</v>
      </c>
      <c r="E471" s="526">
        <f t="shared" ref="E471" si="23">D471*0.85</f>
        <v>22.091499999999996</v>
      </c>
      <c r="F471" s="164">
        <v>13.77</v>
      </c>
      <c r="G471" s="212"/>
      <c r="H471" s="466">
        <f t="shared" ref="H471" si="24">SUM(F471*G471)</f>
        <v>0</v>
      </c>
      <c r="I471" s="467">
        <v>5713799506305</v>
      </c>
      <c r="J471" s="66"/>
      <c r="K471" s="66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</row>
    <row r="472" spans="1:23" ht="15.75" customHeight="1">
      <c r="A472" s="356" t="s">
        <v>2687</v>
      </c>
      <c r="B472" s="468"/>
      <c r="C472" s="273"/>
      <c r="D472" s="469"/>
      <c r="E472" s="469"/>
      <c r="F472" s="469"/>
      <c r="G472" s="274"/>
      <c r="H472" s="469"/>
      <c r="I472" s="458"/>
      <c r="J472" s="66"/>
      <c r="K472" s="66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</row>
    <row r="473" spans="1:23" ht="15.75" customHeight="1">
      <c r="A473" s="444" t="s">
        <v>2688</v>
      </c>
      <c r="B473" s="43" t="s">
        <v>2689</v>
      </c>
      <c r="C473" s="44" t="s">
        <v>2690</v>
      </c>
      <c r="D473" s="170">
        <v>87</v>
      </c>
      <c r="E473" s="170">
        <f t="shared" ref="E473:E490" si="25">D473*0.85</f>
        <v>73.95</v>
      </c>
      <c r="F473" s="292">
        <v>46.11</v>
      </c>
      <c r="G473" s="444"/>
      <c r="H473" s="170">
        <f t="shared" ref="H473:H479" si="26">F473*G473</f>
        <v>0</v>
      </c>
      <c r="I473" s="457" t="s">
        <v>2691</v>
      </c>
      <c r="J473" s="66"/>
      <c r="K473" s="66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</row>
    <row r="474" spans="1:23" ht="15.75" customHeight="1">
      <c r="A474" s="444" t="s">
        <v>2692</v>
      </c>
      <c r="B474" s="43" t="s">
        <v>2693</v>
      </c>
      <c r="C474" s="44" t="s">
        <v>2690</v>
      </c>
      <c r="D474" s="170">
        <v>87</v>
      </c>
      <c r="E474" s="170">
        <f t="shared" si="25"/>
        <v>73.95</v>
      </c>
      <c r="F474" s="292">
        <v>46.11</v>
      </c>
      <c r="G474" s="444"/>
      <c r="H474" s="170">
        <f t="shared" si="26"/>
        <v>0</v>
      </c>
      <c r="I474" s="688" t="s">
        <v>2694</v>
      </c>
      <c r="J474" s="66"/>
      <c r="K474" s="66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</row>
    <row r="475" spans="1:23" ht="15.75" customHeight="1">
      <c r="A475" s="444" t="s">
        <v>2695</v>
      </c>
      <c r="B475" s="43" t="s">
        <v>2696</v>
      </c>
      <c r="C475" s="44" t="s">
        <v>2690</v>
      </c>
      <c r="D475" s="170">
        <v>87</v>
      </c>
      <c r="E475" s="170">
        <f t="shared" si="25"/>
        <v>73.95</v>
      </c>
      <c r="F475" s="292">
        <v>46.11</v>
      </c>
      <c r="G475" s="444"/>
      <c r="H475" s="170">
        <f t="shared" si="26"/>
        <v>0</v>
      </c>
      <c r="I475" s="688" t="s">
        <v>2697</v>
      </c>
      <c r="J475" s="66"/>
      <c r="K475" s="66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</row>
    <row r="476" spans="1:23" ht="15.75" customHeight="1">
      <c r="A476" s="444" t="s">
        <v>2698</v>
      </c>
      <c r="B476" s="43" t="s">
        <v>2699</v>
      </c>
      <c r="C476" s="44" t="s">
        <v>2690</v>
      </c>
      <c r="D476" s="170">
        <v>92.5</v>
      </c>
      <c r="E476" s="170">
        <f t="shared" si="25"/>
        <v>78.625</v>
      </c>
      <c r="F476" s="170">
        <v>49</v>
      </c>
      <c r="G476" s="444"/>
      <c r="H476" s="170">
        <f t="shared" si="26"/>
        <v>0</v>
      </c>
      <c r="I476" s="688" t="s">
        <v>2700</v>
      </c>
      <c r="J476" s="66"/>
      <c r="K476" s="66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</row>
    <row r="477" spans="1:23" ht="15.75" customHeight="1">
      <c r="A477" s="444" t="s">
        <v>2701</v>
      </c>
      <c r="B477" s="43" t="s">
        <v>2702</v>
      </c>
      <c r="C477" s="44" t="s">
        <v>2690</v>
      </c>
      <c r="D477" s="170">
        <v>95</v>
      </c>
      <c r="E477" s="170">
        <f t="shared" si="25"/>
        <v>80.75</v>
      </c>
      <c r="F477" s="170">
        <v>50.4</v>
      </c>
      <c r="G477" s="444"/>
      <c r="H477" s="170">
        <f t="shared" si="26"/>
        <v>0</v>
      </c>
      <c r="I477" s="688" t="s">
        <v>2703</v>
      </c>
      <c r="J477" s="66"/>
      <c r="K477" s="66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</row>
    <row r="478" spans="1:23" ht="15.75" customHeight="1">
      <c r="A478" s="444" t="s">
        <v>2704</v>
      </c>
      <c r="B478" s="43" t="s">
        <v>2705</v>
      </c>
      <c r="C478" s="44" t="s">
        <v>2690</v>
      </c>
      <c r="D478" s="170">
        <v>105</v>
      </c>
      <c r="E478" s="170">
        <f t="shared" si="25"/>
        <v>89.25</v>
      </c>
      <c r="F478" s="170">
        <v>55.7</v>
      </c>
      <c r="G478" s="444"/>
      <c r="H478" s="170">
        <f t="shared" si="26"/>
        <v>0</v>
      </c>
      <c r="I478" s="688" t="s">
        <v>2706</v>
      </c>
      <c r="J478" s="66"/>
      <c r="K478" s="66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</row>
    <row r="479" spans="1:23" ht="15.75" customHeight="1">
      <c r="A479" s="444" t="s">
        <v>2707</v>
      </c>
      <c r="B479" s="43" t="s">
        <v>2708</v>
      </c>
      <c r="C479" s="44" t="s">
        <v>2690</v>
      </c>
      <c r="D479" s="170">
        <v>112.5</v>
      </c>
      <c r="E479" s="170">
        <f t="shared" si="25"/>
        <v>95.625</v>
      </c>
      <c r="F479" s="170">
        <v>59.6</v>
      </c>
      <c r="G479" s="444"/>
      <c r="H479" s="170">
        <f t="shared" si="26"/>
        <v>0</v>
      </c>
      <c r="I479" s="688" t="s">
        <v>2709</v>
      </c>
      <c r="J479" s="66"/>
      <c r="K479" s="66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</row>
    <row r="480" spans="1:23" ht="15.75" customHeight="1">
      <c r="A480" s="444" t="s">
        <v>2710</v>
      </c>
      <c r="B480" s="43" t="s">
        <v>2711</v>
      </c>
      <c r="C480" s="44" t="s">
        <v>2690</v>
      </c>
      <c r="D480" s="170">
        <v>95</v>
      </c>
      <c r="E480" s="170">
        <f t="shared" si="25"/>
        <v>80.75</v>
      </c>
      <c r="F480" s="170">
        <v>50.35</v>
      </c>
      <c r="G480" s="444"/>
      <c r="H480" s="170">
        <f t="shared" ref="H480:H490" si="27">SUM(F480*G480)</f>
        <v>0</v>
      </c>
      <c r="I480" s="688" t="s">
        <v>2712</v>
      </c>
      <c r="J480" s="66"/>
      <c r="K480" s="66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</row>
    <row r="481" spans="1:23" ht="15.75" customHeight="1">
      <c r="A481" s="444" t="s">
        <v>2713</v>
      </c>
      <c r="B481" s="43" t="s">
        <v>2714</v>
      </c>
      <c r="C481" s="44" t="s">
        <v>2690</v>
      </c>
      <c r="D481" s="170">
        <v>80</v>
      </c>
      <c r="E481" s="170">
        <f t="shared" si="25"/>
        <v>68</v>
      </c>
      <c r="F481" s="170">
        <v>42.4</v>
      </c>
      <c r="G481" s="444"/>
      <c r="H481" s="170">
        <f t="shared" si="27"/>
        <v>0</v>
      </c>
      <c r="I481" s="688" t="s">
        <v>2715</v>
      </c>
      <c r="J481" s="66"/>
      <c r="K481" s="66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</row>
    <row r="482" spans="1:23" ht="15.75" customHeight="1">
      <c r="A482" s="444" t="s">
        <v>2716</v>
      </c>
      <c r="B482" s="43" t="s">
        <v>2717</v>
      </c>
      <c r="C482" s="44" t="s">
        <v>2690</v>
      </c>
      <c r="D482" s="170">
        <v>87.5</v>
      </c>
      <c r="E482" s="170">
        <f t="shared" si="25"/>
        <v>74.375</v>
      </c>
      <c r="F482" s="170">
        <v>46.4</v>
      </c>
      <c r="G482" s="444"/>
      <c r="H482" s="170">
        <f t="shared" si="27"/>
        <v>0</v>
      </c>
      <c r="I482" s="688" t="s">
        <v>2718</v>
      </c>
      <c r="J482" s="66"/>
      <c r="K482" s="66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</row>
    <row r="483" spans="1:23" ht="15.75" customHeight="1">
      <c r="A483" s="444" t="s">
        <v>2719</v>
      </c>
      <c r="B483" s="43" t="s">
        <v>2720</v>
      </c>
      <c r="C483" s="44" t="s">
        <v>2690</v>
      </c>
      <c r="D483" s="170">
        <v>105</v>
      </c>
      <c r="E483" s="170">
        <f t="shared" si="25"/>
        <v>89.25</v>
      </c>
      <c r="F483" s="170">
        <v>55.7</v>
      </c>
      <c r="G483" s="444"/>
      <c r="H483" s="170">
        <f t="shared" si="27"/>
        <v>0</v>
      </c>
      <c r="I483" s="688" t="s">
        <v>2721</v>
      </c>
      <c r="J483" s="66"/>
      <c r="K483" s="66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</row>
    <row r="484" spans="1:23" ht="15.75" customHeight="1">
      <c r="A484" s="444" t="s">
        <v>2722</v>
      </c>
      <c r="B484" s="43" t="s">
        <v>2723</v>
      </c>
      <c r="C484" s="44" t="s">
        <v>2690</v>
      </c>
      <c r="D484" s="170">
        <v>92.5</v>
      </c>
      <c r="E484" s="170">
        <f t="shared" si="25"/>
        <v>78.625</v>
      </c>
      <c r="F484" s="170">
        <v>49</v>
      </c>
      <c r="G484" s="444"/>
      <c r="H484" s="170">
        <f t="shared" si="27"/>
        <v>0</v>
      </c>
      <c r="I484" s="688" t="s">
        <v>2724</v>
      </c>
      <c r="J484" s="66"/>
      <c r="K484" s="66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</row>
    <row r="485" spans="1:23" ht="15.75" customHeight="1">
      <c r="A485" s="444" t="s">
        <v>2725</v>
      </c>
      <c r="B485" s="43" t="s">
        <v>2726</v>
      </c>
      <c r="C485" s="44" t="s">
        <v>2690</v>
      </c>
      <c r="D485" s="170">
        <v>87</v>
      </c>
      <c r="E485" s="170">
        <f t="shared" si="25"/>
        <v>73.95</v>
      </c>
      <c r="F485" s="292">
        <v>46.11</v>
      </c>
      <c r="G485" s="444"/>
      <c r="H485" s="170">
        <f t="shared" si="27"/>
        <v>0</v>
      </c>
      <c r="I485" s="688" t="s">
        <v>2727</v>
      </c>
      <c r="J485" s="66"/>
      <c r="K485" s="66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</row>
    <row r="486" spans="1:23" ht="15.75" customHeight="1">
      <c r="A486" s="444" t="s">
        <v>2728</v>
      </c>
      <c r="B486" s="43" t="s">
        <v>2729</v>
      </c>
      <c r="C486" s="44" t="s">
        <v>2690</v>
      </c>
      <c r="D486" s="170">
        <v>87</v>
      </c>
      <c r="E486" s="170">
        <f t="shared" si="25"/>
        <v>73.95</v>
      </c>
      <c r="F486" s="292">
        <v>46.11</v>
      </c>
      <c r="G486" s="444"/>
      <c r="H486" s="170">
        <f t="shared" si="27"/>
        <v>0</v>
      </c>
      <c r="I486" s="688" t="s">
        <v>2730</v>
      </c>
      <c r="J486" s="66"/>
      <c r="K486" s="66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</row>
    <row r="487" spans="1:23" ht="15.75" customHeight="1">
      <c r="A487" s="444" t="s">
        <v>2731</v>
      </c>
      <c r="B487" s="43" t="s">
        <v>2732</v>
      </c>
      <c r="C487" s="44" t="s">
        <v>13</v>
      </c>
      <c r="D487" s="170">
        <v>86</v>
      </c>
      <c r="E487" s="170">
        <f t="shared" si="25"/>
        <v>73.099999999999994</v>
      </c>
      <c r="F487" s="170">
        <v>45.58</v>
      </c>
      <c r="G487" s="444"/>
      <c r="H487" s="170">
        <f t="shared" si="27"/>
        <v>0</v>
      </c>
      <c r="I487" s="457" t="s">
        <v>2733</v>
      </c>
      <c r="J487" s="66"/>
      <c r="K487" s="66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</row>
    <row r="488" spans="1:23" ht="15.75" customHeight="1">
      <c r="A488" s="444" t="s">
        <v>2734</v>
      </c>
      <c r="B488" s="43" t="s">
        <v>2735</v>
      </c>
      <c r="C488" s="44" t="s">
        <v>2624</v>
      </c>
      <c r="D488" s="170">
        <v>30.5</v>
      </c>
      <c r="E488" s="170">
        <f t="shared" si="25"/>
        <v>25.925000000000001</v>
      </c>
      <c r="F488" s="170">
        <v>16.170000000000002</v>
      </c>
      <c r="G488" s="444"/>
      <c r="H488" s="170">
        <f t="shared" si="27"/>
        <v>0</v>
      </c>
      <c r="I488" s="457" t="s">
        <v>2736</v>
      </c>
      <c r="J488" s="66"/>
      <c r="K488" s="66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</row>
    <row r="489" spans="1:23" ht="15.75" customHeight="1">
      <c r="A489" s="444" t="s">
        <v>2737</v>
      </c>
      <c r="B489" s="43" t="s">
        <v>2738</v>
      </c>
      <c r="C489" s="44" t="s">
        <v>2624</v>
      </c>
      <c r="D489" s="170">
        <v>24</v>
      </c>
      <c r="E489" s="170">
        <f t="shared" si="25"/>
        <v>20.399999999999999</v>
      </c>
      <c r="F489" s="170">
        <v>12.72</v>
      </c>
      <c r="G489" s="444"/>
      <c r="H489" s="170">
        <f t="shared" si="27"/>
        <v>0</v>
      </c>
      <c r="I489" s="688" t="s">
        <v>2739</v>
      </c>
      <c r="J489" s="66"/>
      <c r="K489" s="66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</row>
    <row r="490" spans="1:23" ht="15.75" customHeight="1">
      <c r="A490" s="444" t="s">
        <v>2740</v>
      </c>
      <c r="B490" s="43" t="s">
        <v>2741</v>
      </c>
      <c r="C490" s="44" t="s">
        <v>2624</v>
      </c>
      <c r="D490" s="170">
        <v>28</v>
      </c>
      <c r="E490" s="170">
        <f t="shared" si="25"/>
        <v>23.8</v>
      </c>
      <c r="F490" s="170">
        <v>14.84</v>
      </c>
      <c r="G490" s="444"/>
      <c r="H490" s="170">
        <f t="shared" si="27"/>
        <v>0</v>
      </c>
      <c r="I490" s="457" t="s">
        <v>2742</v>
      </c>
      <c r="J490" s="66"/>
      <c r="K490" s="66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</row>
    <row r="491" spans="1:23" ht="15.75" customHeight="1">
      <c r="A491" s="356" t="s">
        <v>2743</v>
      </c>
      <c r="B491" s="468"/>
      <c r="C491" s="273"/>
      <c r="D491" s="469"/>
      <c r="E491" s="469"/>
      <c r="F491" s="469"/>
      <c r="G491" s="274"/>
      <c r="H491" s="469"/>
      <c r="I491" s="458"/>
      <c r="J491" s="66"/>
      <c r="K491" s="66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</row>
    <row r="492" spans="1:23" ht="15.75" customHeight="1">
      <c r="A492" s="444" t="s">
        <v>2744</v>
      </c>
      <c r="B492" s="43" t="s">
        <v>2745</v>
      </c>
      <c r="C492" s="44" t="s">
        <v>2746</v>
      </c>
      <c r="D492" s="292">
        <v>8.75</v>
      </c>
      <c r="E492" s="170">
        <f t="shared" ref="E492:E512" si="28">D492*0.85</f>
        <v>7.4375</v>
      </c>
      <c r="F492" s="292">
        <v>4.6399999999999997</v>
      </c>
      <c r="G492" s="444"/>
      <c r="H492" s="170">
        <f t="shared" ref="H492:H512" si="29">SUM(F492*G492)</f>
        <v>0</v>
      </c>
      <c r="I492" s="457" t="s">
        <v>2747</v>
      </c>
      <c r="J492" s="66"/>
      <c r="K492" s="66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</row>
    <row r="493" spans="1:23" ht="15.75" customHeight="1">
      <c r="A493" s="444" t="s">
        <v>2748</v>
      </c>
      <c r="B493" s="43" t="s">
        <v>2749</v>
      </c>
      <c r="C493" s="44" t="s">
        <v>2746</v>
      </c>
      <c r="D493" s="292">
        <v>8.75</v>
      </c>
      <c r="E493" s="170">
        <f t="shared" si="28"/>
        <v>7.4375</v>
      </c>
      <c r="F493" s="292">
        <v>4.6399999999999997</v>
      </c>
      <c r="G493" s="444"/>
      <c r="H493" s="170">
        <f t="shared" si="29"/>
        <v>0</v>
      </c>
      <c r="I493" s="688" t="s">
        <v>2750</v>
      </c>
      <c r="J493" s="66"/>
      <c r="K493" s="66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</row>
    <row r="494" spans="1:23" ht="15.75" customHeight="1">
      <c r="A494" s="444" t="s">
        <v>2751</v>
      </c>
      <c r="B494" s="43" t="s">
        <v>2752</v>
      </c>
      <c r="C494" s="44" t="s">
        <v>2746</v>
      </c>
      <c r="D494" s="292">
        <v>8.75</v>
      </c>
      <c r="E494" s="170">
        <f t="shared" si="28"/>
        <v>7.4375</v>
      </c>
      <c r="F494" s="292">
        <v>4.6399999999999997</v>
      </c>
      <c r="G494" s="444"/>
      <c r="H494" s="170">
        <f t="shared" si="29"/>
        <v>0</v>
      </c>
      <c r="I494" s="688" t="s">
        <v>2753</v>
      </c>
      <c r="J494" s="66"/>
      <c r="K494" s="66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</row>
    <row r="495" spans="1:23" ht="15.75" customHeight="1">
      <c r="A495" s="444" t="s">
        <v>2754</v>
      </c>
      <c r="B495" s="43" t="s">
        <v>2755</v>
      </c>
      <c r="C495" s="44" t="s">
        <v>2746</v>
      </c>
      <c r="D495" s="292">
        <v>8.75</v>
      </c>
      <c r="E495" s="170">
        <f t="shared" si="28"/>
        <v>7.4375</v>
      </c>
      <c r="F495" s="292">
        <v>4.6399999999999997</v>
      </c>
      <c r="G495" s="444"/>
      <c r="H495" s="170">
        <f t="shared" si="29"/>
        <v>0</v>
      </c>
      <c r="I495" s="688" t="s">
        <v>2756</v>
      </c>
      <c r="J495" s="66"/>
      <c r="K495" s="66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</row>
    <row r="496" spans="1:23" ht="15.75" customHeight="1">
      <c r="A496" s="444" t="s">
        <v>2757</v>
      </c>
      <c r="B496" s="43" t="s">
        <v>2758</v>
      </c>
      <c r="C496" s="44" t="s">
        <v>2746</v>
      </c>
      <c r="D496" s="292">
        <v>8.75</v>
      </c>
      <c r="E496" s="170">
        <f t="shared" si="28"/>
        <v>7.4375</v>
      </c>
      <c r="F496" s="292">
        <v>4.6399999999999997</v>
      </c>
      <c r="G496" s="444"/>
      <c r="H496" s="170">
        <f t="shared" si="29"/>
        <v>0</v>
      </c>
      <c r="I496" s="688" t="s">
        <v>2759</v>
      </c>
      <c r="J496" s="66"/>
      <c r="K496" s="66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</row>
    <row r="497" spans="1:23" ht="15.75" customHeight="1">
      <c r="A497" s="444" t="s">
        <v>2760</v>
      </c>
      <c r="B497" s="43" t="s">
        <v>2761</v>
      </c>
      <c r="C497" s="44" t="s">
        <v>2746</v>
      </c>
      <c r="D497" s="292">
        <v>7.5</v>
      </c>
      <c r="E497" s="170">
        <f t="shared" si="28"/>
        <v>6.375</v>
      </c>
      <c r="F497" s="292">
        <v>3.98</v>
      </c>
      <c r="G497" s="444"/>
      <c r="H497" s="170">
        <f t="shared" si="29"/>
        <v>0</v>
      </c>
      <c r="I497" s="688" t="s">
        <v>2762</v>
      </c>
      <c r="J497" s="66"/>
      <c r="K497" s="66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</row>
    <row r="498" spans="1:23" ht="15.75" customHeight="1">
      <c r="A498" s="444" t="s">
        <v>2763</v>
      </c>
      <c r="B498" s="43" t="s">
        <v>2764</v>
      </c>
      <c r="C498" s="44" t="s">
        <v>2746</v>
      </c>
      <c r="D498" s="292">
        <v>7.5</v>
      </c>
      <c r="E498" s="170">
        <f t="shared" si="28"/>
        <v>6.375</v>
      </c>
      <c r="F498" s="292">
        <v>3.98</v>
      </c>
      <c r="G498" s="444"/>
      <c r="H498" s="170">
        <f t="shared" si="29"/>
        <v>0</v>
      </c>
      <c r="I498" s="688" t="s">
        <v>2765</v>
      </c>
      <c r="J498" s="66"/>
      <c r="K498" s="66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</row>
    <row r="499" spans="1:23" ht="15.75" customHeight="1">
      <c r="A499" s="444" t="s">
        <v>2766</v>
      </c>
      <c r="B499" s="43" t="s">
        <v>2767</v>
      </c>
      <c r="C499" s="44" t="s">
        <v>2746</v>
      </c>
      <c r="D499" s="292">
        <v>7.5</v>
      </c>
      <c r="E499" s="170">
        <f t="shared" si="28"/>
        <v>6.375</v>
      </c>
      <c r="F499" s="292">
        <v>3.98</v>
      </c>
      <c r="G499" s="444"/>
      <c r="H499" s="170">
        <f t="shared" si="29"/>
        <v>0</v>
      </c>
      <c r="I499" s="688" t="s">
        <v>2768</v>
      </c>
      <c r="J499" s="66"/>
      <c r="K499" s="66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</row>
    <row r="500" spans="1:23" ht="15.75" customHeight="1">
      <c r="A500" s="444" t="s">
        <v>2769</v>
      </c>
      <c r="B500" s="43" t="s">
        <v>2770</v>
      </c>
      <c r="C500" s="44" t="s">
        <v>2746</v>
      </c>
      <c r="D500" s="170">
        <v>8.75</v>
      </c>
      <c r="E500" s="170">
        <f t="shared" si="28"/>
        <v>7.4375</v>
      </c>
      <c r="F500" s="170">
        <v>4.6399999999999997</v>
      </c>
      <c r="G500" s="444"/>
      <c r="H500" s="170">
        <f t="shared" si="29"/>
        <v>0</v>
      </c>
      <c r="I500" s="688" t="s">
        <v>2771</v>
      </c>
      <c r="J500" s="66"/>
      <c r="K500" s="66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</row>
    <row r="501" spans="1:23" ht="15.75" customHeight="1">
      <c r="A501" s="444" t="s">
        <v>2772</v>
      </c>
      <c r="B501" s="43" t="s">
        <v>2773</v>
      </c>
      <c r="C501" s="44" t="s">
        <v>2746</v>
      </c>
      <c r="D501" s="292">
        <v>8.75</v>
      </c>
      <c r="E501" s="170">
        <f t="shared" si="28"/>
        <v>7.4375</v>
      </c>
      <c r="F501" s="292">
        <v>4.6399999999999997</v>
      </c>
      <c r="G501" s="444"/>
      <c r="H501" s="170">
        <f t="shared" si="29"/>
        <v>0</v>
      </c>
      <c r="I501" s="688" t="s">
        <v>2774</v>
      </c>
      <c r="J501" s="66"/>
      <c r="K501" s="66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</row>
    <row r="502" spans="1:23" ht="15.75" customHeight="1">
      <c r="A502" s="444" t="s">
        <v>2775</v>
      </c>
      <c r="B502" s="43" t="s">
        <v>2776</v>
      </c>
      <c r="C502" s="44" t="s">
        <v>2746</v>
      </c>
      <c r="D502" s="292">
        <v>8.75</v>
      </c>
      <c r="E502" s="170">
        <f t="shared" si="28"/>
        <v>7.4375</v>
      </c>
      <c r="F502" s="292">
        <v>4.6399999999999997</v>
      </c>
      <c r="G502" s="444"/>
      <c r="H502" s="170">
        <f t="shared" si="29"/>
        <v>0</v>
      </c>
      <c r="I502" s="688" t="s">
        <v>2777</v>
      </c>
      <c r="J502" s="66"/>
      <c r="K502" s="66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</row>
    <row r="503" spans="1:23" ht="15.75" customHeight="1">
      <c r="A503" s="444" t="s">
        <v>2778</v>
      </c>
      <c r="B503" s="43" t="s">
        <v>2779</v>
      </c>
      <c r="C503" s="44" t="s">
        <v>2746</v>
      </c>
      <c r="D503" s="292">
        <v>8.75</v>
      </c>
      <c r="E503" s="170">
        <f t="shared" si="28"/>
        <v>7.4375</v>
      </c>
      <c r="F503" s="292">
        <v>4.6399999999999997</v>
      </c>
      <c r="G503" s="444"/>
      <c r="H503" s="170">
        <f t="shared" si="29"/>
        <v>0</v>
      </c>
      <c r="I503" s="688" t="s">
        <v>2780</v>
      </c>
      <c r="J503" s="66"/>
      <c r="K503" s="66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</row>
    <row r="504" spans="1:23" ht="15.75" customHeight="1">
      <c r="A504" s="444" t="s">
        <v>2781</v>
      </c>
      <c r="B504" s="43" t="s">
        <v>2782</v>
      </c>
      <c r="C504" s="44" t="s">
        <v>2746</v>
      </c>
      <c r="D504" s="292">
        <v>8.75</v>
      </c>
      <c r="E504" s="170">
        <f t="shared" si="28"/>
        <v>7.4375</v>
      </c>
      <c r="F504" s="292">
        <v>4.6399999999999997</v>
      </c>
      <c r="G504" s="444"/>
      <c r="H504" s="170">
        <f t="shared" si="29"/>
        <v>0</v>
      </c>
      <c r="I504" s="688" t="s">
        <v>2783</v>
      </c>
      <c r="J504" s="66"/>
      <c r="K504" s="66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</row>
    <row r="505" spans="1:23" ht="15.75" customHeight="1">
      <c r="A505" s="444" t="s">
        <v>2784</v>
      </c>
      <c r="B505" s="43" t="s">
        <v>2785</v>
      </c>
      <c r="C505" s="44" t="s">
        <v>2746</v>
      </c>
      <c r="D505" s="292">
        <v>8.75</v>
      </c>
      <c r="E505" s="170">
        <f t="shared" si="28"/>
        <v>7.4375</v>
      </c>
      <c r="F505" s="292">
        <v>4.6399999999999997</v>
      </c>
      <c r="G505" s="444"/>
      <c r="H505" s="170">
        <f t="shared" si="29"/>
        <v>0</v>
      </c>
      <c r="I505" s="688" t="s">
        <v>2786</v>
      </c>
      <c r="J505" s="66"/>
      <c r="K505" s="66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</row>
    <row r="506" spans="1:23" ht="15.75" customHeight="1">
      <c r="A506" s="444" t="s">
        <v>2787</v>
      </c>
      <c r="B506" s="43" t="s">
        <v>2788</v>
      </c>
      <c r="C506" s="44" t="s">
        <v>2746</v>
      </c>
      <c r="D506" s="292">
        <v>8.75</v>
      </c>
      <c r="E506" s="170">
        <f t="shared" si="28"/>
        <v>7.4375</v>
      </c>
      <c r="F506" s="292">
        <v>4.6399999999999997</v>
      </c>
      <c r="G506" s="444"/>
      <c r="H506" s="170">
        <f t="shared" si="29"/>
        <v>0</v>
      </c>
      <c r="I506" s="688" t="s">
        <v>2789</v>
      </c>
      <c r="J506" s="66"/>
      <c r="K506" s="66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</row>
    <row r="507" spans="1:23" ht="15.75" customHeight="1">
      <c r="A507" s="444" t="s">
        <v>2790</v>
      </c>
      <c r="B507" s="43" t="s">
        <v>2791</v>
      </c>
      <c r="C507" s="44" t="s">
        <v>2746</v>
      </c>
      <c r="D507" s="292">
        <v>8.75</v>
      </c>
      <c r="E507" s="170">
        <f t="shared" si="28"/>
        <v>7.4375</v>
      </c>
      <c r="F507" s="292">
        <v>4.6399999999999997</v>
      </c>
      <c r="G507" s="444"/>
      <c r="H507" s="170">
        <f t="shared" si="29"/>
        <v>0</v>
      </c>
      <c r="I507" s="688" t="s">
        <v>2792</v>
      </c>
      <c r="J507" s="66"/>
      <c r="K507" s="66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</row>
    <row r="508" spans="1:23" ht="15.75" customHeight="1">
      <c r="A508" s="444" t="s">
        <v>2793</v>
      </c>
      <c r="B508" s="43" t="s">
        <v>2794</v>
      </c>
      <c r="C508" s="44" t="s">
        <v>2746</v>
      </c>
      <c r="D508" s="292">
        <v>8.75</v>
      </c>
      <c r="E508" s="170">
        <f t="shared" si="28"/>
        <v>7.4375</v>
      </c>
      <c r="F508" s="292">
        <v>4.6399999999999997</v>
      </c>
      <c r="G508" s="444"/>
      <c r="H508" s="170">
        <f t="shared" si="29"/>
        <v>0</v>
      </c>
      <c r="I508" s="688" t="s">
        <v>2795</v>
      </c>
      <c r="J508" s="66"/>
      <c r="K508" s="66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</row>
    <row r="509" spans="1:23" ht="15.75" customHeight="1">
      <c r="A509" s="444" t="s">
        <v>2796</v>
      </c>
      <c r="B509" s="43" t="s">
        <v>2797</v>
      </c>
      <c r="C509" s="44" t="s">
        <v>2746</v>
      </c>
      <c r="D509" s="292">
        <v>8.75</v>
      </c>
      <c r="E509" s="170">
        <f t="shared" si="28"/>
        <v>7.4375</v>
      </c>
      <c r="F509" s="292">
        <v>4.6399999999999997</v>
      </c>
      <c r="G509" s="444"/>
      <c r="H509" s="170">
        <f t="shared" si="29"/>
        <v>0</v>
      </c>
      <c r="I509" s="688" t="s">
        <v>2798</v>
      </c>
      <c r="J509" s="66"/>
      <c r="K509" s="66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</row>
    <row r="510" spans="1:23" ht="15.75" customHeight="1">
      <c r="A510" s="444" t="s">
        <v>2799</v>
      </c>
      <c r="B510" s="43" t="s">
        <v>2800</v>
      </c>
      <c r="C510" s="44" t="s">
        <v>2746</v>
      </c>
      <c r="D510" s="292">
        <v>8.75</v>
      </c>
      <c r="E510" s="170">
        <f t="shared" si="28"/>
        <v>7.4375</v>
      </c>
      <c r="F510" s="292">
        <v>4.6399999999999997</v>
      </c>
      <c r="G510" s="444"/>
      <c r="H510" s="170">
        <f t="shared" si="29"/>
        <v>0</v>
      </c>
      <c r="I510" s="688" t="s">
        <v>2801</v>
      </c>
      <c r="J510" s="66"/>
      <c r="K510" s="66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</row>
    <row r="511" spans="1:23" ht="15.75" customHeight="1">
      <c r="A511" s="444" t="s">
        <v>2802</v>
      </c>
      <c r="B511" s="43" t="s">
        <v>2803</v>
      </c>
      <c r="C511" s="44" t="s">
        <v>2746</v>
      </c>
      <c r="D511" s="292">
        <v>8.75</v>
      </c>
      <c r="E511" s="170">
        <f t="shared" si="28"/>
        <v>7.4375</v>
      </c>
      <c r="F511" s="292">
        <v>4.6399999999999997</v>
      </c>
      <c r="G511" s="444"/>
      <c r="H511" s="170">
        <f t="shared" si="29"/>
        <v>0</v>
      </c>
      <c r="I511" s="688" t="s">
        <v>2804</v>
      </c>
      <c r="J511" s="66"/>
      <c r="K511" s="66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</row>
    <row r="512" spans="1:23" ht="15.75" customHeight="1">
      <c r="A512" s="444" t="s">
        <v>2805</v>
      </c>
      <c r="B512" s="43" t="s">
        <v>2806</v>
      </c>
      <c r="C512" s="44" t="s">
        <v>2746</v>
      </c>
      <c r="D512" s="292">
        <v>24</v>
      </c>
      <c r="E512" s="170">
        <f t="shared" si="28"/>
        <v>20.399999999999999</v>
      </c>
      <c r="F512" s="292">
        <v>12.72</v>
      </c>
      <c r="G512" s="444"/>
      <c r="H512" s="170">
        <f t="shared" si="29"/>
        <v>0</v>
      </c>
      <c r="I512" s="688" t="s">
        <v>2807</v>
      </c>
      <c r="J512" s="66"/>
      <c r="K512" s="66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</row>
    <row r="513" spans="1:23" ht="15.75" customHeight="1">
      <c r="A513" s="54"/>
      <c r="B513" s="27"/>
      <c r="C513" s="33"/>
      <c r="D513" s="53"/>
      <c r="E513" s="53"/>
      <c r="F513" s="53"/>
      <c r="G513" s="54"/>
      <c r="H513" s="53"/>
      <c r="I513" s="269"/>
      <c r="J513" s="66"/>
      <c r="K513" s="66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</row>
    <row r="514" spans="1:23" ht="15.75" customHeight="1">
      <c r="A514" s="54"/>
      <c r="B514" s="27"/>
      <c r="C514" s="33"/>
      <c r="D514" s="53"/>
      <c r="E514" s="53"/>
      <c r="F514" s="645" t="s">
        <v>132</v>
      </c>
      <c r="G514" s="693"/>
      <c r="H514" s="645">
        <f>SUM(H3:H513)</f>
        <v>0</v>
      </c>
      <c r="I514" s="269"/>
      <c r="J514" s="66"/>
      <c r="K514" s="66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</row>
    <row r="515" spans="1:23" ht="15.75" customHeight="1">
      <c r="A515" s="54"/>
      <c r="B515" s="27"/>
      <c r="C515" s="33"/>
      <c r="D515" s="53"/>
      <c r="E515" s="53"/>
      <c r="F515" s="53"/>
      <c r="G515" s="54"/>
      <c r="H515" s="53"/>
      <c r="I515" s="269"/>
      <c r="J515" s="66"/>
      <c r="K515" s="66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</row>
    <row r="516" spans="1:23" ht="15.75" customHeight="1">
      <c r="A516" s="54"/>
      <c r="B516" s="27"/>
      <c r="C516" s="33"/>
      <c r="D516" s="53"/>
      <c r="E516" s="53"/>
      <c r="F516" s="53"/>
      <c r="G516" s="54"/>
      <c r="H516" s="53"/>
      <c r="I516" s="269"/>
      <c r="J516" s="66"/>
      <c r="K516" s="66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</row>
    <row r="517" spans="1:23" ht="15.75" customHeight="1">
      <c r="A517" s="54"/>
      <c r="B517" s="27"/>
      <c r="C517" s="33"/>
      <c r="D517" s="53"/>
      <c r="E517" s="53"/>
      <c r="F517" s="53"/>
      <c r="G517" s="54"/>
      <c r="H517" s="53"/>
      <c r="I517" s="269"/>
      <c r="J517" s="66"/>
      <c r="K517" s="66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</row>
    <row r="518" spans="1:23" ht="15.75" customHeight="1">
      <c r="A518" s="54"/>
      <c r="B518" s="27"/>
      <c r="C518" s="33"/>
      <c r="D518" s="53"/>
      <c r="E518" s="53"/>
      <c r="F518" s="53"/>
      <c r="G518" s="54"/>
      <c r="H518" s="53"/>
      <c r="I518" s="269"/>
      <c r="J518" s="66"/>
      <c r="K518" s="66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</row>
    <row r="519" spans="1:23" ht="15.75" customHeight="1">
      <c r="A519" s="54"/>
      <c r="B519" s="27"/>
      <c r="C519" s="33"/>
      <c r="D519" s="53"/>
      <c r="E519" s="53"/>
      <c r="F519" s="53"/>
      <c r="G519" s="54"/>
      <c r="H519" s="53"/>
      <c r="I519" s="269"/>
      <c r="J519" s="66"/>
      <c r="K519" s="66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</row>
    <row r="520" spans="1:23" ht="15.75" customHeight="1">
      <c r="A520" s="54"/>
      <c r="B520" s="27"/>
      <c r="C520" s="33"/>
      <c r="D520" s="53"/>
      <c r="E520" s="53"/>
      <c r="F520" s="53"/>
      <c r="G520" s="54"/>
      <c r="H520" s="53"/>
      <c r="I520" s="269"/>
      <c r="J520" s="66"/>
      <c r="K520" s="66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</row>
    <row r="521" spans="1:23" ht="15.75" customHeight="1">
      <c r="A521" s="54"/>
      <c r="B521" s="27"/>
      <c r="C521" s="33"/>
      <c r="D521" s="53"/>
      <c r="E521" s="53"/>
      <c r="F521" s="53"/>
      <c r="G521" s="54"/>
      <c r="H521" s="53"/>
      <c r="I521" s="269"/>
      <c r="J521" s="66"/>
      <c r="K521" s="66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</row>
    <row r="522" spans="1:23" ht="15.75" customHeight="1">
      <c r="A522" s="54"/>
      <c r="B522" s="27"/>
      <c r="C522" s="33"/>
      <c r="D522" s="53"/>
      <c r="E522" s="53"/>
      <c r="F522" s="53"/>
      <c r="G522" s="54"/>
      <c r="H522" s="53"/>
      <c r="I522" s="269"/>
      <c r="J522" s="66"/>
      <c r="K522" s="66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</row>
    <row r="523" spans="1:23" ht="15.75" customHeight="1">
      <c r="A523" s="54"/>
      <c r="B523" s="27"/>
      <c r="C523" s="33"/>
      <c r="D523" s="53"/>
      <c r="E523" s="53"/>
      <c r="F523" s="53"/>
      <c r="G523" s="54"/>
      <c r="H523" s="53"/>
      <c r="I523" s="269"/>
      <c r="J523" s="66"/>
      <c r="K523" s="66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</row>
    <row r="524" spans="1:23" ht="15.75" customHeight="1">
      <c r="A524" s="54"/>
      <c r="B524" s="27"/>
      <c r="C524" s="33"/>
      <c r="D524" s="53"/>
      <c r="E524" s="53"/>
      <c r="F524" s="53"/>
      <c r="G524" s="54"/>
      <c r="H524" s="53"/>
      <c r="I524" s="269"/>
      <c r="J524" s="66"/>
      <c r="K524" s="66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</row>
    <row r="525" spans="1:23" ht="15.75" customHeight="1">
      <c r="A525" s="54"/>
      <c r="B525" s="27"/>
      <c r="C525" s="33"/>
      <c r="D525" s="53"/>
      <c r="E525" s="53"/>
      <c r="F525" s="53"/>
      <c r="G525" s="54"/>
      <c r="H525" s="53"/>
      <c r="I525" s="269"/>
      <c r="J525" s="66"/>
      <c r="K525" s="66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</row>
    <row r="526" spans="1:23" ht="15.75" customHeight="1">
      <c r="A526" s="54"/>
      <c r="B526" s="27"/>
      <c r="C526" s="33"/>
      <c r="D526" s="53"/>
      <c r="E526" s="53"/>
      <c r="F526" s="53"/>
      <c r="G526" s="54"/>
      <c r="H526" s="53"/>
      <c r="I526" s="269"/>
      <c r="J526" s="66"/>
      <c r="K526" s="66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</row>
    <row r="527" spans="1:23" ht="15.75" customHeight="1">
      <c r="A527" s="54"/>
      <c r="B527" s="27"/>
      <c r="C527" s="33"/>
      <c r="D527" s="53"/>
      <c r="E527" s="53"/>
      <c r="F527" s="53"/>
      <c r="G527" s="54"/>
      <c r="H527" s="53"/>
      <c r="I527" s="269"/>
      <c r="J527" s="66"/>
      <c r="K527" s="66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</row>
    <row r="528" spans="1:23" ht="15.75" customHeight="1">
      <c r="A528" s="54"/>
      <c r="B528" s="27"/>
      <c r="C528" s="33"/>
      <c r="D528" s="53"/>
      <c r="E528" s="53"/>
      <c r="F528" s="53"/>
      <c r="G528" s="54"/>
      <c r="H528" s="53"/>
      <c r="I528" s="269"/>
      <c r="J528" s="66"/>
      <c r="K528" s="66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</row>
    <row r="529" spans="1:23" ht="15.75" customHeight="1">
      <c r="A529" s="54"/>
      <c r="B529" s="27"/>
      <c r="C529" s="33"/>
      <c r="D529" s="53"/>
      <c r="E529" s="53"/>
      <c r="F529" s="53"/>
      <c r="G529" s="54"/>
      <c r="H529" s="53"/>
      <c r="I529" s="269"/>
      <c r="J529" s="66"/>
      <c r="K529" s="66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</row>
    <row r="530" spans="1:23" ht="15.75" customHeight="1">
      <c r="A530" s="54"/>
      <c r="B530" s="27"/>
      <c r="C530" s="33"/>
      <c r="D530" s="53"/>
      <c r="E530" s="53"/>
      <c r="F530" s="53"/>
      <c r="G530" s="54"/>
      <c r="H530" s="53"/>
      <c r="I530" s="269"/>
      <c r="J530" s="66"/>
      <c r="K530" s="66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</row>
    <row r="531" spans="1:23" ht="15.75" customHeight="1">
      <c r="A531" s="54"/>
      <c r="B531" s="27"/>
      <c r="C531" s="33"/>
      <c r="D531" s="53"/>
      <c r="E531" s="53"/>
      <c r="F531" s="53"/>
      <c r="G531" s="54"/>
      <c r="H531" s="53"/>
      <c r="I531" s="269"/>
      <c r="J531" s="66"/>
      <c r="K531" s="66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</row>
    <row r="532" spans="1:23" ht="15.75" customHeight="1">
      <c r="A532" s="54"/>
      <c r="B532" s="27"/>
      <c r="C532" s="33"/>
      <c r="D532" s="53"/>
      <c r="E532" s="53"/>
      <c r="F532" s="53"/>
      <c r="G532" s="54"/>
      <c r="H532" s="53"/>
      <c r="I532" s="269"/>
      <c r="J532" s="66"/>
      <c r="K532" s="66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</row>
    <row r="533" spans="1:23" ht="15.75" customHeight="1">
      <c r="A533" s="54"/>
      <c r="B533" s="27"/>
      <c r="C533" s="33"/>
      <c r="D533" s="53"/>
      <c r="E533" s="53"/>
      <c r="F533" s="53"/>
      <c r="G533" s="54"/>
      <c r="H533" s="53"/>
      <c r="I533" s="269"/>
      <c r="J533" s="66"/>
      <c r="K533" s="66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</row>
    <row r="534" spans="1:23" ht="15.75" customHeight="1">
      <c r="A534" s="54"/>
      <c r="B534" s="27"/>
      <c r="C534" s="33"/>
      <c r="D534" s="53"/>
      <c r="E534" s="53"/>
      <c r="F534" s="53"/>
      <c r="G534" s="54"/>
      <c r="H534" s="53"/>
      <c r="I534" s="269"/>
      <c r="J534" s="66"/>
      <c r="K534" s="66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</row>
    <row r="535" spans="1:23" ht="15.75" customHeight="1">
      <c r="A535" s="54"/>
      <c r="B535" s="27"/>
      <c r="C535" s="33"/>
      <c r="D535" s="53"/>
      <c r="E535" s="53"/>
      <c r="F535" s="53"/>
      <c r="G535" s="54"/>
      <c r="H535" s="53"/>
      <c r="I535" s="269"/>
      <c r="J535" s="66"/>
      <c r="K535" s="66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</row>
    <row r="536" spans="1:23" ht="15.75" customHeight="1">
      <c r="A536" s="54"/>
      <c r="B536" s="27"/>
      <c r="C536" s="33"/>
      <c r="D536" s="53"/>
      <c r="E536" s="53"/>
      <c r="F536" s="53"/>
      <c r="G536" s="54"/>
      <c r="H536" s="53"/>
      <c r="I536" s="269"/>
      <c r="J536" s="66"/>
      <c r="K536" s="66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</row>
    <row r="537" spans="1:23" ht="15.75" customHeight="1">
      <c r="A537" s="54"/>
      <c r="B537" s="27"/>
      <c r="C537" s="33"/>
      <c r="D537" s="53"/>
      <c r="E537" s="53"/>
      <c r="F537" s="53"/>
      <c r="G537" s="54"/>
      <c r="H537" s="53"/>
      <c r="I537" s="269"/>
      <c r="J537" s="66"/>
      <c r="K537" s="66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</row>
    <row r="538" spans="1:23" ht="15.75" customHeight="1">
      <c r="A538" s="54"/>
      <c r="B538" s="27"/>
      <c r="C538" s="33"/>
      <c r="D538" s="53"/>
      <c r="E538" s="53"/>
      <c r="F538" s="53"/>
      <c r="G538" s="54"/>
      <c r="H538" s="53"/>
      <c r="I538" s="269"/>
      <c r="J538" s="66"/>
      <c r="K538" s="66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</row>
    <row r="539" spans="1:23" ht="15.75" customHeight="1">
      <c r="A539" s="54"/>
      <c r="B539" s="27"/>
      <c r="C539" s="33"/>
      <c r="D539" s="53"/>
      <c r="E539" s="53"/>
      <c r="F539" s="53"/>
      <c r="G539" s="54"/>
      <c r="H539" s="53"/>
      <c r="I539" s="269"/>
      <c r="J539" s="66"/>
      <c r="K539" s="66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</row>
    <row r="540" spans="1:23" ht="15.75" customHeight="1">
      <c r="A540" s="54"/>
      <c r="B540" s="27"/>
      <c r="C540" s="33"/>
      <c r="D540" s="53"/>
      <c r="E540" s="53"/>
      <c r="F540" s="53"/>
      <c r="G540" s="54"/>
      <c r="H540" s="53"/>
      <c r="I540" s="269"/>
      <c r="J540" s="66"/>
      <c r="K540" s="66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</row>
    <row r="541" spans="1:23" ht="15.75" customHeight="1">
      <c r="A541" s="54"/>
      <c r="B541" s="27"/>
      <c r="C541" s="33"/>
      <c r="D541" s="53"/>
      <c r="E541" s="53"/>
      <c r="F541" s="53"/>
      <c r="G541" s="54"/>
      <c r="H541" s="53"/>
      <c r="I541" s="269"/>
      <c r="J541" s="66"/>
      <c r="K541" s="66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</row>
    <row r="542" spans="1:23" ht="15.75" customHeight="1">
      <c r="A542" s="54"/>
      <c r="B542" s="27"/>
      <c r="C542" s="33"/>
      <c r="D542" s="53"/>
      <c r="E542" s="53"/>
      <c r="F542" s="53"/>
      <c r="G542" s="54"/>
      <c r="H542" s="53"/>
      <c r="I542" s="269"/>
      <c r="J542" s="66"/>
      <c r="K542" s="66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</row>
    <row r="543" spans="1:23" ht="15.75" customHeight="1">
      <c r="A543" s="54"/>
      <c r="B543" s="27"/>
      <c r="C543" s="33"/>
      <c r="D543" s="53"/>
      <c r="E543" s="53"/>
      <c r="F543" s="53"/>
      <c r="G543" s="54"/>
      <c r="H543" s="53"/>
      <c r="I543" s="269"/>
      <c r="J543" s="66"/>
      <c r="K543" s="66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</row>
    <row r="544" spans="1:23" ht="15.75" customHeight="1">
      <c r="A544" s="54"/>
      <c r="B544" s="27"/>
      <c r="C544" s="33"/>
      <c r="D544" s="53"/>
      <c r="E544" s="53"/>
      <c r="F544" s="53"/>
      <c r="G544" s="54"/>
      <c r="H544" s="53"/>
      <c r="I544" s="269"/>
      <c r="J544" s="66"/>
      <c r="K544" s="66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</row>
    <row r="545" spans="1:23" ht="15.75" customHeight="1">
      <c r="A545" s="54"/>
      <c r="B545" s="27"/>
      <c r="C545" s="33"/>
      <c r="D545" s="53"/>
      <c r="E545" s="53"/>
      <c r="F545" s="53"/>
      <c r="G545" s="54"/>
      <c r="H545" s="53"/>
      <c r="I545" s="269"/>
      <c r="J545" s="66"/>
      <c r="K545" s="66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</row>
    <row r="546" spans="1:23" ht="15.75" customHeight="1">
      <c r="A546" s="54"/>
      <c r="B546" s="27"/>
      <c r="C546" s="33"/>
      <c r="D546" s="53"/>
      <c r="E546" s="53"/>
      <c r="F546" s="53"/>
      <c r="G546" s="54"/>
      <c r="H546" s="53"/>
      <c r="I546" s="269"/>
      <c r="J546" s="66"/>
      <c r="K546" s="66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</row>
    <row r="547" spans="1:23" ht="15.75" customHeight="1">
      <c r="A547" s="54"/>
      <c r="B547" s="27"/>
      <c r="C547" s="33"/>
      <c r="D547" s="53"/>
      <c r="E547" s="53"/>
      <c r="F547" s="53"/>
      <c r="G547" s="54"/>
      <c r="H547" s="53"/>
      <c r="I547" s="269"/>
      <c r="J547" s="66"/>
      <c r="K547" s="66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</row>
    <row r="548" spans="1:23" ht="15.75" customHeight="1">
      <c r="A548" s="54"/>
      <c r="B548" s="27"/>
      <c r="C548" s="33"/>
      <c r="D548" s="53"/>
      <c r="E548" s="53"/>
      <c r="F548" s="53"/>
      <c r="G548" s="54"/>
      <c r="H548" s="53"/>
      <c r="I548" s="269"/>
      <c r="J548" s="66"/>
      <c r="K548" s="66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</row>
    <row r="549" spans="1:23" ht="15.75" customHeight="1">
      <c r="A549" s="54"/>
      <c r="B549" s="27"/>
      <c r="C549" s="33"/>
      <c r="D549" s="53"/>
      <c r="E549" s="53"/>
      <c r="F549" s="53"/>
      <c r="G549" s="54"/>
      <c r="H549" s="53"/>
      <c r="I549" s="269"/>
      <c r="J549" s="66"/>
      <c r="K549" s="66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</row>
    <row r="550" spans="1:23" ht="15.75" customHeight="1">
      <c r="A550" s="54"/>
      <c r="B550" s="27"/>
      <c r="C550" s="33"/>
      <c r="D550" s="53"/>
      <c r="E550" s="53"/>
      <c r="F550" s="53"/>
      <c r="G550" s="54"/>
      <c r="H550" s="53"/>
      <c r="I550" s="269"/>
      <c r="J550" s="66"/>
      <c r="K550" s="66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</row>
    <row r="551" spans="1:23" ht="15.75" customHeight="1">
      <c r="A551" s="54"/>
      <c r="B551" s="27"/>
      <c r="C551" s="33"/>
      <c r="D551" s="53"/>
      <c r="E551" s="53"/>
      <c r="F551" s="53"/>
      <c r="G551" s="54"/>
      <c r="H551" s="53"/>
      <c r="I551" s="269"/>
      <c r="J551" s="66"/>
      <c r="K551" s="66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</row>
    <row r="552" spans="1:23" ht="15.75" customHeight="1">
      <c r="A552" s="54"/>
      <c r="B552" s="27"/>
      <c r="C552" s="33"/>
      <c r="D552" s="53"/>
      <c r="E552" s="53"/>
      <c r="F552" s="53"/>
      <c r="G552" s="54"/>
      <c r="H552" s="53"/>
      <c r="I552" s="269"/>
      <c r="J552" s="66"/>
      <c r="K552" s="66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</row>
    <row r="553" spans="1:23" ht="15.75" customHeight="1">
      <c r="A553" s="54"/>
      <c r="B553" s="27"/>
      <c r="C553" s="33"/>
      <c r="D553" s="53"/>
      <c r="E553" s="53"/>
      <c r="F553" s="53"/>
      <c r="G553" s="54"/>
      <c r="H553" s="53"/>
      <c r="I553" s="269"/>
      <c r="J553" s="66"/>
      <c r="K553" s="66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</row>
    <row r="554" spans="1:23" ht="15.75" customHeight="1">
      <c r="A554" s="54"/>
      <c r="B554" s="27"/>
      <c r="C554" s="33"/>
      <c r="D554" s="53"/>
      <c r="E554" s="53"/>
      <c r="F554" s="53"/>
      <c r="G554" s="54"/>
      <c r="H554" s="53"/>
      <c r="I554" s="269"/>
      <c r="J554" s="66"/>
      <c r="K554" s="66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</row>
    <row r="555" spans="1:23" ht="15.75" customHeight="1">
      <c r="A555" s="54"/>
      <c r="B555" s="27"/>
      <c r="C555" s="33"/>
      <c r="D555" s="53"/>
      <c r="E555" s="53"/>
      <c r="F555" s="53"/>
      <c r="G555" s="54"/>
      <c r="H555" s="53"/>
      <c r="I555" s="269"/>
      <c r="J555" s="66"/>
      <c r="K555" s="66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</row>
    <row r="556" spans="1:23" ht="15.75" customHeight="1">
      <c r="A556" s="54"/>
      <c r="B556" s="27"/>
      <c r="C556" s="33"/>
      <c r="D556" s="53"/>
      <c r="E556" s="53"/>
      <c r="F556" s="53"/>
      <c r="G556" s="54"/>
      <c r="H556" s="53"/>
      <c r="I556" s="269"/>
      <c r="J556" s="66"/>
      <c r="K556" s="66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</row>
    <row r="557" spans="1:23" ht="15.75" customHeight="1">
      <c r="A557" s="54"/>
      <c r="B557" s="27"/>
      <c r="C557" s="33"/>
      <c r="D557" s="53"/>
      <c r="E557" s="53"/>
      <c r="F557" s="53"/>
      <c r="G557" s="54"/>
      <c r="H557" s="53"/>
      <c r="I557" s="269"/>
      <c r="J557" s="66"/>
      <c r="K557" s="66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</row>
    <row r="558" spans="1:23" ht="15.75" customHeight="1">
      <c r="A558" s="54"/>
      <c r="B558" s="27"/>
      <c r="C558" s="33"/>
      <c r="D558" s="53"/>
      <c r="E558" s="53"/>
      <c r="F558" s="53"/>
      <c r="G558" s="54"/>
      <c r="H558" s="53"/>
      <c r="I558" s="269"/>
      <c r="J558" s="66"/>
      <c r="K558" s="66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</row>
    <row r="559" spans="1:23" ht="15.75" customHeight="1">
      <c r="A559" s="54"/>
      <c r="B559" s="27"/>
      <c r="C559" s="33"/>
      <c r="D559" s="53"/>
      <c r="E559" s="53"/>
      <c r="F559" s="53"/>
      <c r="G559" s="54"/>
      <c r="H559" s="53"/>
      <c r="I559" s="269"/>
      <c r="J559" s="66"/>
      <c r="K559" s="66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</row>
    <row r="560" spans="1:23" ht="15.75" customHeight="1">
      <c r="A560" s="54"/>
      <c r="B560" s="27"/>
      <c r="C560" s="33"/>
      <c r="D560" s="53"/>
      <c r="E560" s="53"/>
      <c r="F560" s="53"/>
      <c r="G560" s="54"/>
      <c r="H560" s="53"/>
      <c r="I560" s="269"/>
      <c r="J560" s="66"/>
      <c r="K560" s="66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</row>
    <row r="561" spans="1:23" ht="15.75" customHeight="1">
      <c r="A561" s="54"/>
      <c r="B561" s="27"/>
      <c r="C561" s="33"/>
      <c r="D561" s="53"/>
      <c r="E561" s="53"/>
      <c r="F561" s="53"/>
      <c r="G561" s="54"/>
      <c r="H561" s="53"/>
      <c r="I561" s="269"/>
      <c r="J561" s="66"/>
      <c r="K561" s="66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</row>
    <row r="562" spans="1:23" ht="15.75" customHeight="1">
      <c r="A562" s="54"/>
      <c r="B562" s="27"/>
      <c r="C562" s="33"/>
      <c r="D562" s="53"/>
      <c r="E562" s="53"/>
      <c r="F562" s="53"/>
      <c r="G562" s="54"/>
      <c r="H562" s="53"/>
      <c r="I562" s="269"/>
      <c r="J562" s="66"/>
      <c r="K562" s="66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</row>
    <row r="563" spans="1:23" ht="15.75" customHeight="1">
      <c r="A563" s="54"/>
      <c r="B563" s="27"/>
      <c r="C563" s="33"/>
      <c r="D563" s="53"/>
      <c r="E563" s="53"/>
      <c r="F563" s="53"/>
      <c r="G563" s="54"/>
      <c r="H563" s="53"/>
      <c r="I563" s="269"/>
      <c r="J563" s="66"/>
      <c r="K563" s="66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</row>
    <row r="564" spans="1:23" ht="15.75" customHeight="1">
      <c r="A564" s="54"/>
      <c r="B564" s="27"/>
      <c r="C564" s="33"/>
      <c r="D564" s="53"/>
      <c r="E564" s="53"/>
      <c r="F564" s="53"/>
      <c r="G564" s="54"/>
      <c r="H564" s="53"/>
      <c r="I564" s="269"/>
      <c r="J564" s="66"/>
      <c r="K564" s="66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</row>
    <row r="565" spans="1:23" ht="15.75" customHeight="1">
      <c r="A565" s="54"/>
      <c r="B565" s="27"/>
      <c r="C565" s="33"/>
      <c r="D565" s="53"/>
      <c r="E565" s="53"/>
      <c r="F565" s="53"/>
      <c r="G565" s="54"/>
      <c r="H565" s="53"/>
      <c r="I565" s="269"/>
      <c r="J565" s="66"/>
      <c r="K565" s="66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</row>
    <row r="566" spans="1:23" ht="15.75" customHeight="1">
      <c r="A566" s="54"/>
      <c r="B566" s="27"/>
      <c r="C566" s="33"/>
      <c r="D566" s="53"/>
      <c r="E566" s="53"/>
      <c r="F566" s="53"/>
      <c r="G566" s="54"/>
      <c r="H566" s="53"/>
      <c r="I566" s="269"/>
      <c r="J566" s="66"/>
      <c r="K566" s="66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</row>
    <row r="567" spans="1:23" ht="15.75" customHeight="1">
      <c r="A567" s="54"/>
      <c r="B567" s="27"/>
      <c r="C567" s="33"/>
      <c r="D567" s="53"/>
      <c r="E567" s="53"/>
      <c r="F567" s="53"/>
      <c r="G567" s="54"/>
      <c r="H567" s="53"/>
      <c r="I567" s="269"/>
      <c r="J567" s="66"/>
      <c r="K567" s="66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</row>
    <row r="568" spans="1:23" ht="15.75" customHeight="1">
      <c r="A568" s="54"/>
      <c r="B568" s="27"/>
      <c r="C568" s="33"/>
      <c r="D568" s="53"/>
      <c r="E568" s="53"/>
      <c r="F568" s="53"/>
      <c r="G568" s="54"/>
      <c r="H568" s="53"/>
      <c r="I568" s="269"/>
      <c r="J568" s="66"/>
      <c r="K568" s="66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</row>
    <row r="569" spans="1:23" ht="15.75" customHeight="1">
      <c r="A569" s="54"/>
      <c r="B569" s="27"/>
      <c r="C569" s="33"/>
      <c r="D569" s="53"/>
      <c r="E569" s="53"/>
      <c r="F569" s="53"/>
      <c r="G569" s="54"/>
      <c r="H569" s="53"/>
      <c r="I569" s="269"/>
      <c r="J569" s="66"/>
      <c r="K569" s="66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</row>
    <row r="570" spans="1:23" ht="15.75" customHeight="1">
      <c r="A570" s="54"/>
      <c r="B570" s="27"/>
      <c r="C570" s="33"/>
      <c r="D570" s="53"/>
      <c r="E570" s="53"/>
      <c r="F570" s="53"/>
      <c r="G570" s="54"/>
      <c r="H570" s="53"/>
      <c r="I570" s="269"/>
      <c r="J570" s="66"/>
      <c r="K570" s="66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</row>
    <row r="571" spans="1:23" ht="15.75" customHeight="1">
      <c r="A571" s="54"/>
      <c r="B571" s="27"/>
      <c r="C571" s="33"/>
      <c r="D571" s="53"/>
      <c r="E571" s="53"/>
      <c r="F571" s="53"/>
      <c r="G571" s="54"/>
      <c r="H571" s="53"/>
      <c r="I571" s="269"/>
      <c r="J571" s="66"/>
      <c r="K571" s="66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</row>
    <row r="572" spans="1:23" ht="15.75" customHeight="1">
      <c r="A572" s="54"/>
      <c r="B572" s="27"/>
      <c r="C572" s="33"/>
      <c r="D572" s="53"/>
      <c r="E572" s="53"/>
      <c r="F572" s="53"/>
      <c r="G572" s="54"/>
      <c r="H572" s="53"/>
      <c r="I572" s="269"/>
      <c r="J572" s="66"/>
      <c r="K572" s="66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</row>
    <row r="573" spans="1:23" ht="15.75" customHeight="1">
      <c r="A573" s="54"/>
      <c r="B573" s="27"/>
      <c r="C573" s="33"/>
      <c r="D573" s="53"/>
      <c r="E573" s="53"/>
      <c r="F573" s="53"/>
      <c r="G573" s="54"/>
      <c r="H573" s="53"/>
      <c r="I573" s="269"/>
      <c r="J573" s="66"/>
      <c r="K573" s="66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</row>
    <row r="574" spans="1:23" ht="15.75" customHeight="1">
      <c r="A574" s="54"/>
      <c r="B574" s="27"/>
      <c r="C574" s="33"/>
      <c r="D574" s="53"/>
      <c r="E574" s="53"/>
      <c r="F574" s="53"/>
      <c r="G574" s="54"/>
      <c r="H574" s="53"/>
      <c r="I574" s="269"/>
      <c r="J574" s="66"/>
      <c r="K574" s="66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</row>
    <row r="575" spans="1:23" ht="15.75" customHeight="1">
      <c r="A575" s="54"/>
      <c r="B575" s="27"/>
      <c r="C575" s="33"/>
      <c r="D575" s="53"/>
      <c r="E575" s="53"/>
      <c r="F575" s="53"/>
      <c r="G575" s="54"/>
      <c r="H575" s="53"/>
      <c r="I575" s="269"/>
      <c r="J575" s="66"/>
      <c r="K575" s="66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</row>
    <row r="576" spans="1:23" ht="15.75" customHeight="1">
      <c r="A576" s="54"/>
      <c r="B576" s="27"/>
      <c r="C576" s="33"/>
      <c r="D576" s="53"/>
      <c r="E576" s="53"/>
      <c r="F576" s="53"/>
      <c r="G576" s="54"/>
      <c r="H576" s="53"/>
      <c r="I576" s="269"/>
      <c r="J576" s="66"/>
      <c r="K576" s="66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</row>
    <row r="577" spans="1:23" ht="15.75" customHeight="1">
      <c r="A577" s="54"/>
      <c r="B577" s="27"/>
      <c r="C577" s="33"/>
      <c r="D577" s="53"/>
      <c r="E577" s="53"/>
      <c r="F577" s="53"/>
      <c r="G577" s="54"/>
      <c r="H577" s="53"/>
      <c r="I577" s="269"/>
      <c r="J577" s="66"/>
      <c r="K577" s="66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</row>
    <row r="578" spans="1:23" ht="15.75" customHeight="1">
      <c r="A578" s="54"/>
      <c r="B578" s="27"/>
      <c r="C578" s="33"/>
      <c r="D578" s="53"/>
      <c r="E578" s="53"/>
      <c r="F578" s="53"/>
      <c r="G578" s="54"/>
      <c r="H578" s="53"/>
      <c r="I578" s="269"/>
      <c r="J578" s="66"/>
      <c r="K578" s="66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</row>
    <row r="579" spans="1:23" ht="15.75" customHeight="1">
      <c r="A579" s="54"/>
      <c r="B579" s="27"/>
      <c r="C579" s="33"/>
      <c r="D579" s="53"/>
      <c r="E579" s="53"/>
      <c r="F579" s="53"/>
      <c r="G579" s="54"/>
      <c r="H579" s="53"/>
      <c r="I579" s="269"/>
      <c r="J579" s="66"/>
      <c r="K579" s="66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</row>
    <row r="580" spans="1:23" ht="15.75" customHeight="1">
      <c r="A580" s="54"/>
      <c r="B580" s="27"/>
      <c r="C580" s="33"/>
      <c r="D580" s="53"/>
      <c r="E580" s="53"/>
      <c r="F580" s="53"/>
      <c r="G580" s="54"/>
      <c r="H580" s="53"/>
      <c r="I580" s="269"/>
      <c r="J580" s="66"/>
      <c r="K580" s="66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</row>
    <row r="581" spans="1:23" ht="15.75" customHeight="1">
      <c r="A581" s="54"/>
      <c r="B581" s="27"/>
      <c r="C581" s="33"/>
      <c r="D581" s="53"/>
      <c r="E581" s="53"/>
      <c r="F581" s="53"/>
      <c r="G581" s="54"/>
      <c r="H581" s="53"/>
      <c r="I581" s="269"/>
      <c r="J581" s="66"/>
      <c r="K581" s="66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</row>
    <row r="582" spans="1:23" ht="15.75" customHeight="1">
      <c r="A582" s="54"/>
      <c r="B582" s="27"/>
      <c r="C582" s="33"/>
      <c r="D582" s="53"/>
      <c r="E582" s="53"/>
      <c r="F582" s="53"/>
      <c r="G582" s="54"/>
      <c r="H582" s="53"/>
      <c r="I582" s="269"/>
      <c r="J582" s="66"/>
      <c r="K582" s="66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</row>
    <row r="583" spans="1:23" ht="15.75" customHeight="1">
      <c r="A583" s="54"/>
      <c r="B583" s="27"/>
      <c r="C583" s="33"/>
      <c r="D583" s="53"/>
      <c r="E583" s="53"/>
      <c r="F583" s="53"/>
      <c r="G583" s="54"/>
      <c r="H583" s="53"/>
      <c r="I583" s="269"/>
      <c r="J583" s="66"/>
      <c r="K583" s="66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</row>
    <row r="584" spans="1:23" ht="15.75" customHeight="1">
      <c r="A584" s="54"/>
      <c r="B584" s="27"/>
      <c r="C584" s="33"/>
      <c r="D584" s="53"/>
      <c r="E584" s="53"/>
      <c r="F584" s="53"/>
      <c r="G584" s="54"/>
      <c r="H584" s="53"/>
      <c r="I584" s="269"/>
      <c r="J584" s="66"/>
      <c r="K584" s="66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</row>
    <row r="585" spans="1:23" ht="15.75" customHeight="1">
      <c r="A585" s="54"/>
      <c r="B585" s="27"/>
      <c r="C585" s="33"/>
      <c r="D585" s="53"/>
      <c r="E585" s="53"/>
      <c r="F585" s="53"/>
      <c r="G585" s="54"/>
      <c r="H585" s="53"/>
      <c r="I585" s="269"/>
      <c r="J585" s="66"/>
      <c r="K585" s="66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</row>
    <row r="586" spans="1:23" ht="15.75" customHeight="1">
      <c r="A586" s="54"/>
      <c r="B586" s="27"/>
      <c r="C586" s="33"/>
      <c r="D586" s="53"/>
      <c r="E586" s="53"/>
      <c r="F586" s="53"/>
      <c r="G586" s="54"/>
      <c r="H586" s="53"/>
      <c r="I586" s="269"/>
      <c r="J586" s="66"/>
      <c r="K586" s="66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</row>
    <row r="587" spans="1:23" ht="15.75" customHeight="1">
      <c r="A587" s="54"/>
      <c r="B587" s="27"/>
      <c r="C587" s="33"/>
      <c r="D587" s="53"/>
      <c r="E587" s="53"/>
      <c r="F587" s="53"/>
      <c r="G587" s="54"/>
      <c r="H587" s="53"/>
      <c r="I587" s="269"/>
      <c r="J587" s="66"/>
      <c r="K587" s="66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</row>
    <row r="588" spans="1:23" ht="15.75" customHeight="1">
      <c r="A588" s="54"/>
      <c r="B588" s="27"/>
      <c r="C588" s="33"/>
      <c r="D588" s="53"/>
      <c r="E588" s="53"/>
      <c r="F588" s="53"/>
      <c r="G588" s="54"/>
      <c r="H588" s="53"/>
      <c r="I588" s="269"/>
      <c r="J588" s="66"/>
      <c r="K588" s="66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</row>
    <row r="589" spans="1:23" ht="15.75" customHeight="1">
      <c r="A589" s="54"/>
      <c r="B589" s="27"/>
      <c r="C589" s="33"/>
      <c r="D589" s="53"/>
      <c r="E589" s="53"/>
      <c r="F589" s="53"/>
      <c r="G589" s="54"/>
      <c r="H589" s="53"/>
      <c r="I589" s="269"/>
      <c r="J589" s="66"/>
      <c r="K589" s="66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</row>
    <row r="590" spans="1:23" ht="15.75" customHeight="1">
      <c r="A590" s="54"/>
      <c r="B590" s="27"/>
      <c r="C590" s="33"/>
      <c r="D590" s="53"/>
      <c r="E590" s="53"/>
      <c r="F590" s="53"/>
      <c r="G590" s="54"/>
      <c r="H590" s="53"/>
      <c r="I590" s="269"/>
      <c r="J590" s="66"/>
      <c r="K590" s="66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</row>
    <row r="591" spans="1:23" ht="15.75" customHeight="1">
      <c r="A591" s="54"/>
      <c r="B591" s="27"/>
      <c r="C591" s="33"/>
      <c r="D591" s="53"/>
      <c r="E591" s="53"/>
      <c r="F591" s="53"/>
      <c r="G591" s="54"/>
      <c r="H591" s="53"/>
      <c r="I591" s="269"/>
      <c r="J591" s="66"/>
      <c r="K591" s="66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</row>
    <row r="592" spans="1:23" ht="15.75" customHeight="1">
      <c r="A592" s="54"/>
      <c r="B592" s="27"/>
      <c r="C592" s="33"/>
      <c r="D592" s="53"/>
      <c r="E592" s="53"/>
      <c r="F592" s="53"/>
      <c r="G592" s="54"/>
      <c r="H592" s="53"/>
      <c r="I592" s="269"/>
      <c r="J592" s="66"/>
      <c r="K592" s="66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</row>
    <row r="593" spans="1:23" ht="15.75" customHeight="1">
      <c r="A593" s="54"/>
      <c r="B593" s="27"/>
      <c r="C593" s="33"/>
      <c r="D593" s="53"/>
      <c r="E593" s="53"/>
      <c r="F593" s="53"/>
      <c r="G593" s="54"/>
      <c r="H593" s="53"/>
      <c r="I593" s="269"/>
      <c r="J593" s="66"/>
      <c r="K593" s="66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</row>
    <row r="594" spans="1:23" ht="15.75" customHeight="1">
      <c r="A594" s="54"/>
      <c r="B594" s="27"/>
      <c r="C594" s="33"/>
      <c r="D594" s="53"/>
      <c r="E594" s="53"/>
      <c r="F594" s="53"/>
      <c r="G594" s="54"/>
      <c r="H594" s="53"/>
      <c r="I594" s="269"/>
      <c r="J594" s="66"/>
      <c r="K594" s="66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</row>
    <row r="595" spans="1:23" ht="15.75" customHeight="1">
      <c r="A595" s="54"/>
      <c r="B595" s="27"/>
      <c r="C595" s="33"/>
      <c r="D595" s="53"/>
      <c r="E595" s="53"/>
      <c r="F595" s="53"/>
      <c r="G595" s="54"/>
      <c r="H595" s="53"/>
      <c r="I595" s="269"/>
      <c r="J595" s="66"/>
      <c r="K595" s="66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</row>
    <row r="596" spans="1:23" ht="15.75" customHeight="1">
      <c r="A596" s="54"/>
      <c r="B596" s="27"/>
      <c r="C596" s="33"/>
      <c r="D596" s="53"/>
      <c r="E596" s="53"/>
      <c r="F596" s="53"/>
      <c r="G596" s="54"/>
      <c r="H596" s="53"/>
      <c r="I596" s="269"/>
      <c r="J596" s="66"/>
      <c r="K596" s="66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</row>
    <row r="597" spans="1:23" ht="15.75" customHeight="1">
      <c r="A597" s="54"/>
      <c r="B597" s="27"/>
      <c r="C597" s="33"/>
      <c r="D597" s="53"/>
      <c r="E597" s="53"/>
      <c r="F597" s="53"/>
      <c r="G597" s="54"/>
      <c r="H597" s="53"/>
      <c r="I597" s="269"/>
      <c r="J597" s="66"/>
      <c r="K597" s="66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</row>
    <row r="598" spans="1:23" ht="15.75" customHeight="1">
      <c r="A598" s="54"/>
      <c r="B598" s="27"/>
      <c r="C598" s="33"/>
      <c r="D598" s="53"/>
      <c r="E598" s="53"/>
      <c r="F598" s="53"/>
      <c r="G598" s="54"/>
      <c r="H598" s="53"/>
      <c r="I598" s="269"/>
      <c r="J598" s="66"/>
      <c r="K598" s="66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</row>
    <row r="599" spans="1:23" ht="15.75" customHeight="1">
      <c r="A599" s="54"/>
      <c r="B599" s="27"/>
      <c r="C599" s="33"/>
      <c r="D599" s="53"/>
      <c r="E599" s="53"/>
      <c r="F599" s="53"/>
      <c r="G599" s="54"/>
      <c r="H599" s="53"/>
      <c r="I599" s="269"/>
      <c r="J599" s="66"/>
      <c r="K599" s="66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</row>
    <row r="600" spans="1:23" ht="15.75" customHeight="1">
      <c r="A600" s="54"/>
      <c r="B600" s="27"/>
      <c r="C600" s="33"/>
      <c r="D600" s="53"/>
      <c r="E600" s="53"/>
      <c r="F600" s="53"/>
      <c r="G600" s="54"/>
      <c r="H600" s="53"/>
      <c r="I600" s="269"/>
      <c r="J600" s="66"/>
      <c r="K600" s="66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</row>
    <row r="601" spans="1:23" ht="15.75" customHeight="1">
      <c r="A601" s="54"/>
      <c r="B601" s="27"/>
      <c r="C601" s="33"/>
      <c r="D601" s="53"/>
      <c r="E601" s="53"/>
      <c r="F601" s="53"/>
      <c r="G601" s="54"/>
      <c r="H601" s="53"/>
      <c r="I601" s="269"/>
      <c r="J601" s="66"/>
      <c r="K601" s="66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</row>
    <row r="602" spans="1:23" ht="15.75" customHeight="1">
      <c r="A602" s="54"/>
      <c r="B602" s="27"/>
      <c r="C602" s="33"/>
      <c r="D602" s="53"/>
      <c r="E602" s="53"/>
      <c r="F602" s="53"/>
      <c r="G602" s="54"/>
      <c r="H602" s="53"/>
      <c r="I602" s="269"/>
      <c r="J602" s="66"/>
      <c r="K602" s="66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</row>
    <row r="603" spans="1:23" ht="15.75" customHeight="1">
      <c r="A603" s="54"/>
      <c r="B603" s="27"/>
      <c r="C603" s="33"/>
      <c r="D603" s="53"/>
      <c r="E603" s="53"/>
      <c r="F603" s="53"/>
      <c r="G603" s="54"/>
      <c r="H603" s="53"/>
      <c r="I603" s="269"/>
      <c r="J603" s="66"/>
      <c r="K603" s="66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</row>
    <row r="604" spans="1:23" ht="15.75" customHeight="1">
      <c r="A604" s="54"/>
      <c r="B604" s="27"/>
      <c r="C604" s="33"/>
      <c r="D604" s="53"/>
      <c r="E604" s="53"/>
      <c r="F604" s="53"/>
      <c r="G604" s="54"/>
      <c r="H604" s="53"/>
      <c r="I604" s="269"/>
      <c r="J604" s="66"/>
      <c r="K604" s="66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</row>
    <row r="605" spans="1:23" ht="15.75" customHeight="1">
      <c r="A605" s="54"/>
      <c r="B605" s="27"/>
      <c r="C605" s="33"/>
      <c r="D605" s="53"/>
      <c r="E605" s="53"/>
      <c r="F605" s="53"/>
      <c r="G605" s="54"/>
      <c r="H605" s="53"/>
      <c r="I605" s="269"/>
      <c r="J605" s="66"/>
      <c r="K605" s="66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</row>
    <row r="606" spans="1:23" ht="15.75" customHeight="1">
      <c r="A606" s="54"/>
      <c r="B606" s="27"/>
      <c r="C606" s="33"/>
      <c r="D606" s="53"/>
      <c r="E606" s="53"/>
      <c r="F606" s="53"/>
      <c r="G606" s="54"/>
      <c r="H606" s="53"/>
      <c r="I606" s="269"/>
      <c r="J606" s="66"/>
      <c r="K606" s="66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</row>
    <row r="607" spans="1:23" ht="15.75" customHeight="1">
      <c r="A607" s="54"/>
      <c r="B607" s="27"/>
      <c r="C607" s="33"/>
      <c r="D607" s="53"/>
      <c r="E607" s="53"/>
      <c r="F607" s="53"/>
      <c r="G607" s="54"/>
      <c r="H607" s="53"/>
      <c r="I607" s="269"/>
      <c r="J607" s="66"/>
      <c r="K607" s="66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</row>
    <row r="608" spans="1:23" ht="15.75" customHeight="1">
      <c r="A608" s="54"/>
      <c r="B608" s="27"/>
      <c r="C608" s="33"/>
      <c r="D608" s="53"/>
      <c r="E608" s="53"/>
      <c r="F608" s="53"/>
      <c r="G608" s="54"/>
      <c r="H608" s="53"/>
      <c r="I608" s="269"/>
      <c r="J608" s="66"/>
      <c r="K608" s="66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</row>
    <row r="609" spans="1:23" ht="15.75" customHeight="1">
      <c r="A609" s="54"/>
      <c r="B609" s="27"/>
      <c r="C609" s="33"/>
      <c r="D609" s="53"/>
      <c r="E609" s="53"/>
      <c r="F609" s="53"/>
      <c r="G609" s="54"/>
      <c r="H609" s="53"/>
      <c r="I609" s="269"/>
      <c r="J609" s="66"/>
      <c r="K609" s="66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</row>
    <row r="610" spans="1:23" ht="15.75" customHeight="1">
      <c r="A610" s="54"/>
      <c r="B610" s="27"/>
      <c r="C610" s="33"/>
      <c r="D610" s="53"/>
      <c r="E610" s="53"/>
      <c r="F610" s="53"/>
      <c r="G610" s="54"/>
      <c r="H610" s="53"/>
      <c r="I610" s="269"/>
      <c r="J610" s="66"/>
      <c r="K610" s="66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</row>
    <row r="611" spans="1:23" ht="15.75" customHeight="1">
      <c r="A611" s="54"/>
      <c r="B611" s="27"/>
      <c r="C611" s="33"/>
      <c r="D611" s="53"/>
      <c r="E611" s="53"/>
      <c r="F611" s="53"/>
      <c r="G611" s="54"/>
      <c r="H611" s="53"/>
      <c r="I611" s="269"/>
      <c r="J611" s="66"/>
      <c r="K611" s="66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</row>
    <row r="612" spans="1:23" ht="15.75" customHeight="1">
      <c r="A612" s="54"/>
      <c r="B612" s="27"/>
      <c r="C612" s="33"/>
      <c r="D612" s="53"/>
      <c r="E612" s="53"/>
      <c r="F612" s="53"/>
      <c r="G612" s="54"/>
      <c r="H612" s="53"/>
      <c r="I612" s="269"/>
      <c r="J612" s="66"/>
      <c r="K612" s="66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</row>
    <row r="613" spans="1:23" ht="15.75" customHeight="1">
      <c r="A613" s="54"/>
      <c r="B613" s="27"/>
      <c r="C613" s="33"/>
      <c r="D613" s="53"/>
      <c r="E613" s="53"/>
      <c r="F613" s="53"/>
      <c r="G613" s="54"/>
      <c r="H613" s="53"/>
      <c r="I613" s="269"/>
      <c r="J613" s="66"/>
      <c r="K613" s="66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</row>
    <row r="614" spans="1:23" ht="15.75" customHeight="1">
      <c r="A614" s="54"/>
      <c r="B614" s="27"/>
      <c r="C614" s="33"/>
      <c r="D614" s="53"/>
      <c r="E614" s="53"/>
      <c r="F614" s="53"/>
      <c r="G614" s="54"/>
      <c r="H614" s="53"/>
      <c r="I614" s="269"/>
      <c r="J614" s="66"/>
      <c r="K614" s="66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</row>
    <row r="615" spans="1:23" ht="15.75" customHeight="1">
      <c r="A615" s="54"/>
      <c r="B615" s="27"/>
      <c r="C615" s="33"/>
      <c r="D615" s="53"/>
      <c r="E615" s="53"/>
      <c r="F615" s="53"/>
      <c r="G615" s="54"/>
      <c r="H615" s="53"/>
      <c r="I615" s="269"/>
      <c r="J615" s="66"/>
      <c r="K615" s="66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</row>
    <row r="616" spans="1:23" ht="15.75" customHeight="1">
      <c r="A616" s="54"/>
      <c r="B616" s="27"/>
      <c r="C616" s="33"/>
      <c r="D616" s="53"/>
      <c r="E616" s="53"/>
      <c r="F616" s="53"/>
      <c r="G616" s="54"/>
      <c r="H616" s="53"/>
      <c r="I616" s="269"/>
      <c r="J616" s="66"/>
      <c r="K616" s="66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</row>
    <row r="617" spans="1:23" ht="15.75" customHeight="1">
      <c r="A617" s="54"/>
      <c r="B617" s="27"/>
      <c r="C617" s="33"/>
      <c r="D617" s="53"/>
      <c r="E617" s="53"/>
      <c r="F617" s="53"/>
      <c r="G617" s="54"/>
      <c r="H617" s="53"/>
      <c r="I617" s="269"/>
      <c r="J617" s="66"/>
      <c r="K617" s="66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</row>
    <row r="618" spans="1:23" ht="15.75" customHeight="1">
      <c r="A618" s="54"/>
      <c r="B618" s="27"/>
      <c r="C618" s="33"/>
      <c r="D618" s="53"/>
      <c r="E618" s="53"/>
      <c r="F618" s="53"/>
      <c r="G618" s="54"/>
      <c r="H618" s="53"/>
      <c r="I618" s="269"/>
      <c r="J618" s="66"/>
      <c r="K618" s="66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</row>
    <row r="619" spans="1:23" ht="15.75" customHeight="1">
      <c r="A619" s="54"/>
      <c r="B619" s="27"/>
      <c r="C619" s="33"/>
      <c r="D619" s="53"/>
      <c r="E619" s="53"/>
      <c r="F619" s="53"/>
      <c r="G619" s="54"/>
      <c r="H619" s="53"/>
      <c r="I619" s="269"/>
      <c r="J619" s="66"/>
      <c r="K619" s="66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</row>
    <row r="620" spans="1:23" ht="15.75" customHeight="1">
      <c r="A620" s="54"/>
      <c r="B620" s="27"/>
      <c r="C620" s="33"/>
      <c r="D620" s="53"/>
      <c r="E620" s="53"/>
      <c r="F620" s="53"/>
      <c r="G620" s="54"/>
      <c r="H620" s="53"/>
      <c r="I620" s="269"/>
      <c r="J620" s="66"/>
      <c r="K620" s="66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</row>
    <row r="621" spans="1:23" ht="15.75" customHeight="1">
      <c r="A621" s="54"/>
      <c r="B621" s="27"/>
      <c r="C621" s="33"/>
      <c r="D621" s="53"/>
      <c r="E621" s="53"/>
      <c r="F621" s="53"/>
      <c r="G621" s="54"/>
      <c r="H621" s="53"/>
      <c r="I621" s="269"/>
      <c r="J621" s="66"/>
      <c r="K621" s="66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</row>
    <row r="622" spans="1:23" ht="15.75" customHeight="1">
      <c r="A622" s="54"/>
      <c r="B622" s="27"/>
      <c r="C622" s="33"/>
      <c r="D622" s="53"/>
      <c r="E622" s="53"/>
      <c r="F622" s="53"/>
      <c r="G622" s="54"/>
      <c r="H622" s="53"/>
      <c r="I622" s="269"/>
      <c r="J622" s="66"/>
      <c r="K622" s="66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</row>
    <row r="623" spans="1:23" ht="15.75" customHeight="1">
      <c r="A623" s="54"/>
      <c r="B623" s="27"/>
      <c r="C623" s="33"/>
      <c r="D623" s="53"/>
      <c r="E623" s="53"/>
      <c r="F623" s="53"/>
      <c r="G623" s="54"/>
      <c r="H623" s="53"/>
      <c r="I623" s="269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</row>
    <row r="624" spans="1:23" ht="15.75" customHeight="1">
      <c r="A624" s="54"/>
      <c r="B624" s="27"/>
      <c r="C624" s="33"/>
      <c r="D624" s="53"/>
      <c r="E624" s="53"/>
      <c r="F624" s="53"/>
      <c r="G624" s="54"/>
      <c r="H624" s="53"/>
      <c r="I624" s="269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</row>
    <row r="625" spans="1:23" ht="15.75" customHeight="1">
      <c r="A625" s="54"/>
      <c r="B625" s="27"/>
      <c r="C625" s="33"/>
      <c r="D625" s="53"/>
      <c r="E625" s="53"/>
      <c r="F625" s="53"/>
      <c r="G625" s="54"/>
      <c r="H625" s="53"/>
      <c r="I625" s="269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</row>
    <row r="626" spans="1:23" ht="15.75" customHeight="1">
      <c r="A626" s="54"/>
      <c r="B626" s="27"/>
      <c r="C626" s="33"/>
      <c r="D626" s="53"/>
      <c r="E626" s="53"/>
      <c r="F626" s="53"/>
      <c r="G626" s="54"/>
      <c r="H626" s="53"/>
      <c r="I626" s="269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</row>
    <row r="627" spans="1:23" ht="15.75" customHeight="1">
      <c r="A627" s="54"/>
      <c r="B627" s="27"/>
      <c r="C627" s="33"/>
      <c r="D627" s="53"/>
      <c r="E627" s="53"/>
      <c r="F627" s="53"/>
      <c r="G627" s="54"/>
      <c r="H627" s="53"/>
      <c r="I627" s="269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</row>
    <row r="628" spans="1:23" ht="15.75" customHeight="1">
      <c r="A628" s="54"/>
      <c r="B628" s="27"/>
      <c r="C628" s="33"/>
      <c r="D628" s="53"/>
      <c r="E628" s="53"/>
      <c r="F628" s="53"/>
      <c r="G628" s="54"/>
      <c r="H628" s="53"/>
      <c r="I628" s="269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</row>
    <row r="629" spans="1:23" ht="15.75" customHeight="1">
      <c r="A629" s="54"/>
      <c r="B629" s="27"/>
      <c r="C629" s="33"/>
      <c r="D629" s="53"/>
      <c r="E629" s="53"/>
      <c r="F629" s="53"/>
      <c r="G629" s="54"/>
      <c r="H629" s="53"/>
      <c r="I629" s="269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</row>
    <row r="630" spans="1:23" ht="15.75" customHeight="1">
      <c r="A630" s="54"/>
      <c r="B630" s="27"/>
      <c r="C630" s="33"/>
      <c r="D630" s="53"/>
      <c r="E630" s="53"/>
      <c r="F630" s="53"/>
      <c r="G630" s="54"/>
      <c r="H630" s="53"/>
      <c r="I630" s="269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</row>
    <row r="631" spans="1:23" ht="15.75" customHeight="1">
      <c r="A631" s="54"/>
      <c r="B631" s="27"/>
      <c r="C631" s="33"/>
      <c r="D631" s="53"/>
      <c r="E631" s="53"/>
      <c r="F631" s="53"/>
      <c r="G631" s="54"/>
      <c r="H631" s="53"/>
      <c r="I631" s="269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</row>
    <row r="632" spans="1:23" ht="15.75" customHeight="1">
      <c r="A632" s="54"/>
      <c r="B632" s="27"/>
      <c r="C632" s="33"/>
      <c r="D632" s="53"/>
      <c r="E632" s="53"/>
      <c r="F632" s="53"/>
      <c r="G632" s="54"/>
      <c r="H632" s="53"/>
      <c r="I632" s="269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</row>
    <row r="633" spans="1:23" ht="15.75" customHeight="1">
      <c r="A633" s="54"/>
      <c r="B633" s="27"/>
      <c r="C633" s="33"/>
      <c r="D633" s="53"/>
      <c r="E633" s="53"/>
      <c r="F633" s="53"/>
      <c r="G633" s="54"/>
      <c r="H633" s="53"/>
      <c r="I633" s="269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</row>
    <row r="634" spans="1:23" ht="15.75" customHeight="1">
      <c r="A634" s="54"/>
      <c r="B634" s="27"/>
      <c r="C634" s="33"/>
      <c r="D634" s="53"/>
      <c r="E634" s="53"/>
      <c r="F634" s="53"/>
      <c r="G634" s="54"/>
      <c r="H634" s="53"/>
      <c r="I634" s="269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</row>
    <row r="635" spans="1:23" ht="15.75" customHeight="1">
      <c r="A635" s="54"/>
      <c r="B635" s="27"/>
      <c r="C635" s="33"/>
      <c r="D635" s="53"/>
      <c r="E635" s="53"/>
      <c r="F635" s="53"/>
      <c r="G635" s="54"/>
      <c r="H635" s="53"/>
      <c r="I635" s="269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</row>
    <row r="636" spans="1:23" ht="15.75" customHeight="1">
      <c r="A636" s="54"/>
      <c r="B636" s="27"/>
      <c r="C636" s="33"/>
      <c r="D636" s="53"/>
      <c r="E636" s="53"/>
      <c r="F636" s="53"/>
      <c r="G636" s="54"/>
      <c r="H636" s="53"/>
      <c r="I636" s="269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</row>
    <row r="637" spans="1:23" ht="15.75" customHeight="1">
      <c r="A637" s="54"/>
      <c r="B637" s="27"/>
      <c r="C637" s="33"/>
      <c r="D637" s="53"/>
      <c r="E637" s="53"/>
      <c r="F637" s="53"/>
      <c r="G637" s="54"/>
      <c r="H637" s="53"/>
      <c r="I637" s="269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</row>
    <row r="638" spans="1:23" ht="15.75" customHeight="1">
      <c r="A638" s="54"/>
      <c r="B638" s="27"/>
      <c r="C638" s="33"/>
      <c r="D638" s="53"/>
      <c r="E638" s="53"/>
      <c r="F638" s="53"/>
      <c r="G638" s="54"/>
      <c r="H638" s="53"/>
      <c r="I638" s="269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</row>
    <row r="639" spans="1:23" ht="15.75" customHeight="1">
      <c r="A639" s="54"/>
      <c r="B639" s="27"/>
      <c r="C639" s="33"/>
      <c r="D639" s="53"/>
      <c r="E639" s="53"/>
      <c r="F639" s="53"/>
      <c r="G639" s="54"/>
      <c r="H639" s="53"/>
      <c r="I639" s="269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</row>
    <row r="640" spans="1:23" ht="15.75" customHeight="1">
      <c r="A640" s="54"/>
      <c r="B640" s="27"/>
      <c r="C640" s="33"/>
      <c r="D640" s="53"/>
      <c r="E640" s="53"/>
      <c r="F640" s="53"/>
      <c r="G640" s="54"/>
      <c r="H640" s="53"/>
      <c r="I640" s="269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</row>
    <row r="641" spans="1:23" ht="15.75" customHeight="1">
      <c r="A641" s="54"/>
      <c r="B641" s="27"/>
      <c r="C641" s="33"/>
      <c r="D641" s="53"/>
      <c r="E641" s="53"/>
      <c r="F641" s="53"/>
      <c r="G641" s="54"/>
      <c r="H641" s="53"/>
      <c r="I641" s="269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</row>
    <row r="642" spans="1:23" ht="15.75" customHeight="1">
      <c r="A642" s="54"/>
      <c r="B642" s="27"/>
      <c r="C642" s="33"/>
      <c r="D642" s="53"/>
      <c r="E642" s="53"/>
      <c r="F642" s="53"/>
      <c r="G642" s="54"/>
      <c r="H642" s="53"/>
      <c r="I642" s="269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</row>
    <row r="643" spans="1:23" ht="15.75" customHeight="1">
      <c r="A643" s="54"/>
      <c r="B643" s="27"/>
      <c r="C643" s="33"/>
      <c r="D643" s="53"/>
      <c r="E643" s="53"/>
      <c r="F643" s="53"/>
      <c r="G643" s="54"/>
      <c r="H643" s="53"/>
      <c r="I643" s="269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</row>
    <row r="644" spans="1:23" ht="15.75" customHeight="1">
      <c r="A644" s="54"/>
      <c r="B644" s="27"/>
      <c r="C644" s="33"/>
      <c r="D644" s="53"/>
      <c r="E644" s="53"/>
      <c r="F644" s="53"/>
      <c r="G644" s="54"/>
      <c r="H644" s="53"/>
      <c r="I644" s="269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</row>
    <row r="645" spans="1:23" ht="15.75" customHeight="1">
      <c r="A645" s="54"/>
      <c r="B645" s="27"/>
      <c r="C645" s="33"/>
      <c r="D645" s="53"/>
      <c r="E645" s="53"/>
      <c r="F645" s="53"/>
      <c r="G645" s="54"/>
      <c r="H645" s="53"/>
      <c r="I645" s="269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</row>
    <row r="646" spans="1:23" ht="15.75" customHeight="1">
      <c r="A646" s="54"/>
      <c r="B646" s="27"/>
      <c r="C646" s="33"/>
      <c r="D646" s="53"/>
      <c r="E646" s="53"/>
      <c r="F646" s="53"/>
      <c r="G646" s="54"/>
      <c r="H646" s="53"/>
      <c r="I646" s="269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</row>
    <row r="647" spans="1:23" ht="15.75" customHeight="1">
      <c r="A647" s="54"/>
      <c r="B647" s="27"/>
      <c r="C647" s="33"/>
      <c r="D647" s="53"/>
      <c r="E647" s="53"/>
      <c r="F647" s="53"/>
      <c r="G647" s="54"/>
      <c r="H647" s="53"/>
      <c r="I647" s="269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</row>
    <row r="648" spans="1:23" ht="15.75" customHeight="1">
      <c r="A648" s="54"/>
      <c r="B648" s="27"/>
      <c r="C648" s="33"/>
      <c r="D648" s="53"/>
      <c r="E648" s="53"/>
      <c r="F648" s="53"/>
      <c r="G648" s="54"/>
      <c r="H648" s="53"/>
      <c r="I648" s="269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</row>
    <row r="649" spans="1:23" ht="15.75" customHeight="1">
      <c r="A649" s="54"/>
      <c r="B649" s="27"/>
      <c r="C649" s="33"/>
      <c r="D649" s="53"/>
      <c r="E649" s="53"/>
      <c r="F649" s="53"/>
      <c r="G649" s="54"/>
      <c r="H649" s="53"/>
      <c r="I649" s="269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</row>
    <row r="650" spans="1:23" ht="15.75" customHeight="1">
      <c r="A650" s="54"/>
      <c r="B650" s="27"/>
      <c r="C650" s="33"/>
      <c r="D650" s="53"/>
      <c r="E650" s="53"/>
      <c r="F650" s="53"/>
      <c r="G650" s="54"/>
      <c r="H650" s="53"/>
      <c r="I650" s="269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</row>
    <row r="651" spans="1:23" ht="15.75" customHeight="1">
      <c r="A651" s="54"/>
      <c r="B651" s="27"/>
      <c r="C651" s="33"/>
      <c r="D651" s="53"/>
      <c r="E651" s="53"/>
      <c r="F651" s="53"/>
      <c r="G651" s="54"/>
      <c r="H651" s="53"/>
      <c r="I651" s="269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</row>
    <row r="652" spans="1:23" ht="15.75" customHeight="1">
      <c r="A652" s="54"/>
      <c r="B652" s="27"/>
      <c r="C652" s="33"/>
      <c r="D652" s="53"/>
      <c r="E652" s="53"/>
      <c r="F652" s="53"/>
      <c r="G652" s="54"/>
      <c r="H652" s="53"/>
      <c r="I652" s="269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</row>
    <row r="653" spans="1:23" ht="15.75" customHeight="1">
      <c r="A653" s="54"/>
      <c r="B653" s="27"/>
      <c r="C653" s="33"/>
      <c r="D653" s="53"/>
      <c r="E653" s="53"/>
      <c r="F653" s="53"/>
      <c r="G653" s="54"/>
      <c r="H653" s="53"/>
      <c r="I653" s="269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</row>
    <row r="654" spans="1:23" ht="15.75" customHeight="1">
      <c r="A654" s="54"/>
      <c r="B654" s="27"/>
      <c r="C654" s="33"/>
      <c r="D654" s="53"/>
      <c r="E654" s="53"/>
      <c r="F654" s="53"/>
      <c r="G654" s="54"/>
      <c r="H654" s="53"/>
      <c r="I654" s="269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</row>
    <row r="655" spans="1:23" ht="15.75" customHeight="1">
      <c r="A655" s="54"/>
      <c r="B655" s="27"/>
      <c r="C655" s="33"/>
      <c r="D655" s="53"/>
      <c r="E655" s="53"/>
      <c r="F655" s="53"/>
      <c r="G655" s="54"/>
      <c r="H655" s="53"/>
      <c r="I655" s="269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</row>
    <row r="656" spans="1:23" ht="15.75" customHeight="1">
      <c r="A656" s="54"/>
      <c r="B656" s="27"/>
      <c r="C656" s="33"/>
      <c r="D656" s="53"/>
      <c r="E656" s="53"/>
      <c r="F656" s="53"/>
      <c r="G656" s="54"/>
      <c r="H656" s="53"/>
      <c r="I656" s="269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</row>
    <row r="657" spans="1:23" ht="15.75" customHeight="1">
      <c r="A657" s="54"/>
      <c r="B657" s="27"/>
      <c r="C657" s="33"/>
      <c r="D657" s="53"/>
      <c r="E657" s="53"/>
      <c r="F657" s="53"/>
      <c r="G657" s="54"/>
      <c r="H657" s="53"/>
      <c r="I657" s="269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</row>
    <row r="658" spans="1:23" ht="15.75" customHeight="1">
      <c r="A658" s="54"/>
      <c r="B658" s="27"/>
      <c r="C658" s="33"/>
      <c r="D658" s="53"/>
      <c r="E658" s="53"/>
      <c r="F658" s="53"/>
      <c r="G658" s="54"/>
      <c r="H658" s="53"/>
      <c r="I658" s="269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</row>
    <row r="659" spans="1:23" ht="15.75" customHeight="1">
      <c r="A659" s="54"/>
      <c r="B659" s="27"/>
      <c r="C659" s="33"/>
      <c r="D659" s="53"/>
      <c r="E659" s="53"/>
      <c r="F659" s="53"/>
      <c r="G659" s="54"/>
      <c r="H659" s="53"/>
      <c r="I659" s="269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</row>
    <row r="660" spans="1:23" ht="15.75" customHeight="1">
      <c r="A660" s="54"/>
      <c r="B660" s="27"/>
      <c r="C660" s="33"/>
      <c r="D660" s="53"/>
      <c r="E660" s="53"/>
      <c r="F660" s="53"/>
      <c r="G660" s="54"/>
      <c r="H660" s="53"/>
      <c r="I660" s="269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</row>
    <row r="661" spans="1:23" ht="15.75" customHeight="1">
      <c r="A661" s="54"/>
      <c r="B661" s="27"/>
      <c r="C661" s="33"/>
      <c r="D661" s="53"/>
      <c r="E661" s="53"/>
      <c r="F661" s="53"/>
      <c r="G661" s="54"/>
      <c r="H661" s="53"/>
      <c r="I661" s="269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</row>
    <row r="662" spans="1:23" ht="15.75" customHeight="1">
      <c r="A662" s="54"/>
      <c r="B662" s="27"/>
      <c r="C662" s="33"/>
      <c r="D662" s="53"/>
      <c r="E662" s="53"/>
      <c r="F662" s="53"/>
      <c r="G662" s="54"/>
      <c r="H662" s="53"/>
      <c r="I662" s="269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</row>
    <row r="663" spans="1:23" ht="15.75" customHeight="1">
      <c r="A663" s="54"/>
      <c r="B663" s="27"/>
      <c r="C663" s="33"/>
      <c r="D663" s="53"/>
      <c r="E663" s="53"/>
      <c r="F663" s="53"/>
      <c r="G663" s="54"/>
      <c r="H663" s="53"/>
      <c r="I663" s="269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</row>
    <row r="664" spans="1:23" ht="15.75" customHeight="1">
      <c r="A664" s="54"/>
      <c r="B664" s="27"/>
      <c r="C664" s="33"/>
      <c r="D664" s="53"/>
      <c r="E664" s="53"/>
      <c r="F664" s="53"/>
      <c r="G664" s="54"/>
      <c r="H664" s="53"/>
      <c r="I664" s="269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</row>
    <row r="665" spans="1:23" ht="15.75" customHeight="1">
      <c r="A665" s="54"/>
      <c r="B665" s="27"/>
      <c r="C665" s="33"/>
      <c r="D665" s="53"/>
      <c r="E665" s="53"/>
      <c r="F665" s="53"/>
      <c r="G665" s="54"/>
      <c r="H665" s="53"/>
      <c r="I665" s="269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</row>
    <row r="666" spans="1:23" ht="15.75" customHeight="1">
      <c r="A666" s="54"/>
      <c r="B666" s="27"/>
      <c r="C666" s="33"/>
      <c r="D666" s="53"/>
      <c r="E666" s="53"/>
      <c r="F666" s="53"/>
      <c r="G666" s="54"/>
      <c r="H666" s="53"/>
      <c r="I666" s="269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</row>
    <row r="667" spans="1:23" ht="15.75" customHeight="1">
      <c r="A667" s="54"/>
      <c r="B667" s="27"/>
      <c r="C667" s="33"/>
      <c r="D667" s="53"/>
      <c r="E667" s="53"/>
      <c r="F667" s="53"/>
      <c r="G667" s="54"/>
      <c r="H667" s="53"/>
      <c r="I667" s="269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</row>
    <row r="668" spans="1:23" ht="15.75" customHeight="1">
      <c r="A668" s="54"/>
      <c r="B668" s="27"/>
      <c r="C668" s="33"/>
      <c r="D668" s="53"/>
      <c r="E668" s="53"/>
      <c r="F668" s="53"/>
      <c r="G668" s="54"/>
      <c r="H668" s="53"/>
      <c r="I668" s="269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</row>
    <row r="669" spans="1:23" ht="15.75" customHeight="1">
      <c r="A669" s="54"/>
      <c r="B669" s="27"/>
      <c r="C669" s="33"/>
      <c r="D669" s="53"/>
      <c r="E669" s="53"/>
      <c r="F669" s="53"/>
      <c r="G669" s="54"/>
      <c r="H669" s="53"/>
      <c r="I669" s="269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</row>
    <row r="670" spans="1:23" ht="15.75" customHeight="1">
      <c r="A670" s="54"/>
      <c r="B670" s="27"/>
      <c r="C670" s="33"/>
      <c r="D670" s="53"/>
      <c r="E670" s="53"/>
      <c r="F670" s="53"/>
      <c r="G670" s="54"/>
      <c r="H670" s="53"/>
      <c r="I670" s="269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</row>
    <row r="671" spans="1:23" ht="15.75" customHeight="1">
      <c r="A671" s="54"/>
      <c r="B671" s="27"/>
      <c r="C671" s="33"/>
      <c r="D671" s="53"/>
      <c r="E671" s="53"/>
      <c r="F671" s="53"/>
      <c r="G671" s="54"/>
      <c r="H671" s="53"/>
      <c r="I671" s="269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</row>
    <row r="672" spans="1:23" ht="15.75" customHeight="1">
      <c r="A672" s="54"/>
      <c r="B672" s="27"/>
      <c r="C672" s="33"/>
      <c r="D672" s="53"/>
      <c r="E672" s="53"/>
      <c r="F672" s="53"/>
      <c r="G672" s="54"/>
      <c r="H672" s="53"/>
      <c r="I672" s="269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</row>
    <row r="673" spans="1:23" ht="15.75" customHeight="1">
      <c r="A673" s="54"/>
      <c r="B673" s="27"/>
      <c r="C673" s="33"/>
      <c r="D673" s="53"/>
      <c r="E673" s="53"/>
      <c r="F673" s="53"/>
      <c r="G673" s="54"/>
      <c r="H673" s="53"/>
      <c r="I673" s="269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</row>
    <row r="674" spans="1:23" ht="15.75" customHeight="1">
      <c r="A674" s="54"/>
      <c r="B674" s="27"/>
      <c r="C674" s="33"/>
      <c r="D674" s="53"/>
      <c r="E674" s="53"/>
      <c r="F674" s="53"/>
      <c r="G674" s="54"/>
      <c r="H674" s="53"/>
      <c r="I674" s="269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</row>
    <row r="675" spans="1:23" ht="15.75" customHeight="1">
      <c r="A675" s="54"/>
      <c r="B675" s="27"/>
      <c r="C675" s="33"/>
      <c r="D675" s="53"/>
      <c r="E675" s="53"/>
      <c r="F675" s="53"/>
      <c r="G675" s="54"/>
      <c r="H675" s="53"/>
      <c r="I675" s="269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</row>
    <row r="676" spans="1:23" ht="15.75" customHeight="1">
      <c r="A676" s="54"/>
      <c r="B676" s="27"/>
      <c r="C676" s="33"/>
      <c r="D676" s="53"/>
      <c r="E676" s="53"/>
      <c r="F676" s="53"/>
      <c r="G676" s="54"/>
      <c r="H676" s="53"/>
      <c r="I676" s="269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</row>
    <row r="677" spans="1:23" ht="15.75" customHeight="1">
      <c r="A677" s="54"/>
      <c r="B677" s="27"/>
      <c r="C677" s="33"/>
      <c r="D677" s="53"/>
      <c r="E677" s="53"/>
      <c r="F677" s="53"/>
      <c r="G677" s="54"/>
      <c r="H677" s="53"/>
      <c r="I677" s="269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</row>
    <row r="678" spans="1:23" ht="15.75" customHeight="1">
      <c r="A678" s="54"/>
      <c r="B678" s="27"/>
      <c r="C678" s="33"/>
      <c r="D678" s="53"/>
      <c r="E678" s="53"/>
      <c r="F678" s="53"/>
      <c r="G678" s="54"/>
      <c r="H678" s="53"/>
      <c r="I678" s="269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</row>
    <row r="679" spans="1:23" ht="15.75" customHeight="1">
      <c r="A679" s="54"/>
      <c r="B679" s="27"/>
      <c r="C679" s="33"/>
      <c r="D679" s="53"/>
      <c r="E679" s="53"/>
      <c r="F679" s="53"/>
      <c r="G679" s="54"/>
      <c r="H679" s="53"/>
      <c r="I679" s="269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</row>
    <row r="680" spans="1:23" ht="15.75" customHeight="1">
      <c r="A680" s="54"/>
      <c r="B680" s="27"/>
      <c r="C680" s="33"/>
      <c r="D680" s="53"/>
      <c r="E680" s="53"/>
      <c r="F680" s="53"/>
      <c r="G680" s="54"/>
      <c r="H680" s="53"/>
      <c r="I680" s="269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</row>
    <row r="681" spans="1:23" ht="15.75" customHeight="1">
      <c r="A681" s="54"/>
      <c r="B681" s="27"/>
      <c r="C681" s="33"/>
      <c r="D681" s="53"/>
      <c r="E681" s="53"/>
      <c r="F681" s="53"/>
      <c r="G681" s="54"/>
      <c r="H681" s="53"/>
      <c r="I681" s="269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</row>
    <row r="682" spans="1:23" ht="15.75" customHeight="1">
      <c r="A682" s="54"/>
      <c r="B682" s="27"/>
      <c r="C682" s="33"/>
      <c r="D682" s="53"/>
      <c r="E682" s="53"/>
      <c r="F682" s="53"/>
      <c r="G682" s="54"/>
      <c r="H682" s="53"/>
      <c r="I682" s="269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</row>
    <row r="683" spans="1:23" ht="15.75" customHeight="1">
      <c r="A683" s="54"/>
      <c r="B683" s="27"/>
      <c r="C683" s="33"/>
      <c r="D683" s="53"/>
      <c r="E683" s="53"/>
      <c r="F683" s="53"/>
      <c r="G683" s="54"/>
      <c r="H683" s="53"/>
      <c r="I683" s="269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</row>
    <row r="684" spans="1:23" ht="15.75" customHeight="1">
      <c r="A684" s="54"/>
      <c r="B684" s="27"/>
      <c r="C684" s="33"/>
      <c r="D684" s="53"/>
      <c r="E684" s="53"/>
      <c r="F684" s="53"/>
      <c r="G684" s="54"/>
      <c r="H684" s="53"/>
      <c r="I684" s="269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</row>
    <row r="685" spans="1:23" ht="15.75" customHeight="1">
      <c r="A685" s="54"/>
      <c r="B685" s="27"/>
      <c r="C685" s="33"/>
      <c r="D685" s="53"/>
      <c r="E685" s="53"/>
      <c r="F685" s="53"/>
      <c r="G685" s="54"/>
      <c r="H685" s="53"/>
      <c r="I685" s="269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</row>
    <row r="686" spans="1:23" ht="15.75" customHeight="1">
      <c r="A686" s="54"/>
      <c r="B686" s="27"/>
      <c r="C686" s="33"/>
      <c r="D686" s="53"/>
      <c r="E686" s="53"/>
      <c r="F686" s="53"/>
      <c r="G686" s="54"/>
      <c r="H686" s="53"/>
      <c r="I686" s="269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</row>
    <row r="687" spans="1:23" ht="15.75" customHeight="1">
      <c r="A687" s="54"/>
      <c r="B687" s="27"/>
      <c r="C687" s="33"/>
      <c r="D687" s="53"/>
      <c r="E687" s="53"/>
      <c r="F687" s="53"/>
      <c r="G687" s="54"/>
      <c r="H687" s="53"/>
      <c r="I687" s="269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</row>
    <row r="688" spans="1:23" ht="15.75" customHeight="1">
      <c r="A688" s="54"/>
      <c r="B688" s="27"/>
      <c r="C688" s="33"/>
      <c r="D688" s="53"/>
      <c r="E688" s="53"/>
      <c r="F688" s="53"/>
      <c r="G688" s="54"/>
      <c r="H688" s="53"/>
      <c r="I688" s="269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</row>
    <row r="689" spans="1:23" ht="15.75" customHeight="1">
      <c r="A689" s="54"/>
      <c r="B689" s="27"/>
      <c r="C689" s="33"/>
      <c r="D689" s="53"/>
      <c r="E689" s="53"/>
      <c r="F689" s="53"/>
      <c r="G689" s="54"/>
      <c r="H689" s="53"/>
      <c r="I689" s="269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</row>
    <row r="690" spans="1:23" ht="15.75" customHeight="1">
      <c r="A690" s="54"/>
      <c r="B690" s="27"/>
      <c r="C690" s="33"/>
      <c r="D690" s="53"/>
      <c r="E690" s="53"/>
      <c r="F690" s="53"/>
      <c r="G690" s="54"/>
      <c r="H690" s="53"/>
      <c r="I690" s="269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</row>
    <row r="691" spans="1:23" ht="15.75" customHeight="1">
      <c r="A691" s="54"/>
      <c r="B691" s="27"/>
      <c r="C691" s="33"/>
      <c r="D691" s="53"/>
      <c r="E691" s="53"/>
      <c r="F691" s="53"/>
      <c r="G691" s="54"/>
      <c r="H691" s="53"/>
      <c r="I691" s="269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</row>
    <row r="692" spans="1:23" ht="15.75" customHeight="1">
      <c r="A692" s="54"/>
      <c r="B692" s="27"/>
      <c r="C692" s="33"/>
      <c r="D692" s="53"/>
      <c r="E692" s="53"/>
      <c r="F692" s="53"/>
      <c r="G692" s="54"/>
      <c r="H692" s="53"/>
      <c r="I692" s="269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</row>
    <row r="693" spans="1:23" ht="15.75" customHeight="1">
      <c r="A693" s="54"/>
      <c r="B693" s="27"/>
      <c r="C693" s="33"/>
      <c r="D693" s="53"/>
      <c r="E693" s="53"/>
      <c r="F693" s="53"/>
      <c r="G693" s="54"/>
      <c r="H693" s="53"/>
      <c r="I693" s="269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</row>
    <row r="694" spans="1:23" ht="15.75" customHeight="1">
      <c r="A694" s="54"/>
      <c r="B694" s="27"/>
      <c r="C694" s="33"/>
      <c r="D694" s="53"/>
      <c r="E694" s="53"/>
      <c r="F694" s="53"/>
      <c r="G694" s="54"/>
      <c r="H694" s="53"/>
      <c r="I694" s="269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</row>
    <row r="695" spans="1:23" ht="15.75" customHeight="1">
      <c r="A695" s="54"/>
      <c r="B695" s="27"/>
      <c r="C695" s="33"/>
      <c r="D695" s="53"/>
      <c r="E695" s="53"/>
      <c r="F695" s="53"/>
      <c r="G695" s="54"/>
      <c r="H695" s="53"/>
      <c r="I695" s="269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</row>
    <row r="696" spans="1:23" ht="15.75" customHeight="1">
      <c r="A696" s="54"/>
      <c r="B696" s="27"/>
      <c r="C696" s="33"/>
      <c r="D696" s="53"/>
      <c r="E696" s="53"/>
      <c r="F696" s="53"/>
      <c r="G696" s="54"/>
      <c r="H696" s="53"/>
      <c r="I696" s="269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</row>
    <row r="697" spans="1:23" ht="15.75" customHeight="1">
      <c r="A697" s="54"/>
      <c r="B697" s="27"/>
      <c r="C697" s="33"/>
      <c r="D697" s="53"/>
      <c r="E697" s="53"/>
      <c r="F697" s="53"/>
      <c r="G697" s="54"/>
      <c r="H697" s="53"/>
      <c r="I697" s="269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</row>
    <row r="698" spans="1:23" ht="15.75" customHeight="1">
      <c r="A698" s="54"/>
      <c r="B698" s="27"/>
      <c r="C698" s="33"/>
      <c r="D698" s="53"/>
      <c r="E698" s="53"/>
      <c r="F698" s="53"/>
      <c r="G698" s="54"/>
      <c r="H698" s="53"/>
      <c r="I698" s="269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</row>
    <row r="699" spans="1:23" ht="15.75" customHeight="1">
      <c r="A699" s="54"/>
      <c r="B699" s="27"/>
      <c r="C699" s="33"/>
      <c r="D699" s="53"/>
      <c r="E699" s="53"/>
      <c r="F699" s="53"/>
      <c r="G699" s="54"/>
      <c r="H699" s="53"/>
      <c r="I699" s="269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</row>
    <row r="700" spans="1:23" ht="15.75" customHeight="1">
      <c r="A700" s="54"/>
      <c r="B700" s="27"/>
      <c r="C700" s="33"/>
      <c r="D700" s="53"/>
      <c r="E700" s="53"/>
      <c r="F700" s="53"/>
      <c r="G700" s="54"/>
      <c r="H700" s="53"/>
      <c r="I700" s="269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</row>
    <row r="701" spans="1:23" ht="15.75" customHeight="1">
      <c r="A701" s="54"/>
      <c r="B701" s="27"/>
      <c r="C701" s="33"/>
      <c r="D701" s="53"/>
      <c r="E701" s="53"/>
      <c r="F701" s="53"/>
      <c r="G701" s="54"/>
      <c r="H701" s="53"/>
      <c r="I701" s="269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</row>
    <row r="702" spans="1:23" ht="15.75" customHeight="1">
      <c r="A702" s="54"/>
      <c r="B702" s="27"/>
      <c r="C702" s="33"/>
      <c r="D702" s="53"/>
      <c r="E702" s="53"/>
      <c r="F702" s="53"/>
      <c r="G702" s="54"/>
      <c r="H702" s="53"/>
      <c r="I702" s="269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</row>
    <row r="703" spans="1:23" ht="15.75" customHeight="1">
      <c r="A703" s="54"/>
      <c r="B703" s="27"/>
      <c r="C703" s="33"/>
      <c r="D703" s="53"/>
      <c r="E703" s="53"/>
      <c r="F703" s="53"/>
      <c r="G703" s="54"/>
      <c r="H703" s="53"/>
      <c r="I703" s="269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</row>
    <row r="704" spans="1:23" ht="15.75" customHeight="1">
      <c r="A704" s="54"/>
      <c r="B704" s="27"/>
      <c r="C704" s="33"/>
      <c r="D704" s="53"/>
      <c r="E704" s="53"/>
      <c r="F704" s="53"/>
      <c r="G704" s="54"/>
      <c r="H704" s="53"/>
      <c r="I704" s="269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</row>
    <row r="705" spans="1:23" ht="15.75" customHeight="1">
      <c r="A705" s="54"/>
      <c r="B705" s="27"/>
      <c r="C705" s="33"/>
      <c r="D705" s="53"/>
      <c r="E705" s="53"/>
      <c r="F705" s="53"/>
      <c r="G705" s="54"/>
      <c r="H705" s="53"/>
      <c r="I705" s="269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</row>
    <row r="706" spans="1:23" ht="15.75" customHeight="1">
      <c r="A706" s="54"/>
      <c r="B706" s="27"/>
      <c r="C706" s="33"/>
      <c r="D706" s="53"/>
      <c r="E706" s="53"/>
      <c r="F706" s="53"/>
      <c r="G706" s="54"/>
      <c r="H706" s="53"/>
      <c r="I706" s="269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</row>
    <row r="707" spans="1:23" ht="15.75" customHeight="1">
      <c r="A707" s="54"/>
      <c r="B707" s="27"/>
      <c r="C707" s="33"/>
      <c r="D707" s="53"/>
      <c r="E707" s="53"/>
      <c r="F707" s="53"/>
      <c r="G707" s="54"/>
      <c r="H707" s="53"/>
      <c r="I707" s="269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</row>
    <row r="708" spans="1:23" ht="15.75" customHeight="1">
      <c r="A708" s="54"/>
      <c r="B708" s="27"/>
      <c r="C708" s="33"/>
      <c r="D708" s="53"/>
      <c r="E708" s="53"/>
      <c r="F708" s="53"/>
      <c r="G708" s="54"/>
      <c r="H708" s="53"/>
      <c r="I708" s="269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</row>
    <row r="709" spans="1:23" ht="15.75" customHeight="1">
      <c r="A709" s="54"/>
      <c r="B709" s="27"/>
      <c r="C709" s="33"/>
      <c r="D709" s="53"/>
      <c r="E709" s="53"/>
      <c r="F709" s="53"/>
      <c r="G709" s="54"/>
      <c r="H709" s="53"/>
      <c r="I709" s="269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</row>
    <row r="710" spans="1:23" ht="15.75" customHeight="1">
      <c r="A710" s="54"/>
      <c r="B710" s="27"/>
      <c r="C710" s="33"/>
      <c r="D710" s="53"/>
      <c r="E710" s="53"/>
      <c r="F710" s="53"/>
      <c r="G710" s="54"/>
      <c r="H710" s="53"/>
      <c r="I710" s="269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</row>
    <row r="711" spans="1:23" ht="15.75" customHeight="1">
      <c r="A711" s="54"/>
      <c r="B711" s="27"/>
      <c r="C711" s="33"/>
      <c r="D711" s="53"/>
      <c r="E711" s="53"/>
      <c r="F711" s="53"/>
      <c r="G711" s="54"/>
      <c r="H711" s="53"/>
      <c r="I711" s="269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</row>
    <row r="712" spans="1:23" ht="15.75" customHeight="1">
      <c r="A712" s="54"/>
      <c r="B712" s="27"/>
      <c r="C712" s="33"/>
      <c r="D712" s="53"/>
      <c r="E712" s="53"/>
      <c r="F712" s="53"/>
      <c r="G712" s="54"/>
      <c r="H712" s="53"/>
      <c r="I712" s="269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</row>
    <row r="713" spans="1:23" ht="15.75" customHeight="1">
      <c r="A713" s="54"/>
      <c r="B713" s="27"/>
      <c r="C713" s="33"/>
      <c r="D713" s="53"/>
      <c r="E713" s="53"/>
      <c r="F713" s="53"/>
      <c r="G713" s="54"/>
      <c r="H713" s="53"/>
      <c r="I713" s="269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</row>
    <row r="714" spans="1:23" ht="15.75" customHeight="1">
      <c r="A714" s="54"/>
      <c r="B714" s="27"/>
      <c r="C714" s="33"/>
      <c r="D714" s="53"/>
      <c r="E714" s="53"/>
      <c r="F714" s="53"/>
      <c r="G714" s="54"/>
      <c r="H714" s="53"/>
      <c r="I714" s="269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</row>
    <row r="715" spans="1:23" ht="15.75" customHeight="1">
      <c r="A715" s="54"/>
      <c r="B715" s="27"/>
      <c r="C715" s="33"/>
      <c r="D715" s="53"/>
      <c r="E715" s="53"/>
      <c r="F715" s="53"/>
      <c r="G715" s="54"/>
      <c r="H715" s="53"/>
      <c r="I715" s="269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</row>
    <row r="716" spans="1:23" ht="15.75" customHeight="1">
      <c r="A716" s="54"/>
      <c r="B716" s="27"/>
      <c r="C716" s="33"/>
      <c r="D716" s="53"/>
      <c r="E716" s="53"/>
      <c r="F716" s="53"/>
      <c r="G716" s="54"/>
      <c r="H716" s="53"/>
      <c r="I716" s="269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</row>
    <row r="717" spans="1:23" ht="15.75" customHeight="1">
      <c r="A717" s="54"/>
      <c r="B717" s="27"/>
      <c r="C717" s="33"/>
      <c r="D717" s="53"/>
      <c r="E717" s="53"/>
      <c r="F717" s="53"/>
      <c r="G717" s="54"/>
      <c r="H717" s="53"/>
      <c r="I717" s="269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</row>
    <row r="718" spans="1:23" ht="15.75" customHeight="1">
      <c r="A718" s="54"/>
      <c r="B718" s="27"/>
      <c r="C718" s="33"/>
      <c r="D718" s="53"/>
      <c r="E718" s="53"/>
      <c r="F718" s="53"/>
      <c r="G718" s="54"/>
      <c r="H718" s="53"/>
      <c r="I718" s="269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</row>
    <row r="719" spans="1:23" ht="15.75" customHeight="1">
      <c r="A719" s="54"/>
      <c r="B719" s="27"/>
      <c r="C719" s="33"/>
      <c r="D719" s="53"/>
      <c r="E719" s="53"/>
      <c r="F719" s="53"/>
      <c r="G719" s="54"/>
      <c r="H719" s="53"/>
      <c r="I719" s="269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</row>
    <row r="720" spans="1:23" ht="15.75" customHeight="1">
      <c r="A720" s="54"/>
      <c r="B720" s="27"/>
      <c r="C720" s="33"/>
      <c r="D720" s="53"/>
      <c r="E720" s="53"/>
      <c r="F720" s="53"/>
      <c r="G720" s="54"/>
      <c r="H720" s="53"/>
      <c r="I720" s="269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</row>
    <row r="721" spans="1:23" ht="15.75" customHeight="1">
      <c r="A721" s="54"/>
      <c r="B721" s="27"/>
      <c r="C721" s="33"/>
      <c r="D721" s="53"/>
      <c r="E721" s="53"/>
      <c r="F721" s="53"/>
      <c r="G721" s="54"/>
      <c r="H721" s="53"/>
      <c r="I721" s="269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</row>
    <row r="722" spans="1:23" ht="15.75" customHeight="1">
      <c r="A722" s="54"/>
      <c r="B722" s="27"/>
      <c r="C722" s="33"/>
      <c r="D722" s="53"/>
      <c r="E722" s="53"/>
      <c r="F722" s="53"/>
      <c r="G722" s="54"/>
      <c r="H722" s="53"/>
      <c r="I722" s="269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</row>
    <row r="723" spans="1:23" ht="15.75" customHeight="1">
      <c r="A723" s="54"/>
      <c r="B723" s="27"/>
      <c r="C723" s="33"/>
      <c r="D723" s="53"/>
      <c r="E723" s="53"/>
      <c r="F723" s="53"/>
      <c r="G723" s="54"/>
      <c r="H723" s="53"/>
      <c r="I723" s="269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</row>
    <row r="724" spans="1:23" ht="15.75" customHeight="1">
      <c r="A724" s="54"/>
      <c r="B724" s="27"/>
      <c r="C724" s="33"/>
      <c r="D724" s="53"/>
      <c r="E724" s="53"/>
      <c r="F724" s="53"/>
      <c r="G724" s="54"/>
      <c r="H724" s="53"/>
      <c r="I724" s="269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</row>
    <row r="725" spans="1:23" ht="15.75" customHeight="1">
      <c r="A725" s="54"/>
      <c r="B725" s="27"/>
      <c r="C725" s="33"/>
      <c r="D725" s="53"/>
      <c r="E725" s="53"/>
      <c r="F725" s="53"/>
      <c r="G725" s="54"/>
      <c r="H725" s="53"/>
      <c r="I725" s="269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</row>
    <row r="726" spans="1:23" ht="15.75" customHeight="1">
      <c r="A726" s="54"/>
      <c r="B726" s="27"/>
      <c r="C726" s="33"/>
      <c r="D726" s="53"/>
      <c r="E726" s="53"/>
      <c r="F726" s="53"/>
      <c r="G726" s="54"/>
      <c r="H726" s="53"/>
      <c r="I726" s="269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</row>
    <row r="727" spans="1:23" ht="15.75" customHeight="1">
      <c r="A727" s="54"/>
      <c r="B727" s="27"/>
      <c r="C727" s="33"/>
      <c r="D727" s="53"/>
      <c r="E727" s="53"/>
      <c r="F727" s="53"/>
      <c r="G727" s="54"/>
      <c r="H727" s="53"/>
      <c r="I727" s="269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</row>
    <row r="728" spans="1:23" ht="15.75" customHeight="1">
      <c r="A728" s="54"/>
      <c r="B728" s="27"/>
      <c r="C728" s="33"/>
      <c r="D728" s="53"/>
      <c r="E728" s="53"/>
      <c r="F728" s="53"/>
      <c r="G728" s="54"/>
      <c r="H728" s="53"/>
      <c r="I728" s="269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</row>
    <row r="729" spans="1:23" ht="15.75" customHeight="1">
      <c r="A729" s="54"/>
      <c r="B729" s="27"/>
      <c r="C729" s="33"/>
      <c r="D729" s="53"/>
      <c r="E729" s="53"/>
      <c r="F729" s="53"/>
      <c r="G729" s="54"/>
      <c r="H729" s="53"/>
      <c r="I729" s="269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</row>
    <row r="730" spans="1:23" ht="15.75" customHeight="1">
      <c r="A730" s="54"/>
      <c r="B730" s="27"/>
      <c r="C730" s="33"/>
      <c r="D730" s="53"/>
      <c r="E730" s="53"/>
      <c r="F730" s="53"/>
      <c r="G730" s="54"/>
      <c r="H730" s="53"/>
      <c r="I730" s="269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</row>
    <row r="731" spans="1:23" ht="15.75" customHeight="1">
      <c r="A731" s="54"/>
      <c r="B731" s="27"/>
      <c r="C731" s="33"/>
      <c r="D731" s="53"/>
      <c r="E731" s="53"/>
      <c r="F731" s="53"/>
      <c r="G731" s="54"/>
      <c r="H731" s="53"/>
      <c r="I731" s="269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</row>
    <row r="732" spans="1:23" ht="15.75" customHeight="1">
      <c r="A732" s="54"/>
      <c r="B732" s="27"/>
      <c r="C732" s="33"/>
      <c r="D732" s="53"/>
      <c r="E732" s="53"/>
      <c r="F732" s="53"/>
      <c r="G732" s="54"/>
      <c r="H732" s="53"/>
      <c r="I732" s="269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</row>
    <row r="733" spans="1:23" ht="15.75" customHeight="1">
      <c r="A733" s="54"/>
      <c r="B733" s="27"/>
      <c r="C733" s="33"/>
      <c r="D733" s="53"/>
      <c r="E733" s="53"/>
      <c r="F733" s="53"/>
      <c r="G733" s="54"/>
      <c r="H733" s="53"/>
      <c r="I733" s="269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</row>
    <row r="734" spans="1:23" ht="15.75" customHeight="1">
      <c r="A734" s="54"/>
      <c r="B734" s="27"/>
      <c r="C734" s="33"/>
      <c r="D734" s="53"/>
      <c r="E734" s="53"/>
      <c r="F734" s="53"/>
      <c r="G734" s="54"/>
      <c r="H734" s="53"/>
      <c r="I734" s="269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</row>
    <row r="735" spans="1:23" ht="15.75" customHeight="1">
      <c r="A735" s="54"/>
      <c r="B735" s="27"/>
      <c r="C735" s="33"/>
      <c r="D735" s="53"/>
      <c r="E735" s="53"/>
      <c r="F735" s="53"/>
      <c r="G735" s="54"/>
      <c r="H735" s="53"/>
      <c r="I735" s="269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</row>
    <row r="736" spans="1:23" ht="15.75" customHeight="1">
      <c r="A736" s="54"/>
      <c r="B736" s="27"/>
      <c r="C736" s="33"/>
      <c r="D736" s="53"/>
      <c r="E736" s="53"/>
      <c r="F736" s="53"/>
      <c r="G736" s="54"/>
      <c r="H736" s="53"/>
      <c r="I736" s="269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</row>
    <row r="737" spans="1:23" ht="15.75" customHeight="1">
      <c r="A737" s="54"/>
      <c r="B737" s="27"/>
      <c r="C737" s="33"/>
      <c r="D737" s="53"/>
      <c r="E737" s="53"/>
      <c r="F737" s="53"/>
      <c r="G737" s="54"/>
      <c r="H737" s="53"/>
      <c r="I737" s="269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</row>
    <row r="738" spans="1:23" ht="15.75" customHeight="1">
      <c r="A738" s="54"/>
      <c r="B738" s="27"/>
      <c r="C738" s="33"/>
      <c r="D738" s="53"/>
      <c r="E738" s="53"/>
      <c r="F738" s="53"/>
      <c r="G738" s="54"/>
      <c r="H738" s="53"/>
      <c r="I738" s="269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</row>
    <row r="739" spans="1:23" ht="15.75" customHeight="1">
      <c r="A739" s="54"/>
      <c r="B739" s="27"/>
      <c r="C739" s="33"/>
      <c r="D739" s="53"/>
      <c r="E739" s="53"/>
      <c r="F739" s="53"/>
      <c r="G739" s="54"/>
      <c r="H739" s="53"/>
      <c r="I739" s="269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</row>
    <row r="740" spans="1:23" ht="15.75" customHeight="1">
      <c r="A740" s="54"/>
      <c r="B740" s="27"/>
      <c r="C740" s="33"/>
      <c r="D740" s="53"/>
      <c r="E740" s="53"/>
      <c r="F740" s="53"/>
      <c r="G740" s="54"/>
      <c r="H740" s="53"/>
      <c r="I740" s="269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</row>
    <row r="741" spans="1:23" ht="15.75" customHeight="1">
      <c r="A741" s="54"/>
      <c r="B741" s="27"/>
      <c r="C741" s="33"/>
      <c r="D741" s="53"/>
      <c r="E741" s="53"/>
      <c r="F741" s="53"/>
      <c r="G741" s="54"/>
      <c r="H741" s="53"/>
      <c r="I741" s="269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</row>
    <row r="742" spans="1:23" ht="15.75" customHeight="1">
      <c r="A742" s="54"/>
      <c r="B742" s="27"/>
      <c r="C742" s="33"/>
      <c r="D742" s="53"/>
      <c r="E742" s="53"/>
      <c r="F742" s="53"/>
      <c r="G742" s="54"/>
      <c r="H742" s="53"/>
      <c r="I742" s="269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</row>
    <row r="743" spans="1:23" ht="15.75" customHeight="1">
      <c r="A743" s="54"/>
      <c r="B743" s="27"/>
      <c r="C743" s="33"/>
      <c r="D743" s="53"/>
      <c r="E743" s="53"/>
      <c r="F743" s="53"/>
      <c r="G743" s="54"/>
      <c r="H743" s="53"/>
      <c r="I743" s="269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</row>
    <row r="744" spans="1:23" ht="15.75" customHeight="1">
      <c r="A744" s="54"/>
      <c r="B744" s="27"/>
      <c r="C744" s="33"/>
      <c r="D744" s="53"/>
      <c r="E744" s="53"/>
      <c r="F744" s="53"/>
      <c r="G744" s="54"/>
      <c r="H744" s="53"/>
      <c r="I744" s="269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</row>
    <row r="745" spans="1:23" ht="15.75" customHeight="1">
      <c r="A745" s="54"/>
      <c r="B745" s="27"/>
      <c r="C745" s="33"/>
      <c r="D745" s="53"/>
      <c r="E745" s="53"/>
      <c r="F745" s="53"/>
      <c r="G745" s="54"/>
      <c r="H745" s="53"/>
      <c r="I745" s="269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</row>
    <row r="746" spans="1:23" ht="15.75" customHeight="1">
      <c r="A746" s="54"/>
      <c r="B746" s="27"/>
      <c r="C746" s="33"/>
      <c r="D746" s="53"/>
      <c r="E746" s="53"/>
      <c r="F746" s="53"/>
      <c r="G746" s="54"/>
      <c r="H746" s="53"/>
      <c r="I746" s="269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</row>
    <row r="747" spans="1:23" ht="15.75" customHeight="1">
      <c r="A747" s="54"/>
      <c r="B747" s="27"/>
      <c r="C747" s="33"/>
      <c r="D747" s="53"/>
      <c r="E747" s="53"/>
      <c r="F747" s="53"/>
      <c r="G747" s="54"/>
      <c r="H747" s="53"/>
      <c r="I747" s="269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</row>
    <row r="748" spans="1:23" ht="15.75" customHeight="1">
      <c r="A748" s="54"/>
      <c r="B748" s="27"/>
      <c r="C748" s="33"/>
      <c r="D748" s="53"/>
      <c r="E748" s="53"/>
      <c r="F748" s="53"/>
      <c r="G748" s="54"/>
      <c r="H748" s="53"/>
      <c r="I748" s="269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</row>
    <row r="749" spans="1:23" ht="15.75" customHeight="1">
      <c r="A749" s="54"/>
      <c r="B749" s="27"/>
      <c r="C749" s="33"/>
      <c r="D749" s="53"/>
      <c r="E749" s="53"/>
      <c r="F749" s="53"/>
      <c r="G749" s="54"/>
      <c r="H749" s="53"/>
      <c r="I749" s="269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</row>
    <row r="750" spans="1:23" ht="15.75" customHeight="1">
      <c r="A750" s="54"/>
      <c r="B750" s="27"/>
      <c r="C750" s="33"/>
      <c r="D750" s="53"/>
      <c r="E750" s="53"/>
      <c r="F750" s="53"/>
      <c r="G750" s="54"/>
      <c r="H750" s="53"/>
      <c r="I750" s="269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</row>
    <row r="751" spans="1:23" ht="15.75" customHeight="1">
      <c r="A751" s="54"/>
      <c r="B751" s="27"/>
      <c r="C751" s="33"/>
      <c r="D751" s="53"/>
      <c r="E751" s="53"/>
      <c r="F751" s="53"/>
      <c r="G751" s="54"/>
      <c r="H751" s="53"/>
      <c r="I751" s="269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</row>
    <row r="752" spans="1:23" ht="15.75" customHeight="1">
      <c r="A752" s="54"/>
      <c r="B752" s="27"/>
      <c r="C752" s="33"/>
      <c r="D752" s="53"/>
      <c r="E752" s="53"/>
      <c r="F752" s="53"/>
      <c r="G752" s="54"/>
      <c r="H752" s="53"/>
      <c r="I752" s="269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</row>
    <row r="753" spans="1:23" ht="15.75" customHeight="1">
      <c r="A753" s="54"/>
      <c r="B753" s="27"/>
      <c r="C753" s="33"/>
      <c r="D753" s="53"/>
      <c r="E753" s="53"/>
      <c r="F753" s="53"/>
      <c r="G753" s="54"/>
      <c r="H753" s="53"/>
      <c r="I753" s="269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</row>
    <row r="754" spans="1:23" ht="15.75" customHeight="1">
      <c r="A754" s="54"/>
      <c r="B754" s="27"/>
      <c r="C754" s="33"/>
      <c r="D754" s="53"/>
      <c r="E754" s="53"/>
      <c r="F754" s="53"/>
      <c r="G754" s="54"/>
      <c r="H754" s="53"/>
      <c r="I754" s="269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</row>
    <row r="755" spans="1:23" ht="15.75" customHeight="1">
      <c r="A755" s="54"/>
      <c r="B755" s="27"/>
      <c r="C755" s="33"/>
      <c r="D755" s="53"/>
      <c r="E755" s="53"/>
      <c r="F755" s="53"/>
      <c r="G755" s="54"/>
      <c r="H755" s="53"/>
      <c r="I755" s="269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</row>
    <row r="756" spans="1:23" ht="15.75" customHeight="1">
      <c r="A756" s="54"/>
      <c r="B756" s="27"/>
      <c r="C756" s="33"/>
      <c r="D756" s="53"/>
      <c r="E756" s="53"/>
      <c r="F756" s="53"/>
      <c r="G756" s="54"/>
      <c r="H756" s="53"/>
      <c r="I756" s="269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</row>
    <row r="757" spans="1:23" ht="15.75" customHeight="1">
      <c r="A757" s="54"/>
      <c r="B757" s="27"/>
      <c r="C757" s="33"/>
      <c r="D757" s="53"/>
      <c r="E757" s="53"/>
      <c r="F757" s="53"/>
      <c r="G757" s="54"/>
      <c r="H757" s="53"/>
      <c r="I757" s="269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</row>
    <row r="758" spans="1:23" ht="15.75" customHeight="1">
      <c r="A758" s="54"/>
      <c r="B758" s="27"/>
      <c r="C758" s="33"/>
      <c r="D758" s="53"/>
      <c r="E758" s="53"/>
      <c r="F758" s="53"/>
      <c r="G758" s="54"/>
      <c r="H758" s="53"/>
      <c r="I758" s="269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</row>
    <row r="759" spans="1:23" ht="15.75" customHeight="1">
      <c r="A759" s="54"/>
      <c r="B759" s="27"/>
      <c r="C759" s="33"/>
      <c r="D759" s="53"/>
      <c r="E759" s="53"/>
      <c r="F759" s="53"/>
      <c r="G759" s="54"/>
      <c r="H759" s="53"/>
      <c r="I759" s="269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</row>
    <row r="760" spans="1:23" ht="15.75" customHeight="1">
      <c r="A760" s="54"/>
      <c r="B760" s="27"/>
      <c r="C760" s="33"/>
      <c r="D760" s="53"/>
      <c r="E760" s="53"/>
      <c r="F760" s="53"/>
      <c r="G760" s="54"/>
      <c r="H760" s="53"/>
      <c r="I760" s="269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</row>
    <row r="761" spans="1:23" ht="15.75" customHeight="1">
      <c r="A761" s="54"/>
      <c r="B761" s="27"/>
      <c r="C761" s="33"/>
      <c r="D761" s="53"/>
      <c r="E761" s="53"/>
      <c r="F761" s="53"/>
      <c r="G761" s="54"/>
      <c r="H761" s="53"/>
      <c r="I761" s="269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</row>
    <row r="762" spans="1:23" ht="15.75" customHeight="1">
      <c r="A762" s="54"/>
      <c r="B762" s="27"/>
      <c r="C762" s="33"/>
      <c r="D762" s="53"/>
      <c r="E762" s="53"/>
      <c r="F762" s="53"/>
      <c r="G762" s="54"/>
      <c r="H762" s="53"/>
      <c r="I762" s="269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</row>
    <row r="763" spans="1:23" ht="15.75" customHeight="1">
      <c r="A763" s="54"/>
      <c r="B763" s="27"/>
      <c r="C763" s="33"/>
      <c r="D763" s="53"/>
      <c r="E763" s="53"/>
      <c r="F763" s="53"/>
      <c r="G763" s="54"/>
      <c r="H763" s="53"/>
      <c r="I763" s="269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</row>
    <row r="764" spans="1:23" ht="15.75" customHeight="1">
      <c r="A764" s="54"/>
      <c r="B764" s="27"/>
      <c r="C764" s="33"/>
      <c r="D764" s="53"/>
      <c r="E764" s="53"/>
      <c r="F764" s="53"/>
      <c r="G764" s="54"/>
      <c r="H764" s="53"/>
      <c r="I764" s="269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</row>
    <row r="765" spans="1:23" ht="15.75" customHeight="1">
      <c r="A765" s="54"/>
      <c r="B765" s="27"/>
      <c r="C765" s="33"/>
      <c r="D765" s="53"/>
      <c r="E765" s="53"/>
      <c r="F765" s="53"/>
      <c r="G765" s="54"/>
      <c r="H765" s="53"/>
      <c r="I765" s="269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</row>
    <row r="766" spans="1:23" ht="15.75" customHeight="1">
      <c r="A766" s="54"/>
      <c r="B766" s="27"/>
      <c r="C766" s="33"/>
      <c r="D766" s="53"/>
      <c r="E766" s="53"/>
      <c r="F766" s="53"/>
      <c r="G766" s="54"/>
      <c r="H766" s="53"/>
      <c r="I766" s="269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</row>
    <row r="767" spans="1:23" ht="15.75" customHeight="1">
      <c r="A767" s="54"/>
      <c r="B767" s="27"/>
      <c r="C767" s="33"/>
      <c r="D767" s="53"/>
      <c r="E767" s="53"/>
      <c r="F767" s="53"/>
      <c r="G767" s="54"/>
      <c r="H767" s="53"/>
      <c r="I767" s="269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</row>
    <row r="768" spans="1:23" ht="15.75" customHeight="1">
      <c r="A768" s="54"/>
      <c r="B768" s="27"/>
      <c r="C768" s="33"/>
      <c r="D768" s="53"/>
      <c r="E768" s="53"/>
      <c r="F768" s="53"/>
      <c r="G768" s="54"/>
      <c r="H768" s="53"/>
      <c r="I768" s="269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</row>
    <row r="769" spans="1:23" ht="15.75" customHeight="1">
      <c r="A769" s="54"/>
      <c r="B769" s="27"/>
      <c r="C769" s="33"/>
      <c r="D769" s="53"/>
      <c r="E769" s="53"/>
      <c r="F769" s="53"/>
      <c r="G769" s="54"/>
      <c r="H769" s="53"/>
      <c r="I769" s="269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</row>
    <row r="770" spans="1:23" ht="15.75" customHeight="1">
      <c r="A770" s="54"/>
      <c r="B770" s="27"/>
      <c r="C770" s="33"/>
      <c r="D770" s="53"/>
      <c r="E770" s="53"/>
      <c r="F770" s="53"/>
      <c r="G770" s="54"/>
      <c r="H770" s="53"/>
      <c r="I770" s="269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</row>
    <row r="771" spans="1:23" ht="15.75" customHeight="1">
      <c r="A771" s="54"/>
      <c r="B771" s="27"/>
      <c r="C771" s="33"/>
      <c r="D771" s="53"/>
      <c r="E771" s="53"/>
      <c r="F771" s="53"/>
      <c r="G771" s="54"/>
      <c r="H771" s="53"/>
      <c r="I771" s="269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</row>
    <row r="772" spans="1:23" ht="15.75" customHeight="1">
      <c r="A772" s="54"/>
      <c r="B772" s="27"/>
      <c r="C772" s="33"/>
      <c r="D772" s="53"/>
      <c r="E772" s="53"/>
      <c r="F772" s="53"/>
      <c r="G772" s="54"/>
      <c r="H772" s="53"/>
      <c r="I772" s="269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</row>
    <row r="773" spans="1:23" ht="15.75" customHeight="1">
      <c r="A773" s="54"/>
      <c r="B773" s="27"/>
      <c r="C773" s="33"/>
      <c r="D773" s="53"/>
      <c r="E773" s="53"/>
      <c r="F773" s="53"/>
      <c r="G773" s="54"/>
      <c r="H773" s="53"/>
      <c r="I773" s="269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</row>
    <row r="774" spans="1:23" ht="15.75" customHeight="1">
      <c r="A774" s="54"/>
      <c r="B774" s="27"/>
      <c r="C774" s="33"/>
      <c r="D774" s="53"/>
      <c r="E774" s="53"/>
      <c r="F774" s="53"/>
      <c r="G774" s="54"/>
      <c r="H774" s="53"/>
      <c r="I774" s="269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</row>
    <row r="775" spans="1:23" ht="15.75" customHeight="1">
      <c r="A775" s="54"/>
      <c r="B775" s="27"/>
      <c r="C775" s="33"/>
      <c r="D775" s="53"/>
      <c r="E775" s="53"/>
      <c r="F775" s="53"/>
      <c r="G775" s="54"/>
      <c r="H775" s="53"/>
      <c r="I775" s="269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</row>
    <row r="776" spans="1:23" ht="15.75" customHeight="1">
      <c r="A776" s="54"/>
      <c r="B776" s="27"/>
      <c r="C776" s="33"/>
      <c r="D776" s="53"/>
      <c r="E776" s="53"/>
      <c r="F776" s="53"/>
      <c r="G776" s="54"/>
      <c r="H776" s="53"/>
      <c r="I776" s="269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</row>
    <row r="777" spans="1:23" ht="15.75" customHeight="1">
      <c r="A777" s="54"/>
      <c r="B777" s="27"/>
      <c r="C777" s="33"/>
      <c r="D777" s="53"/>
      <c r="E777" s="53"/>
      <c r="F777" s="53"/>
      <c r="G777" s="54"/>
      <c r="H777" s="53"/>
      <c r="I777" s="269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</row>
    <row r="778" spans="1:23" ht="15.75" customHeight="1">
      <c r="A778" s="54"/>
      <c r="B778" s="27"/>
      <c r="C778" s="33"/>
      <c r="D778" s="53"/>
      <c r="E778" s="53"/>
      <c r="F778" s="53"/>
      <c r="G778" s="54"/>
      <c r="H778" s="53"/>
      <c r="I778" s="269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</row>
    <row r="779" spans="1:23" ht="15.75" customHeight="1">
      <c r="A779" s="54"/>
      <c r="B779" s="27"/>
      <c r="C779" s="33"/>
      <c r="D779" s="53"/>
      <c r="E779" s="53"/>
      <c r="F779" s="53"/>
      <c r="G779" s="54"/>
      <c r="H779" s="53"/>
      <c r="I779" s="269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</row>
    <row r="780" spans="1:23" ht="15.75" customHeight="1">
      <c r="A780" s="54"/>
      <c r="B780" s="27"/>
      <c r="C780" s="33"/>
      <c r="D780" s="53"/>
      <c r="E780" s="53"/>
      <c r="F780" s="53"/>
      <c r="G780" s="54"/>
      <c r="H780" s="53"/>
      <c r="I780" s="269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</row>
    <row r="781" spans="1:23" ht="15.75" customHeight="1">
      <c r="A781" s="54"/>
      <c r="B781" s="27"/>
      <c r="C781" s="33"/>
      <c r="D781" s="53"/>
      <c r="E781" s="53"/>
      <c r="F781" s="53"/>
      <c r="G781" s="54"/>
      <c r="H781" s="53"/>
      <c r="I781" s="269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</row>
    <row r="782" spans="1:23" ht="15.75" customHeight="1">
      <c r="A782" s="54"/>
      <c r="B782" s="27"/>
      <c r="C782" s="33"/>
      <c r="D782" s="53"/>
      <c r="E782" s="53"/>
      <c r="F782" s="53"/>
      <c r="G782" s="54"/>
      <c r="H782" s="53"/>
      <c r="I782" s="269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</row>
    <row r="783" spans="1:23" ht="15.75" customHeight="1">
      <c r="A783" s="54"/>
      <c r="B783" s="27"/>
      <c r="C783" s="33"/>
      <c r="D783" s="53"/>
      <c r="E783" s="53"/>
      <c r="F783" s="53"/>
      <c r="G783" s="54"/>
      <c r="H783" s="53"/>
      <c r="I783" s="269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</row>
    <row r="784" spans="1:23" ht="15.75" customHeight="1">
      <c r="A784" s="54"/>
      <c r="B784" s="27"/>
      <c r="C784" s="33"/>
      <c r="D784" s="53"/>
      <c r="E784" s="53"/>
      <c r="F784" s="53"/>
      <c r="G784" s="54"/>
      <c r="H784" s="53"/>
      <c r="I784" s="269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</row>
    <row r="785" spans="1:23" ht="15.75" customHeight="1">
      <c r="A785" s="54"/>
      <c r="B785" s="27"/>
      <c r="C785" s="33"/>
      <c r="D785" s="53"/>
      <c r="E785" s="53"/>
      <c r="F785" s="53"/>
      <c r="G785" s="54"/>
      <c r="H785" s="53"/>
      <c r="I785" s="269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</row>
    <row r="786" spans="1:23" ht="15.75" customHeight="1">
      <c r="A786" s="54"/>
      <c r="B786" s="27"/>
      <c r="C786" s="33"/>
      <c r="D786" s="53"/>
      <c r="E786" s="53"/>
      <c r="F786" s="53"/>
      <c r="G786" s="54"/>
      <c r="H786" s="53"/>
      <c r="I786" s="269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</row>
    <row r="787" spans="1:23" ht="15.75" customHeight="1">
      <c r="A787" s="54"/>
      <c r="B787" s="27"/>
      <c r="C787" s="33"/>
      <c r="D787" s="53"/>
      <c r="E787" s="53"/>
      <c r="F787" s="53"/>
      <c r="G787" s="54"/>
      <c r="H787" s="53"/>
      <c r="I787" s="269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</row>
    <row r="788" spans="1:23" ht="15.75" customHeight="1">
      <c r="A788" s="54"/>
      <c r="B788" s="27"/>
      <c r="C788" s="33"/>
      <c r="D788" s="53"/>
      <c r="E788" s="53"/>
      <c r="F788" s="53"/>
      <c r="G788" s="54"/>
      <c r="H788" s="53"/>
      <c r="I788" s="269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</row>
    <row r="789" spans="1:23" ht="15.75" customHeight="1">
      <c r="A789" s="54"/>
      <c r="B789" s="27"/>
      <c r="C789" s="33"/>
      <c r="D789" s="53"/>
      <c r="E789" s="53"/>
      <c r="F789" s="53"/>
      <c r="G789" s="54"/>
      <c r="H789" s="53"/>
      <c r="I789" s="269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</row>
    <row r="790" spans="1:23" ht="15.75" customHeight="1">
      <c r="A790" s="54"/>
      <c r="B790" s="27"/>
      <c r="C790" s="33"/>
      <c r="D790" s="53"/>
      <c r="E790" s="53"/>
      <c r="F790" s="53"/>
      <c r="G790" s="54"/>
      <c r="H790" s="53"/>
      <c r="I790" s="269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</row>
    <row r="791" spans="1:23" ht="15.75" customHeight="1">
      <c r="A791" s="54"/>
      <c r="B791" s="27"/>
      <c r="C791" s="33"/>
      <c r="D791" s="53"/>
      <c r="E791" s="53"/>
      <c r="F791" s="53"/>
      <c r="G791" s="54"/>
      <c r="H791" s="53"/>
      <c r="I791" s="269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</row>
    <row r="792" spans="1:23" ht="15.75" customHeight="1">
      <c r="A792" s="54"/>
      <c r="B792" s="27"/>
      <c r="C792" s="33"/>
      <c r="D792" s="53"/>
      <c r="E792" s="53"/>
      <c r="F792" s="53"/>
      <c r="G792" s="54"/>
      <c r="H792" s="53"/>
      <c r="I792" s="269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</row>
    <row r="793" spans="1:23" ht="15.75" customHeight="1">
      <c r="A793" s="54"/>
      <c r="B793" s="27"/>
      <c r="C793" s="33"/>
      <c r="D793" s="53"/>
      <c r="E793" s="53"/>
      <c r="F793" s="53"/>
      <c r="G793" s="54"/>
      <c r="H793" s="53"/>
      <c r="I793" s="269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</row>
    <row r="794" spans="1:23" ht="15.75" customHeight="1">
      <c r="A794" s="54"/>
      <c r="B794" s="27"/>
      <c r="C794" s="33"/>
      <c r="D794" s="53"/>
      <c r="E794" s="53"/>
      <c r="F794" s="53"/>
      <c r="G794" s="54"/>
      <c r="H794" s="53"/>
      <c r="I794" s="269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</row>
    <row r="795" spans="1:23" ht="15.75" customHeight="1">
      <c r="A795" s="54"/>
      <c r="B795" s="27"/>
      <c r="C795" s="33"/>
      <c r="D795" s="53"/>
      <c r="E795" s="53"/>
      <c r="F795" s="53"/>
      <c r="G795" s="54"/>
      <c r="H795" s="53"/>
      <c r="I795" s="269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</row>
    <row r="796" spans="1:23" ht="15.75" customHeight="1">
      <c r="A796" s="54"/>
      <c r="B796" s="27"/>
      <c r="C796" s="33"/>
      <c r="D796" s="53"/>
      <c r="E796" s="53"/>
      <c r="F796" s="53"/>
      <c r="G796" s="54"/>
      <c r="H796" s="53"/>
      <c r="I796" s="269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</row>
    <row r="797" spans="1:23" ht="15.75" customHeight="1">
      <c r="A797" s="54"/>
      <c r="B797" s="27"/>
      <c r="C797" s="33"/>
      <c r="D797" s="53"/>
      <c r="E797" s="53"/>
      <c r="F797" s="53"/>
      <c r="G797" s="54"/>
      <c r="H797" s="53"/>
      <c r="I797" s="269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</row>
    <row r="798" spans="1:23" ht="15.75" customHeight="1">
      <c r="A798" s="54"/>
      <c r="B798" s="27"/>
      <c r="C798" s="33"/>
      <c r="D798" s="53"/>
      <c r="E798" s="53"/>
      <c r="F798" s="53"/>
      <c r="G798" s="54"/>
      <c r="H798" s="53"/>
      <c r="I798" s="269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</row>
    <row r="799" spans="1:23" ht="15.75" customHeight="1">
      <c r="A799" s="54"/>
      <c r="B799" s="27"/>
      <c r="C799" s="33"/>
      <c r="D799" s="53"/>
      <c r="E799" s="53"/>
      <c r="F799" s="53"/>
      <c r="G799" s="54"/>
      <c r="H799" s="53"/>
      <c r="I799" s="269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</row>
    <row r="800" spans="1:23" ht="15.75" customHeight="1">
      <c r="A800" s="54"/>
      <c r="B800" s="27"/>
      <c r="C800" s="33"/>
      <c r="D800" s="53"/>
      <c r="E800" s="53"/>
      <c r="F800" s="53"/>
      <c r="G800" s="54"/>
      <c r="H800" s="53"/>
      <c r="I800" s="269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</row>
    <row r="801" spans="1:23" ht="15.75" customHeight="1">
      <c r="A801" s="54"/>
      <c r="B801" s="27"/>
      <c r="C801" s="33"/>
      <c r="D801" s="53"/>
      <c r="E801" s="53"/>
      <c r="F801" s="53"/>
      <c r="G801" s="54"/>
      <c r="H801" s="53"/>
      <c r="I801" s="269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</row>
    <row r="802" spans="1:23" ht="15.75" customHeight="1">
      <c r="A802" s="54"/>
      <c r="B802" s="27"/>
      <c r="C802" s="33"/>
      <c r="D802" s="53"/>
      <c r="E802" s="53"/>
      <c r="F802" s="53"/>
      <c r="G802" s="54"/>
      <c r="H802" s="53"/>
      <c r="I802" s="269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</row>
    <row r="803" spans="1:23" ht="15.75" customHeight="1">
      <c r="A803" s="54"/>
      <c r="B803" s="27"/>
      <c r="C803" s="33"/>
      <c r="D803" s="53"/>
      <c r="E803" s="53"/>
      <c r="F803" s="53"/>
      <c r="G803" s="54"/>
      <c r="H803" s="53"/>
      <c r="I803" s="269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</row>
    <row r="804" spans="1:23" ht="15.75" customHeight="1">
      <c r="A804" s="54"/>
      <c r="B804" s="27"/>
      <c r="C804" s="33"/>
      <c r="D804" s="53"/>
      <c r="E804" s="53"/>
      <c r="F804" s="53"/>
      <c r="G804" s="54"/>
      <c r="H804" s="53"/>
      <c r="I804" s="269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</row>
    <row r="805" spans="1:23" ht="15.75" customHeight="1">
      <c r="A805" s="54"/>
      <c r="B805" s="27"/>
      <c r="C805" s="33"/>
      <c r="D805" s="53"/>
      <c r="E805" s="53"/>
      <c r="F805" s="53"/>
      <c r="G805" s="54"/>
      <c r="H805" s="53"/>
      <c r="I805" s="269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</row>
    <row r="806" spans="1:23" ht="15.75" customHeight="1">
      <c r="A806" s="54"/>
      <c r="B806" s="27"/>
      <c r="C806" s="33"/>
      <c r="D806" s="53"/>
      <c r="E806" s="53"/>
      <c r="F806" s="53"/>
      <c r="G806" s="54"/>
      <c r="H806" s="53"/>
      <c r="I806" s="269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</row>
    <row r="807" spans="1:23" ht="15.75" customHeight="1">
      <c r="A807" s="54"/>
      <c r="B807" s="27"/>
      <c r="C807" s="33"/>
      <c r="D807" s="53"/>
      <c r="E807" s="53"/>
      <c r="F807" s="53"/>
      <c r="G807" s="54"/>
      <c r="H807" s="53"/>
      <c r="I807" s="269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</row>
    <row r="808" spans="1:23" ht="15.75" customHeight="1">
      <c r="A808" s="54"/>
      <c r="B808" s="27"/>
      <c r="C808" s="33"/>
      <c r="D808" s="53"/>
      <c r="E808" s="53"/>
      <c r="F808" s="53"/>
      <c r="G808" s="54"/>
      <c r="H808" s="53"/>
      <c r="I808" s="269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</row>
    <row r="809" spans="1:23" ht="15.75" customHeight="1">
      <c r="A809" s="54"/>
      <c r="B809" s="27"/>
      <c r="C809" s="33"/>
      <c r="D809" s="53"/>
      <c r="E809" s="53"/>
      <c r="F809" s="53"/>
      <c r="G809" s="54"/>
      <c r="H809" s="53"/>
      <c r="I809" s="269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</row>
    <row r="810" spans="1:23" ht="15.75" customHeight="1">
      <c r="A810" s="54"/>
      <c r="B810" s="27"/>
      <c r="C810" s="33"/>
      <c r="D810" s="53"/>
      <c r="E810" s="53"/>
      <c r="F810" s="53"/>
      <c r="G810" s="54"/>
      <c r="H810" s="53"/>
      <c r="I810" s="269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</row>
    <row r="811" spans="1:23" ht="15.75" customHeight="1">
      <c r="A811" s="54"/>
      <c r="B811" s="27"/>
      <c r="C811" s="33"/>
      <c r="D811" s="53"/>
      <c r="E811" s="53"/>
      <c r="F811" s="53"/>
      <c r="G811" s="54"/>
      <c r="H811" s="53"/>
      <c r="I811" s="269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</row>
    <row r="812" spans="1:23" ht="15.75" customHeight="1">
      <c r="A812" s="54"/>
      <c r="B812" s="27"/>
      <c r="C812" s="33"/>
      <c r="D812" s="53"/>
      <c r="E812" s="53"/>
      <c r="F812" s="53"/>
      <c r="G812" s="54"/>
      <c r="H812" s="53"/>
      <c r="I812" s="269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</row>
    <row r="813" spans="1:23" ht="15.75" customHeight="1">
      <c r="A813" s="54"/>
      <c r="B813" s="27"/>
      <c r="C813" s="33"/>
      <c r="D813" s="53"/>
      <c r="E813" s="53"/>
      <c r="F813" s="53"/>
      <c r="G813" s="54"/>
      <c r="H813" s="53"/>
      <c r="I813" s="269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</row>
    <row r="814" spans="1:23" ht="15.75" customHeight="1">
      <c r="A814" s="54"/>
      <c r="B814" s="27"/>
      <c r="C814" s="33"/>
      <c r="D814" s="53"/>
      <c r="E814" s="53"/>
      <c r="F814" s="53"/>
      <c r="G814" s="54"/>
      <c r="H814" s="53"/>
      <c r="I814" s="269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</row>
    <row r="815" spans="1:23" ht="15.75" customHeight="1">
      <c r="A815" s="54"/>
      <c r="B815" s="27"/>
      <c r="C815" s="33"/>
      <c r="D815" s="53"/>
      <c r="E815" s="53"/>
      <c r="F815" s="53"/>
      <c r="G815" s="54"/>
      <c r="H815" s="53"/>
      <c r="I815" s="269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</row>
    <row r="816" spans="1:23" ht="15.75" customHeight="1">
      <c r="A816" s="54"/>
      <c r="B816" s="27"/>
      <c r="C816" s="33"/>
      <c r="D816" s="53"/>
      <c r="E816" s="53"/>
      <c r="F816" s="53"/>
      <c r="G816" s="54"/>
      <c r="H816" s="53"/>
      <c r="I816" s="269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</row>
    <row r="817" spans="1:23" ht="15.75" customHeight="1">
      <c r="A817" s="54"/>
      <c r="B817" s="27"/>
      <c r="C817" s="33"/>
      <c r="D817" s="53"/>
      <c r="E817" s="53"/>
      <c r="F817" s="53"/>
      <c r="G817" s="54"/>
      <c r="H817" s="53"/>
      <c r="I817" s="269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</row>
    <row r="818" spans="1:23" ht="15.75" customHeight="1">
      <c r="A818" s="54"/>
      <c r="B818" s="27"/>
      <c r="C818" s="33"/>
      <c r="D818" s="53"/>
      <c r="E818" s="53"/>
      <c r="F818" s="53"/>
      <c r="G818" s="54"/>
      <c r="H818" s="53"/>
      <c r="I818" s="269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</row>
    <row r="819" spans="1:23" ht="15.75" customHeight="1">
      <c r="A819" s="54"/>
      <c r="B819" s="27"/>
      <c r="C819" s="33"/>
      <c r="D819" s="53"/>
      <c r="E819" s="53"/>
      <c r="F819" s="53"/>
      <c r="G819" s="54"/>
      <c r="H819" s="53"/>
      <c r="I819" s="269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</row>
    <row r="820" spans="1:23" ht="15.75" customHeight="1">
      <c r="A820" s="54"/>
      <c r="B820" s="27"/>
      <c r="C820" s="33"/>
      <c r="D820" s="53"/>
      <c r="E820" s="53"/>
      <c r="F820" s="53"/>
      <c r="G820" s="54"/>
      <c r="H820" s="53"/>
      <c r="I820" s="269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</row>
    <row r="821" spans="1:23" ht="15.75" customHeight="1">
      <c r="A821" s="54"/>
      <c r="B821" s="27"/>
      <c r="C821" s="33"/>
      <c r="D821" s="53"/>
      <c r="E821" s="53"/>
      <c r="F821" s="53"/>
      <c r="G821" s="54"/>
      <c r="H821" s="53"/>
      <c r="I821" s="269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</row>
    <row r="822" spans="1:23" ht="15.75" customHeight="1">
      <c r="A822" s="54"/>
      <c r="B822" s="27"/>
      <c r="C822" s="33"/>
      <c r="D822" s="53"/>
      <c r="E822" s="53"/>
      <c r="F822" s="53"/>
      <c r="G822" s="54"/>
      <c r="H822" s="53"/>
      <c r="I822" s="269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</row>
    <row r="823" spans="1:23" ht="15.75" customHeight="1">
      <c r="A823" s="54"/>
      <c r="B823" s="27"/>
      <c r="C823" s="33"/>
      <c r="D823" s="53"/>
      <c r="E823" s="53"/>
      <c r="F823" s="53"/>
      <c r="G823" s="54"/>
      <c r="H823" s="53"/>
      <c r="I823" s="269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</row>
    <row r="824" spans="1:23" ht="15.75" customHeight="1">
      <c r="A824" s="54"/>
      <c r="B824" s="27"/>
      <c r="C824" s="33"/>
      <c r="D824" s="53"/>
      <c r="E824" s="53"/>
      <c r="F824" s="53"/>
      <c r="G824" s="54"/>
      <c r="H824" s="53"/>
      <c r="I824" s="269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</row>
    <row r="825" spans="1:23" ht="15.75" customHeight="1">
      <c r="A825" s="54"/>
      <c r="B825" s="27"/>
      <c r="C825" s="33"/>
      <c r="D825" s="53"/>
      <c r="E825" s="53"/>
      <c r="F825" s="53"/>
      <c r="G825" s="54"/>
      <c r="H825" s="53"/>
      <c r="I825" s="269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</row>
    <row r="826" spans="1:23" ht="15.75" customHeight="1">
      <c r="A826" s="54"/>
      <c r="B826" s="27"/>
      <c r="C826" s="33"/>
      <c r="D826" s="53"/>
      <c r="E826" s="53"/>
      <c r="F826" s="53"/>
      <c r="G826" s="54"/>
      <c r="H826" s="53"/>
      <c r="I826" s="269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</row>
    <row r="827" spans="1:23" ht="15.75" customHeight="1">
      <c r="A827" s="54"/>
      <c r="B827" s="27"/>
      <c r="C827" s="33"/>
      <c r="D827" s="53"/>
      <c r="E827" s="53"/>
      <c r="F827" s="53"/>
      <c r="G827" s="54"/>
      <c r="H827" s="53"/>
      <c r="I827" s="269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</row>
    <row r="828" spans="1:23" ht="15.75" customHeight="1">
      <c r="A828" s="54"/>
      <c r="B828" s="27"/>
      <c r="C828" s="33"/>
      <c r="D828" s="53"/>
      <c r="E828" s="53"/>
      <c r="F828" s="53"/>
      <c r="G828" s="54"/>
      <c r="H828" s="53"/>
      <c r="I828" s="269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</row>
    <row r="829" spans="1:23" ht="15.75" customHeight="1">
      <c r="A829" s="54"/>
      <c r="B829" s="27"/>
      <c r="C829" s="33"/>
      <c r="D829" s="53"/>
      <c r="E829" s="53"/>
      <c r="F829" s="53"/>
      <c r="G829" s="54"/>
      <c r="H829" s="53"/>
      <c r="I829" s="269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</row>
    <row r="830" spans="1:23" ht="15.75" customHeight="1">
      <c r="A830" s="54"/>
      <c r="B830" s="27"/>
      <c r="C830" s="33"/>
      <c r="D830" s="53"/>
      <c r="E830" s="53"/>
      <c r="F830" s="53"/>
      <c r="G830" s="54"/>
      <c r="H830" s="53"/>
      <c r="I830" s="269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</row>
    <row r="831" spans="1:23" ht="15.75" customHeight="1">
      <c r="A831" s="54"/>
      <c r="B831" s="27"/>
      <c r="C831" s="33"/>
      <c r="D831" s="53"/>
      <c r="E831" s="53"/>
      <c r="F831" s="53"/>
      <c r="G831" s="54"/>
      <c r="H831" s="53"/>
      <c r="I831" s="269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</row>
    <row r="832" spans="1:23" ht="15.75" customHeight="1">
      <c r="A832" s="54"/>
      <c r="B832" s="27"/>
      <c r="C832" s="33"/>
      <c r="D832" s="53"/>
      <c r="E832" s="53"/>
      <c r="F832" s="53"/>
      <c r="G832" s="54"/>
      <c r="H832" s="53"/>
      <c r="I832" s="269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</row>
    <row r="833" spans="1:23" ht="15.75" customHeight="1">
      <c r="A833" s="54"/>
      <c r="B833" s="27"/>
      <c r="C833" s="33"/>
      <c r="D833" s="53"/>
      <c r="E833" s="53"/>
      <c r="F833" s="53"/>
      <c r="G833" s="54"/>
      <c r="H833" s="53"/>
      <c r="I833" s="269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</row>
    <row r="834" spans="1:23" ht="15.75" customHeight="1">
      <c r="A834" s="54"/>
      <c r="B834" s="27"/>
      <c r="C834" s="33"/>
      <c r="D834" s="53"/>
      <c r="E834" s="53"/>
      <c r="F834" s="53"/>
      <c r="G834" s="54"/>
      <c r="H834" s="53"/>
      <c r="I834" s="269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</row>
    <row r="835" spans="1:23" ht="15.75" customHeight="1">
      <c r="A835" s="54"/>
      <c r="B835" s="27"/>
      <c r="C835" s="33"/>
      <c r="D835" s="53"/>
      <c r="E835" s="53"/>
      <c r="F835" s="53"/>
      <c r="G835" s="54"/>
      <c r="H835" s="53"/>
      <c r="I835" s="269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</row>
    <row r="836" spans="1:23" ht="15.75" customHeight="1">
      <c r="A836" s="54"/>
      <c r="B836" s="27"/>
      <c r="C836" s="33"/>
      <c r="D836" s="53"/>
      <c r="E836" s="53"/>
      <c r="F836" s="53"/>
      <c r="G836" s="54"/>
      <c r="H836" s="53"/>
      <c r="I836" s="269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</row>
    <row r="837" spans="1:23" ht="15.75" customHeight="1">
      <c r="A837" s="54"/>
      <c r="B837" s="27"/>
      <c r="C837" s="33"/>
      <c r="D837" s="53"/>
      <c r="E837" s="53"/>
      <c r="F837" s="53"/>
      <c r="G837" s="54"/>
      <c r="H837" s="53"/>
      <c r="I837" s="269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</row>
    <row r="838" spans="1:23" ht="15.75" customHeight="1">
      <c r="A838" s="54"/>
      <c r="B838" s="27"/>
      <c r="C838" s="33"/>
      <c r="D838" s="53"/>
      <c r="E838" s="53"/>
      <c r="F838" s="53"/>
      <c r="G838" s="54"/>
      <c r="H838" s="53"/>
      <c r="I838" s="269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</row>
    <row r="839" spans="1:23" ht="15.75" customHeight="1">
      <c r="A839" s="54"/>
      <c r="B839" s="27"/>
      <c r="C839" s="33"/>
      <c r="D839" s="53"/>
      <c r="E839" s="53"/>
      <c r="F839" s="53"/>
      <c r="G839" s="54"/>
      <c r="H839" s="53"/>
      <c r="I839" s="269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</row>
    <row r="840" spans="1:23" ht="15.75" customHeight="1">
      <c r="A840" s="54"/>
      <c r="B840" s="27"/>
      <c r="C840" s="33"/>
      <c r="D840" s="53"/>
      <c r="E840" s="53"/>
      <c r="F840" s="53"/>
      <c r="G840" s="54"/>
      <c r="H840" s="53"/>
      <c r="I840" s="269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</row>
    <row r="841" spans="1:23" ht="15.75" customHeight="1">
      <c r="A841" s="54"/>
      <c r="B841" s="27"/>
      <c r="C841" s="33"/>
      <c r="D841" s="53"/>
      <c r="E841" s="53"/>
      <c r="F841" s="53"/>
      <c r="G841" s="54"/>
      <c r="H841" s="53"/>
      <c r="I841" s="269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</row>
    <row r="842" spans="1:23" ht="15.75" customHeight="1">
      <c r="A842" s="54"/>
      <c r="B842" s="27"/>
      <c r="C842" s="33"/>
      <c r="D842" s="53"/>
      <c r="E842" s="53"/>
      <c r="F842" s="53"/>
      <c r="G842" s="54"/>
      <c r="H842" s="53"/>
      <c r="I842" s="269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</row>
    <row r="843" spans="1:23" ht="15.75" customHeight="1">
      <c r="A843" s="54"/>
      <c r="B843" s="27"/>
      <c r="C843" s="33"/>
      <c r="D843" s="53"/>
      <c r="E843" s="53"/>
      <c r="F843" s="53"/>
      <c r="G843" s="54"/>
      <c r="H843" s="53"/>
      <c r="I843" s="269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</row>
    <row r="844" spans="1:23" ht="15.75" customHeight="1">
      <c r="A844" s="54"/>
      <c r="B844" s="27"/>
      <c r="C844" s="33"/>
      <c r="D844" s="53"/>
      <c r="E844" s="53"/>
      <c r="F844" s="53"/>
      <c r="G844" s="54"/>
      <c r="H844" s="53"/>
      <c r="I844" s="269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</row>
    <row r="845" spans="1:23" ht="15.75" customHeight="1">
      <c r="A845" s="54"/>
      <c r="B845" s="27"/>
      <c r="C845" s="33"/>
      <c r="D845" s="53"/>
      <c r="E845" s="53"/>
      <c r="F845" s="53"/>
      <c r="G845" s="54"/>
      <c r="H845" s="53"/>
      <c r="I845" s="269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</row>
    <row r="846" spans="1:23" ht="15.75" customHeight="1">
      <c r="A846" s="54"/>
      <c r="B846" s="27"/>
      <c r="C846" s="33"/>
      <c r="D846" s="53"/>
      <c r="E846" s="53"/>
      <c r="F846" s="53"/>
      <c r="G846" s="54"/>
      <c r="H846" s="53"/>
      <c r="I846" s="269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</row>
    <row r="847" spans="1:23" ht="15.75" customHeight="1">
      <c r="A847" s="54"/>
      <c r="B847" s="27"/>
      <c r="C847" s="33"/>
      <c r="D847" s="53"/>
      <c r="E847" s="53"/>
      <c r="F847" s="53"/>
      <c r="G847" s="54"/>
      <c r="H847" s="53"/>
      <c r="I847" s="269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</row>
    <row r="848" spans="1:23" ht="15.75" customHeight="1">
      <c r="A848" s="54"/>
      <c r="B848" s="27"/>
      <c r="C848" s="33"/>
      <c r="D848" s="53"/>
      <c r="E848" s="53"/>
      <c r="F848" s="53"/>
      <c r="G848" s="54"/>
      <c r="H848" s="53"/>
      <c r="I848" s="269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</row>
    <row r="849" spans="1:23" ht="15.75" customHeight="1">
      <c r="A849" s="54"/>
      <c r="B849" s="27"/>
      <c r="C849" s="33"/>
      <c r="D849" s="53"/>
      <c r="E849" s="53"/>
      <c r="F849" s="53"/>
      <c r="G849" s="54"/>
      <c r="H849" s="53"/>
      <c r="I849" s="269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</row>
    <row r="850" spans="1:23" ht="15.75" customHeight="1">
      <c r="A850" s="54"/>
      <c r="B850" s="27"/>
      <c r="C850" s="33"/>
      <c r="D850" s="53"/>
      <c r="E850" s="53"/>
      <c r="F850" s="53"/>
      <c r="G850" s="54"/>
      <c r="H850" s="53"/>
      <c r="I850" s="269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</row>
    <row r="851" spans="1:23" ht="15.75" customHeight="1">
      <c r="A851" s="54"/>
      <c r="B851" s="27"/>
      <c r="C851" s="33"/>
      <c r="D851" s="53"/>
      <c r="E851" s="53"/>
      <c r="F851" s="53"/>
      <c r="G851" s="54"/>
      <c r="H851" s="53"/>
      <c r="I851" s="269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</row>
    <row r="852" spans="1:23" ht="15.75" customHeight="1">
      <c r="A852" s="54"/>
      <c r="B852" s="27"/>
      <c r="C852" s="33"/>
      <c r="D852" s="53"/>
      <c r="E852" s="53"/>
      <c r="F852" s="53"/>
      <c r="G852" s="54"/>
      <c r="H852" s="53"/>
      <c r="I852" s="269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</row>
    <row r="853" spans="1:23" ht="15.75" customHeight="1">
      <c r="A853" s="54"/>
      <c r="B853" s="27"/>
      <c r="C853" s="33"/>
      <c r="D853" s="53"/>
      <c r="E853" s="53"/>
      <c r="F853" s="53"/>
      <c r="G853" s="54"/>
      <c r="H853" s="53"/>
      <c r="I853" s="269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</row>
    <row r="854" spans="1:23" ht="15.75" customHeight="1">
      <c r="A854" s="54"/>
      <c r="B854" s="27"/>
      <c r="C854" s="33"/>
      <c r="D854" s="53"/>
      <c r="E854" s="53"/>
      <c r="F854" s="53"/>
      <c r="G854" s="54"/>
      <c r="H854" s="53"/>
      <c r="I854" s="269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</row>
    <row r="855" spans="1:23" ht="15.75" customHeight="1">
      <c r="A855" s="54"/>
      <c r="B855" s="27"/>
      <c r="C855" s="33"/>
      <c r="D855" s="53"/>
      <c r="E855" s="53"/>
      <c r="F855" s="53"/>
      <c r="G855" s="54"/>
      <c r="H855" s="53"/>
      <c r="I855" s="269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</row>
    <row r="856" spans="1:23" ht="15.75" customHeight="1">
      <c r="A856" s="54"/>
      <c r="B856" s="27"/>
      <c r="C856" s="33"/>
      <c r="D856" s="53"/>
      <c r="E856" s="53"/>
      <c r="F856" s="53"/>
      <c r="G856" s="54"/>
      <c r="H856" s="53"/>
      <c r="I856" s="269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</row>
    <row r="857" spans="1:23" ht="15.75" customHeight="1">
      <c r="A857" s="54"/>
      <c r="B857" s="27"/>
      <c r="C857" s="33"/>
      <c r="D857" s="53"/>
      <c r="E857" s="53"/>
      <c r="F857" s="53"/>
      <c r="G857" s="54"/>
      <c r="H857" s="53"/>
      <c r="I857" s="269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</row>
    <row r="858" spans="1:23" ht="15.75" customHeight="1">
      <c r="A858" s="54"/>
      <c r="B858" s="27"/>
      <c r="C858" s="33"/>
      <c r="D858" s="53"/>
      <c r="E858" s="53"/>
      <c r="F858" s="53"/>
      <c r="G858" s="54"/>
      <c r="H858" s="53"/>
      <c r="I858" s="269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</row>
    <row r="859" spans="1:23" ht="15.75" customHeight="1">
      <c r="A859" s="54"/>
      <c r="B859" s="27"/>
      <c r="C859" s="33"/>
      <c r="D859" s="53"/>
      <c r="E859" s="53"/>
      <c r="F859" s="53"/>
      <c r="G859" s="54"/>
      <c r="H859" s="53"/>
      <c r="I859" s="269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</row>
    <row r="860" spans="1:23" ht="15.75" customHeight="1">
      <c r="A860" s="54"/>
      <c r="B860" s="27"/>
      <c r="C860" s="33"/>
      <c r="D860" s="53"/>
      <c r="E860" s="53"/>
      <c r="F860" s="53"/>
      <c r="G860" s="54"/>
      <c r="H860" s="53"/>
      <c r="I860" s="269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</row>
    <row r="861" spans="1:23" ht="15.75" customHeight="1">
      <c r="A861" s="54"/>
      <c r="B861" s="27"/>
      <c r="C861" s="33"/>
      <c r="D861" s="53"/>
      <c r="E861" s="53"/>
      <c r="F861" s="53"/>
      <c r="G861" s="54"/>
      <c r="H861" s="53"/>
      <c r="I861" s="269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</row>
    <row r="862" spans="1:23" ht="15.75" customHeight="1">
      <c r="A862" s="54"/>
      <c r="B862" s="27"/>
      <c r="C862" s="33"/>
      <c r="D862" s="53"/>
      <c r="E862" s="53"/>
      <c r="F862" s="53"/>
      <c r="G862" s="54"/>
      <c r="H862" s="53"/>
      <c r="I862" s="269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</row>
    <row r="863" spans="1:23" ht="15.75" customHeight="1">
      <c r="A863" s="54"/>
      <c r="B863" s="27"/>
      <c r="C863" s="33"/>
      <c r="D863" s="53"/>
      <c r="E863" s="53"/>
      <c r="F863" s="53"/>
      <c r="G863" s="54"/>
      <c r="H863" s="53"/>
      <c r="I863" s="269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</row>
    <row r="864" spans="1:23" ht="15.75" customHeight="1">
      <c r="A864" s="54"/>
      <c r="B864" s="27"/>
      <c r="C864" s="33"/>
      <c r="D864" s="53"/>
      <c r="E864" s="53"/>
      <c r="F864" s="53"/>
      <c r="G864" s="54"/>
      <c r="H864" s="53"/>
      <c r="I864" s="269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</row>
    <row r="865" spans="1:23" ht="15.75" customHeight="1">
      <c r="A865" s="54"/>
      <c r="B865" s="27"/>
      <c r="C865" s="33"/>
      <c r="D865" s="53"/>
      <c r="E865" s="53"/>
      <c r="F865" s="53"/>
      <c r="G865" s="54"/>
      <c r="H865" s="53"/>
      <c r="I865" s="269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</row>
    <row r="866" spans="1:23" ht="15.75" customHeight="1">
      <c r="A866" s="54"/>
      <c r="B866" s="27"/>
      <c r="C866" s="33"/>
      <c r="D866" s="53"/>
      <c r="E866" s="53"/>
      <c r="F866" s="53"/>
      <c r="G866" s="54"/>
      <c r="H866" s="53"/>
      <c r="I866" s="269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</row>
    <row r="867" spans="1:23" ht="15.75" customHeight="1">
      <c r="A867" s="54"/>
      <c r="B867" s="27"/>
      <c r="C867" s="33"/>
      <c r="D867" s="53"/>
      <c r="E867" s="53"/>
      <c r="F867" s="53"/>
      <c r="G867" s="54"/>
      <c r="H867" s="53"/>
      <c r="I867" s="269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</row>
    <row r="868" spans="1:23" ht="15.75" customHeight="1">
      <c r="A868" s="54"/>
      <c r="B868" s="27"/>
      <c r="C868" s="33"/>
      <c r="D868" s="53"/>
      <c r="E868" s="53"/>
      <c r="F868" s="53"/>
      <c r="G868" s="54"/>
      <c r="H868" s="53"/>
      <c r="I868" s="269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</row>
    <row r="869" spans="1:23" ht="15.75" customHeight="1">
      <c r="A869" s="54"/>
      <c r="B869" s="27"/>
      <c r="C869" s="33"/>
      <c r="D869" s="53"/>
      <c r="E869" s="53"/>
      <c r="F869" s="53"/>
      <c r="G869" s="54"/>
      <c r="H869" s="53"/>
      <c r="I869" s="269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</row>
    <row r="870" spans="1:23" ht="15.75" customHeight="1">
      <c r="A870" s="54"/>
      <c r="B870" s="27"/>
      <c r="C870" s="33"/>
      <c r="D870" s="53"/>
      <c r="E870" s="53"/>
      <c r="F870" s="53"/>
      <c r="G870" s="54"/>
      <c r="H870" s="53"/>
      <c r="I870" s="269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</row>
    <row r="871" spans="1:23" ht="15.75" customHeight="1">
      <c r="A871" s="54"/>
      <c r="B871" s="27"/>
      <c r="C871" s="33"/>
      <c r="D871" s="53"/>
      <c r="E871" s="53"/>
      <c r="F871" s="53"/>
      <c r="G871" s="54"/>
      <c r="H871" s="53"/>
      <c r="I871" s="269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</row>
    <row r="872" spans="1:23" ht="15.75" customHeight="1">
      <c r="A872" s="54"/>
      <c r="B872" s="27"/>
      <c r="C872" s="33"/>
      <c r="D872" s="53"/>
      <c r="E872" s="53"/>
      <c r="F872" s="53"/>
      <c r="G872" s="54"/>
      <c r="H872" s="53"/>
      <c r="I872" s="269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</row>
    <row r="873" spans="1:23" ht="15.75" customHeight="1">
      <c r="A873" s="54"/>
      <c r="B873" s="27"/>
      <c r="C873" s="33"/>
      <c r="D873" s="53"/>
      <c r="E873" s="53"/>
      <c r="F873" s="53"/>
      <c r="G873" s="54"/>
      <c r="H873" s="53"/>
      <c r="I873" s="269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</row>
    <row r="874" spans="1:23" ht="15.75" customHeight="1">
      <c r="A874" s="54"/>
      <c r="B874" s="27"/>
      <c r="C874" s="33"/>
      <c r="D874" s="53"/>
      <c r="E874" s="53"/>
      <c r="F874" s="53"/>
      <c r="G874" s="54"/>
      <c r="H874" s="53"/>
      <c r="I874" s="269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</row>
    <row r="875" spans="1:23" ht="15.75" customHeight="1">
      <c r="A875" s="54"/>
      <c r="B875" s="27"/>
      <c r="C875" s="33"/>
      <c r="D875" s="53"/>
      <c r="E875" s="53"/>
      <c r="F875" s="53"/>
      <c r="G875" s="54"/>
      <c r="H875" s="53"/>
      <c r="I875" s="269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</row>
    <row r="876" spans="1:23" ht="15.75" customHeight="1">
      <c r="A876" s="54"/>
      <c r="B876" s="27"/>
      <c r="C876" s="33"/>
      <c r="D876" s="53"/>
      <c r="E876" s="53"/>
      <c r="F876" s="53"/>
      <c r="G876" s="54"/>
      <c r="H876" s="53"/>
      <c r="I876" s="269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</row>
    <row r="877" spans="1:23" ht="15.75" customHeight="1">
      <c r="A877" s="54"/>
      <c r="B877" s="27"/>
      <c r="C877" s="33"/>
      <c r="D877" s="53"/>
      <c r="E877" s="53"/>
      <c r="F877" s="53"/>
      <c r="G877" s="54"/>
      <c r="H877" s="53"/>
      <c r="I877" s="269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</row>
    <row r="878" spans="1:23" ht="15.75" customHeight="1">
      <c r="A878" s="54"/>
      <c r="B878" s="27"/>
      <c r="C878" s="33"/>
      <c r="D878" s="53"/>
      <c r="E878" s="53"/>
      <c r="F878" s="53"/>
      <c r="G878" s="54"/>
      <c r="H878" s="53"/>
      <c r="I878" s="269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</row>
    <row r="879" spans="1:23" ht="15.75" customHeight="1">
      <c r="A879" s="54"/>
      <c r="B879" s="27"/>
      <c r="C879" s="33"/>
      <c r="D879" s="53"/>
      <c r="E879" s="53"/>
      <c r="F879" s="53"/>
      <c r="G879" s="54"/>
      <c r="H879" s="53"/>
      <c r="I879" s="269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</row>
    <row r="880" spans="1:23" ht="15.75" customHeight="1">
      <c r="A880" s="54"/>
      <c r="B880" s="27"/>
      <c r="C880" s="33"/>
      <c r="D880" s="53"/>
      <c r="E880" s="53"/>
      <c r="F880" s="53"/>
      <c r="G880" s="54"/>
      <c r="H880" s="53"/>
      <c r="I880" s="269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</row>
    <row r="881" spans="1:23" ht="15.75" customHeight="1">
      <c r="A881" s="54"/>
      <c r="B881" s="27"/>
      <c r="C881" s="33"/>
      <c r="D881" s="53"/>
      <c r="E881" s="53"/>
      <c r="F881" s="53"/>
      <c r="G881" s="54"/>
      <c r="H881" s="53"/>
      <c r="I881" s="269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</row>
    <row r="882" spans="1:23" ht="15.75" customHeight="1">
      <c r="A882" s="54"/>
      <c r="B882" s="27"/>
      <c r="C882" s="33"/>
      <c r="D882" s="53"/>
      <c r="E882" s="53"/>
      <c r="F882" s="53"/>
      <c r="G882" s="54"/>
      <c r="H882" s="53"/>
      <c r="I882" s="269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</row>
    <row r="883" spans="1:23" ht="15.75" customHeight="1">
      <c r="A883" s="54"/>
      <c r="B883" s="27"/>
      <c r="C883" s="33"/>
      <c r="D883" s="53"/>
      <c r="E883" s="53"/>
      <c r="F883" s="53"/>
      <c r="G883" s="54"/>
      <c r="H883" s="53"/>
      <c r="I883" s="269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</row>
    <row r="884" spans="1:23" ht="15.75" customHeight="1">
      <c r="A884" s="54"/>
      <c r="B884" s="27"/>
      <c r="C884" s="33"/>
      <c r="D884" s="53"/>
      <c r="E884" s="53"/>
      <c r="F884" s="53"/>
      <c r="G884" s="54"/>
      <c r="H884" s="53"/>
      <c r="I884" s="269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</row>
    <row r="885" spans="1:23" ht="15.75" customHeight="1">
      <c r="A885" s="54"/>
      <c r="B885" s="27"/>
      <c r="C885" s="33"/>
      <c r="D885" s="53"/>
      <c r="E885" s="53"/>
      <c r="F885" s="53"/>
      <c r="G885" s="54"/>
      <c r="H885" s="53"/>
      <c r="I885" s="269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</row>
    <row r="886" spans="1:23" ht="15.75" customHeight="1">
      <c r="A886" s="54"/>
      <c r="B886" s="27"/>
      <c r="C886" s="33"/>
      <c r="D886" s="53"/>
      <c r="E886" s="53"/>
      <c r="F886" s="53"/>
      <c r="G886" s="54"/>
      <c r="H886" s="53"/>
      <c r="I886" s="269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</row>
    <row r="887" spans="1:23" ht="15.75" customHeight="1">
      <c r="A887" s="54"/>
      <c r="B887" s="27"/>
      <c r="C887" s="33"/>
      <c r="D887" s="53"/>
      <c r="E887" s="53"/>
      <c r="F887" s="53"/>
      <c r="G887" s="54"/>
      <c r="H887" s="53"/>
      <c r="I887" s="269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</row>
    <row r="888" spans="1:23" ht="15.75" customHeight="1">
      <c r="A888" s="54"/>
      <c r="B888" s="27"/>
      <c r="C888" s="33"/>
      <c r="D888" s="53"/>
      <c r="E888" s="53"/>
      <c r="F888" s="53"/>
      <c r="G888" s="54"/>
      <c r="H888" s="53"/>
      <c r="I888" s="269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</row>
    <row r="889" spans="1:23" ht="15.75" customHeight="1">
      <c r="A889" s="54"/>
      <c r="B889" s="27"/>
      <c r="C889" s="33"/>
      <c r="D889" s="53"/>
      <c r="E889" s="53"/>
      <c r="F889" s="53"/>
      <c r="G889" s="54"/>
      <c r="H889" s="53"/>
      <c r="I889" s="269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</row>
    <row r="890" spans="1:23" ht="15.75" customHeight="1">
      <c r="A890" s="54"/>
      <c r="B890" s="27"/>
      <c r="C890" s="33"/>
      <c r="D890" s="53"/>
      <c r="E890" s="53"/>
      <c r="F890" s="53"/>
      <c r="G890" s="54"/>
      <c r="H890" s="53"/>
      <c r="I890" s="269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</row>
    <row r="891" spans="1:23" ht="15.75" customHeight="1">
      <c r="A891" s="54"/>
      <c r="B891" s="27"/>
      <c r="C891" s="33"/>
      <c r="D891" s="53"/>
      <c r="E891" s="53"/>
      <c r="F891" s="53"/>
      <c r="G891" s="54"/>
      <c r="H891" s="53"/>
      <c r="I891" s="269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</row>
    <row r="892" spans="1:23" ht="15.75" customHeight="1">
      <c r="A892" s="54"/>
      <c r="B892" s="27"/>
      <c r="C892" s="33"/>
      <c r="D892" s="53"/>
      <c r="E892" s="53"/>
      <c r="F892" s="53"/>
      <c r="G892" s="54"/>
      <c r="H892" s="53"/>
      <c r="I892" s="269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</row>
    <row r="893" spans="1:23" ht="15.75" customHeight="1">
      <c r="A893" s="54"/>
      <c r="B893" s="27"/>
      <c r="C893" s="33"/>
      <c r="D893" s="53"/>
      <c r="E893" s="53"/>
      <c r="F893" s="53"/>
      <c r="G893" s="54"/>
      <c r="H893" s="53"/>
      <c r="I893" s="269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</row>
    <row r="894" spans="1:23" ht="15.75" customHeight="1">
      <c r="A894" s="54"/>
      <c r="B894" s="27"/>
      <c r="C894" s="33"/>
      <c r="D894" s="53"/>
      <c r="E894" s="53"/>
      <c r="F894" s="53"/>
      <c r="G894" s="54"/>
      <c r="H894" s="53"/>
      <c r="I894" s="269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</row>
    <row r="895" spans="1:23" ht="15.75" customHeight="1">
      <c r="A895" s="54"/>
      <c r="B895" s="27"/>
      <c r="C895" s="33"/>
      <c r="D895" s="53"/>
      <c r="E895" s="53"/>
      <c r="F895" s="53"/>
      <c r="G895" s="54"/>
      <c r="H895" s="53"/>
      <c r="I895" s="269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</row>
    <row r="896" spans="1:23" ht="15.75" customHeight="1">
      <c r="A896" s="54"/>
      <c r="B896" s="27"/>
      <c r="C896" s="33"/>
      <c r="D896" s="53"/>
      <c r="E896" s="53"/>
      <c r="F896" s="53"/>
      <c r="G896" s="54"/>
      <c r="H896" s="53"/>
      <c r="I896" s="269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</row>
    <row r="897" spans="1:23" ht="15.75" customHeight="1">
      <c r="A897" s="54"/>
      <c r="B897" s="27"/>
      <c r="C897" s="33"/>
      <c r="D897" s="53"/>
      <c r="E897" s="53"/>
      <c r="F897" s="53"/>
      <c r="G897" s="54"/>
      <c r="H897" s="53"/>
      <c r="I897" s="269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</row>
    <row r="898" spans="1:23" ht="15.75" customHeight="1">
      <c r="A898" s="54"/>
      <c r="B898" s="27"/>
      <c r="C898" s="33"/>
      <c r="D898" s="53"/>
      <c r="E898" s="53"/>
      <c r="F898" s="53"/>
      <c r="G898" s="54"/>
      <c r="H898" s="53"/>
      <c r="I898" s="269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</row>
    <row r="899" spans="1:23" ht="15.75" customHeight="1">
      <c r="A899" s="54"/>
      <c r="B899" s="27"/>
      <c r="C899" s="33"/>
      <c r="D899" s="53"/>
      <c r="E899" s="53"/>
      <c r="F899" s="53"/>
      <c r="G899" s="54"/>
      <c r="H899" s="53"/>
      <c r="I899" s="269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</row>
    <row r="900" spans="1:23" ht="15.75" customHeight="1">
      <c r="A900" s="54"/>
      <c r="B900" s="27"/>
      <c r="C900" s="33"/>
      <c r="D900" s="53"/>
      <c r="E900" s="53"/>
      <c r="F900" s="53"/>
      <c r="G900" s="54"/>
      <c r="H900" s="53"/>
      <c r="I900" s="269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</row>
    <row r="901" spans="1:23" ht="15.75" customHeight="1">
      <c r="A901" s="54"/>
      <c r="B901" s="27"/>
      <c r="C901" s="33"/>
      <c r="D901" s="53"/>
      <c r="E901" s="53"/>
      <c r="F901" s="53"/>
      <c r="G901" s="54"/>
      <c r="H901" s="53"/>
      <c r="I901" s="269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</row>
    <row r="902" spans="1:23" ht="15.75" customHeight="1">
      <c r="A902" s="54"/>
      <c r="B902" s="27"/>
      <c r="C902" s="33"/>
      <c r="D902" s="53"/>
      <c r="E902" s="53"/>
      <c r="F902" s="53"/>
      <c r="G902" s="54"/>
      <c r="H902" s="53"/>
      <c r="I902" s="269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</row>
    <row r="903" spans="1:23" ht="15.75" customHeight="1">
      <c r="A903" s="54"/>
      <c r="B903" s="27"/>
      <c r="C903" s="33"/>
      <c r="D903" s="53"/>
      <c r="E903" s="53"/>
      <c r="F903" s="53"/>
      <c r="G903" s="54"/>
      <c r="H903" s="53"/>
      <c r="I903" s="269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</row>
    <row r="904" spans="1:23" ht="15.75" customHeight="1">
      <c r="A904" s="54"/>
      <c r="B904" s="27"/>
      <c r="C904" s="33"/>
      <c r="D904" s="53"/>
      <c r="E904" s="53"/>
      <c r="F904" s="53"/>
      <c r="G904" s="54"/>
      <c r="H904" s="53"/>
      <c r="I904" s="269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</row>
    <row r="905" spans="1:23" ht="15.75" customHeight="1">
      <c r="A905" s="54"/>
      <c r="B905" s="27"/>
      <c r="C905" s="33"/>
      <c r="D905" s="53"/>
      <c r="E905" s="53"/>
      <c r="F905" s="53"/>
      <c r="G905" s="54"/>
      <c r="H905" s="53"/>
      <c r="I905" s="269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</row>
    <row r="906" spans="1:23" ht="15.75" customHeight="1">
      <c r="A906" s="54"/>
      <c r="B906" s="27"/>
      <c r="C906" s="33"/>
      <c r="D906" s="53"/>
      <c r="E906" s="53"/>
      <c r="F906" s="53"/>
      <c r="G906" s="54"/>
      <c r="H906" s="53"/>
      <c r="I906" s="269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</row>
    <row r="907" spans="1:23" ht="15.75" customHeight="1">
      <c r="A907" s="54"/>
      <c r="B907" s="27"/>
      <c r="C907" s="33"/>
      <c r="D907" s="53"/>
      <c r="E907" s="53"/>
      <c r="F907" s="53"/>
      <c r="G907" s="54"/>
      <c r="H907" s="53"/>
      <c r="I907" s="269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</row>
    <row r="908" spans="1:23" ht="15.75" customHeight="1">
      <c r="A908" s="54"/>
      <c r="B908" s="27"/>
      <c r="C908" s="33"/>
      <c r="D908" s="53"/>
      <c r="E908" s="53"/>
      <c r="F908" s="53"/>
      <c r="G908" s="54"/>
      <c r="H908" s="53"/>
      <c r="I908" s="269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</row>
    <row r="909" spans="1:23" ht="15.75" customHeight="1">
      <c r="A909" s="54"/>
      <c r="B909" s="27"/>
      <c r="C909" s="33"/>
      <c r="D909" s="53"/>
      <c r="E909" s="53"/>
      <c r="F909" s="53"/>
      <c r="G909" s="54"/>
      <c r="H909" s="53"/>
      <c r="I909" s="269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</row>
    <row r="910" spans="1:23" ht="15.75" customHeight="1">
      <c r="A910" s="54"/>
      <c r="B910" s="27"/>
      <c r="C910" s="33"/>
      <c r="D910" s="53"/>
      <c r="E910" s="53"/>
      <c r="F910" s="53"/>
      <c r="G910" s="54"/>
      <c r="H910" s="53"/>
      <c r="I910" s="269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</row>
    <row r="911" spans="1:23" ht="15.75" customHeight="1">
      <c r="A911" s="54"/>
      <c r="B911" s="27"/>
      <c r="C911" s="33"/>
      <c r="D911" s="53"/>
      <c r="E911" s="53"/>
      <c r="F911" s="53"/>
      <c r="G911" s="54"/>
      <c r="H911" s="53"/>
      <c r="I911" s="269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</row>
    <row r="912" spans="1:23" ht="15.75" customHeight="1">
      <c r="A912" s="54"/>
      <c r="B912" s="27"/>
      <c r="C912" s="33"/>
      <c r="D912" s="53"/>
      <c r="E912" s="53"/>
      <c r="F912" s="53"/>
      <c r="G912" s="54"/>
      <c r="H912" s="53"/>
      <c r="I912" s="269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</row>
    <row r="913" spans="1:23" ht="15.75" customHeight="1">
      <c r="A913" s="54"/>
      <c r="B913" s="27"/>
      <c r="C913" s="33"/>
      <c r="D913" s="53"/>
      <c r="E913" s="53"/>
      <c r="F913" s="53"/>
      <c r="G913" s="54"/>
      <c r="H913" s="53"/>
      <c r="I913" s="269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</row>
    <row r="914" spans="1:23" ht="15.75" customHeight="1">
      <c r="A914" s="54"/>
      <c r="B914" s="27"/>
      <c r="C914" s="33"/>
      <c r="D914" s="53"/>
      <c r="E914" s="53"/>
      <c r="F914" s="53"/>
      <c r="G914" s="54"/>
      <c r="H914" s="53"/>
      <c r="I914" s="269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</row>
    <row r="915" spans="1:23" ht="15.75" customHeight="1">
      <c r="A915" s="54"/>
      <c r="B915" s="27"/>
      <c r="C915" s="33"/>
      <c r="D915" s="53"/>
      <c r="E915" s="53"/>
      <c r="F915" s="53"/>
      <c r="G915" s="54"/>
      <c r="H915" s="53"/>
      <c r="I915" s="269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</row>
    <row r="916" spans="1:23" ht="15.75" customHeight="1">
      <c r="A916" s="54"/>
      <c r="B916" s="27"/>
      <c r="C916" s="33"/>
      <c r="D916" s="53"/>
      <c r="E916" s="53"/>
      <c r="F916" s="53"/>
      <c r="G916" s="54"/>
      <c r="H916" s="53"/>
      <c r="I916" s="269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</row>
    <row r="917" spans="1:23" ht="15.75" customHeight="1">
      <c r="A917" s="54"/>
      <c r="B917" s="27"/>
      <c r="C917" s="33"/>
      <c r="D917" s="53"/>
      <c r="E917" s="53"/>
      <c r="F917" s="53"/>
      <c r="G917" s="54"/>
      <c r="H917" s="53"/>
      <c r="I917" s="269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</row>
    <row r="918" spans="1:23" ht="15.75" customHeight="1">
      <c r="A918" s="54"/>
      <c r="B918" s="27"/>
      <c r="C918" s="33"/>
      <c r="D918" s="53"/>
      <c r="E918" s="53"/>
      <c r="F918" s="53"/>
      <c r="G918" s="54"/>
      <c r="H918" s="53"/>
      <c r="I918" s="269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</row>
    <row r="919" spans="1:23" ht="15.75" customHeight="1">
      <c r="A919" s="54"/>
      <c r="B919" s="27"/>
      <c r="C919" s="33"/>
      <c r="D919" s="53"/>
      <c r="E919" s="53"/>
      <c r="F919" s="53"/>
      <c r="G919" s="54"/>
      <c r="H919" s="53"/>
      <c r="I919" s="269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</row>
    <row r="920" spans="1:23" ht="15.75" customHeight="1">
      <c r="A920" s="54"/>
      <c r="B920" s="27"/>
      <c r="C920" s="33"/>
      <c r="D920" s="53"/>
      <c r="E920" s="53"/>
      <c r="F920" s="53"/>
      <c r="G920" s="54"/>
      <c r="H920" s="53"/>
      <c r="I920" s="269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</row>
    <row r="921" spans="1:23" ht="15.75" customHeight="1">
      <c r="A921" s="54"/>
      <c r="B921" s="27"/>
      <c r="C921" s="33"/>
      <c r="D921" s="53"/>
      <c r="E921" s="53"/>
      <c r="F921" s="53"/>
      <c r="G921" s="54"/>
      <c r="H921" s="53"/>
      <c r="I921" s="269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</row>
    <row r="922" spans="1:23" ht="15.75" customHeight="1">
      <c r="A922" s="54"/>
      <c r="B922" s="27"/>
      <c r="C922" s="33"/>
      <c r="D922" s="53"/>
      <c r="E922" s="53"/>
      <c r="F922" s="53"/>
      <c r="G922" s="54"/>
      <c r="H922" s="53"/>
      <c r="I922" s="269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</row>
    <row r="923" spans="1:23" ht="15.75" customHeight="1">
      <c r="A923" s="54"/>
      <c r="B923" s="27"/>
      <c r="C923" s="33"/>
      <c r="D923" s="53"/>
      <c r="E923" s="53"/>
      <c r="F923" s="53"/>
      <c r="G923" s="54"/>
      <c r="H923" s="53"/>
      <c r="I923" s="269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</row>
    <row r="924" spans="1:23" ht="15.75" customHeight="1">
      <c r="A924" s="54"/>
      <c r="B924" s="27"/>
      <c r="C924" s="33"/>
      <c r="D924" s="53"/>
      <c r="E924" s="53"/>
      <c r="F924" s="53"/>
      <c r="G924" s="54"/>
      <c r="H924" s="53"/>
      <c r="I924" s="269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</row>
    <row r="925" spans="1:23" ht="15.75" customHeight="1">
      <c r="A925" s="54"/>
      <c r="B925" s="27"/>
      <c r="C925" s="33"/>
      <c r="D925" s="53"/>
      <c r="E925" s="53"/>
      <c r="F925" s="53"/>
      <c r="G925" s="54"/>
      <c r="H925" s="53"/>
      <c r="I925" s="269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</row>
    <row r="926" spans="1:23" ht="15.75" customHeight="1">
      <c r="A926" s="54"/>
      <c r="B926" s="27"/>
      <c r="C926" s="33"/>
      <c r="D926" s="53"/>
      <c r="E926" s="53"/>
      <c r="F926" s="53"/>
      <c r="G926" s="54"/>
      <c r="H926" s="53"/>
      <c r="I926" s="269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</row>
    <row r="927" spans="1:23" ht="15.75" customHeight="1">
      <c r="A927" s="54"/>
      <c r="B927" s="27"/>
      <c r="C927" s="33"/>
      <c r="D927" s="53"/>
      <c r="E927" s="53"/>
      <c r="F927" s="53"/>
      <c r="G927" s="54"/>
      <c r="H927" s="53"/>
      <c r="I927" s="269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</row>
    <row r="928" spans="1:23" ht="15.75" customHeight="1">
      <c r="A928" s="54"/>
      <c r="B928" s="27"/>
      <c r="C928" s="33"/>
      <c r="D928" s="53"/>
      <c r="E928" s="53"/>
      <c r="F928" s="53"/>
      <c r="G928" s="54"/>
      <c r="H928" s="53"/>
      <c r="I928" s="269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</row>
    <row r="929" spans="1:23" ht="15.75" customHeight="1">
      <c r="A929" s="54"/>
      <c r="B929" s="27"/>
      <c r="C929" s="33"/>
      <c r="D929" s="53"/>
      <c r="E929" s="53"/>
      <c r="F929" s="53"/>
      <c r="G929" s="54"/>
      <c r="H929" s="53"/>
      <c r="I929" s="269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</row>
    <row r="930" spans="1:23" ht="15.75" customHeight="1">
      <c r="A930" s="54"/>
      <c r="B930" s="27"/>
      <c r="C930" s="33"/>
      <c r="D930" s="53"/>
      <c r="E930" s="53"/>
      <c r="F930" s="53"/>
      <c r="G930" s="54"/>
      <c r="H930" s="53"/>
      <c r="I930" s="269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</row>
    <row r="931" spans="1:23" ht="15.75" customHeight="1">
      <c r="A931" s="54"/>
      <c r="B931" s="27"/>
      <c r="C931" s="33"/>
      <c r="D931" s="53"/>
      <c r="E931" s="53"/>
      <c r="F931" s="53"/>
      <c r="G931" s="54"/>
      <c r="H931" s="53"/>
      <c r="I931" s="269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</row>
    <row r="932" spans="1:23" ht="15.75" customHeight="1">
      <c r="A932" s="54"/>
      <c r="B932" s="27"/>
      <c r="C932" s="33"/>
      <c r="D932" s="53"/>
      <c r="E932" s="53"/>
      <c r="F932" s="53"/>
      <c r="G932" s="54"/>
      <c r="H932" s="53"/>
      <c r="I932" s="269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</row>
    <row r="933" spans="1:23" ht="15.75" customHeight="1">
      <c r="A933" s="54"/>
      <c r="B933" s="27"/>
      <c r="C933" s="33"/>
      <c r="D933" s="53"/>
      <c r="E933" s="53"/>
      <c r="F933" s="53"/>
      <c r="G933" s="54"/>
      <c r="H933" s="53"/>
      <c r="I933" s="269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</row>
    <row r="934" spans="1:23" ht="15.75" customHeight="1">
      <c r="A934" s="54"/>
      <c r="B934" s="27"/>
      <c r="C934" s="33"/>
      <c r="D934" s="53"/>
      <c r="E934" s="53"/>
      <c r="F934" s="53"/>
      <c r="G934" s="54"/>
      <c r="H934" s="53"/>
      <c r="I934" s="269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</row>
    <row r="935" spans="1:23" ht="15.75" customHeight="1">
      <c r="A935" s="54"/>
      <c r="B935" s="27"/>
      <c r="C935" s="33"/>
      <c r="D935" s="53"/>
      <c r="E935" s="53"/>
      <c r="F935" s="53"/>
      <c r="G935" s="54"/>
      <c r="H935" s="53"/>
      <c r="I935" s="269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</row>
    <row r="936" spans="1:23" ht="15.75" customHeight="1">
      <c r="A936" s="54"/>
      <c r="B936" s="27"/>
      <c r="C936" s="33"/>
      <c r="D936" s="53"/>
      <c r="E936" s="53"/>
      <c r="F936" s="53"/>
      <c r="G936" s="54"/>
      <c r="H936" s="53"/>
      <c r="I936" s="269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</row>
    <row r="937" spans="1:23" ht="15.75" customHeight="1">
      <c r="A937" s="54"/>
      <c r="B937" s="27"/>
      <c r="C937" s="33"/>
      <c r="D937" s="53"/>
      <c r="E937" s="53"/>
      <c r="F937" s="53"/>
      <c r="G937" s="54"/>
      <c r="H937" s="53"/>
      <c r="I937" s="269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</row>
    <row r="938" spans="1:23" ht="15.75" customHeight="1">
      <c r="A938" s="54"/>
      <c r="B938" s="27"/>
      <c r="C938" s="33"/>
      <c r="D938" s="53"/>
      <c r="E938" s="53"/>
      <c r="F938" s="53"/>
      <c r="G938" s="54"/>
      <c r="H938" s="53"/>
      <c r="I938" s="269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</row>
    <row r="939" spans="1:23" ht="15.75" customHeight="1">
      <c r="A939" s="54"/>
      <c r="B939" s="27"/>
      <c r="C939" s="33"/>
      <c r="D939" s="53"/>
      <c r="E939" s="53"/>
      <c r="F939" s="53"/>
      <c r="G939" s="54"/>
      <c r="H939" s="53"/>
      <c r="I939" s="269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</row>
    <row r="940" spans="1:23" ht="15.75" customHeight="1">
      <c r="A940" s="54"/>
      <c r="B940" s="27"/>
      <c r="C940" s="33"/>
      <c r="D940" s="53"/>
      <c r="E940" s="53"/>
      <c r="F940" s="53"/>
      <c r="G940" s="54"/>
      <c r="H940" s="53"/>
      <c r="I940" s="269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</row>
    <row r="941" spans="1:23" ht="15.75" customHeight="1">
      <c r="A941" s="54"/>
      <c r="B941" s="27"/>
      <c r="C941" s="33"/>
      <c r="D941" s="53"/>
      <c r="E941" s="53"/>
      <c r="F941" s="53"/>
      <c r="G941" s="54"/>
      <c r="H941" s="53"/>
      <c r="I941" s="269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</row>
    <row r="942" spans="1:23" ht="15.75" customHeight="1">
      <c r="A942" s="54"/>
      <c r="B942" s="27"/>
      <c r="C942" s="33"/>
      <c r="D942" s="53"/>
      <c r="E942" s="53"/>
      <c r="F942" s="53"/>
      <c r="G942" s="54"/>
      <c r="H942" s="53"/>
      <c r="I942" s="269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</row>
    <row r="943" spans="1:23" ht="15.75" customHeight="1">
      <c r="A943" s="54"/>
      <c r="B943" s="27"/>
      <c r="C943" s="33"/>
      <c r="D943" s="53"/>
      <c r="E943" s="53"/>
      <c r="F943" s="53"/>
      <c r="G943" s="54"/>
      <c r="H943" s="53"/>
      <c r="I943" s="269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</row>
    <row r="944" spans="1:23" ht="15.75" customHeight="1">
      <c r="A944" s="54"/>
      <c r="B944" s="27"/>
      <c r="C944" s="33"/>
      <c r="D944" s="53"/>
      <c r="E944" s="53"/>
      <c r="F944" s="53"/>
      <c r="G944" s="54"/>
      <c r="H944" s="53"/>
      <c r="I944" s="269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</row>
    <row r="945" spans="1:23" ht="15.75" customHeight="1">
      <c r="A945" s="54"/>
      <c r="B945" s="27"/>
      <c r="C945" s="33"/>
      <c r="D945" s="53"/>
      <c r="E945" s="53"/>
      <c r="F945" s="53"/>
      <c r="G945" s="54"/>
      <c r="H945" s="53"/>
      <c r="I945" s="269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</row>
    <row r="946" spans="1:23" ht="15.75" customHeight="1">
      <c r="A946" s="54"/>
      <c r="B946" s="27"/>
      <c r="C946" s="33"/>
      <c r="D946" s="53"/>
      <c r="E946" s="53"/>
      <c r="F946" s="53"/>
      <c r="G946" s="54"/>
      <c r="H946" s="53"/>
      <c r="I946" s="269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</row>
    <row r="947" spans="1:23" ht="15.75" customHeight="1">
      <c r="A947" s="54"/>
      <c r="B947" s="27"/>
      <c r="C947" s="33"/>
      <c r="D947" s="53"/>
      <c r="E947" s="53"/>
      <c r="F947" s="53"/>
      <c r="G947" s="54"/>
      <c r="H947" s="53"/>
      <c r="I947" s="269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</row>
    <row r="948" spans="1:23" ht="15.75" customHeight="1">
      <c r="A948" s="54"/>
      <c r="B948" s="27"/>
      <c r="C948" s="33"/>
      <c r="D948" s="53"/>
      <c r="E948" s="53"/>
      <c r="F948" s="53"/>
      <c r="G948" s="54"/>
      <c r="H948" s="53"/>
      <c r="I948" s="269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</row>
    <row r="949" spans="1:23" ht="15.75" customHeight="1">
      <c r="A949" s="54"/>
      <c r="B949" s="27"/>
      <c r="C949" s="33"/>
      <c r="D949" s="53"/>
      <c r="E949" s="53"/>
      <c r="F949" s="53"/>
      <c r="G949" s="54"/>
      <c r="H949" s="53"/>
      <c r="I949" s="269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</row>
    <row r="950" spans="1:23" ht="15.75" customHeight="1">
      <c r="A950" s="54"/>
      <c r="B950" s="27"/>
      <c r="C950" s="33"/>
      <c r="D950" s="53"/>
      <c r="E950" s="53"/>
      <c r="F950" s="53"/>
      <c r="G950" s="54"/>
      <c r="H950" s="53"/>
      <c r="I950" s="269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</row>
    <row r="951" spans="1:23" ht="15.75" customHeight="1">
      <c r="A951" s="54"/>
      <c r="B951" s="27"/>
      <c r="C951" s="33"/>
      <c r="D951" s="53"/>
      <c r="E951" s="53"/>
      <c r="F951" s="53"/>
      <c r="G951" s="54"/>
      <c r="H951" s="53"/>
      <c r="I951" s="269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</row>
    <row r="952" spans="1:23" ht="15.75" customHeight="1">
      <c r="A952" s="54"/>
      <c r="B952" s="27"/>
      <c r="C952" s="33"/>
      <c r="D952" s="53"/>
      <c r="E952" s="53"/>
      <c r="F952" s="53"/>
      <c r="G952" s="54"/>
      <c r="H952" s="53"/>
      <c r="I952" s="269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</row>
    <row r="953" spans="1:23" ht="15.75" customHeight="1">
      <c r="A953" s="54"/>
      <c r="B953" s="27"/>
      <c r="C953" s="33"/>
      <c r="D953" s="53"/>
      <c r="E953" s="53"/>
      <c r="F953" s="53"/>
      <c r="G953" s="54"/>
      <c r="H953" s="53"/>
      <c r="I953" s="269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</row>
    <row r="954" spans="1:23" ht="15.75" customHeight="1">
      <c r="A954" s="54"/>
      <c r="B954" s="27"/>
      <c r="C954" s="33"/>
      <c r="D954" s="53"/>
      <c r="E954" s="53"/>
      <c r="F954" s="53"/>
      <c r="G954" s="54"/>
      <c r="H954" s="53"/>
      <c r="I954" s="269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</row>
    <row r="955" spans="1:23" ht="15.75" customHeight="1">
      <c r="A955" s="54"/>
      <c r="B955" s="27"/>
      <c r="C955" s="33"/>
      <c r="D955" s="53"/>
      <c r="E955" s="53"/>
      <c r="F955" s="53"/>
      <c r="G955" s="54"/>
      <c r="H955" s="53"/>
      <c r="I955" s="269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</row>
    <row r="956" spans="1:23" ht="15.75" customHeight="1">
      <c r="A956" s="54"/>
      <c r="B956" s="27"/>
      <c r="C956" s="33"/>
      <c r="D956" s="53"/>
      <c r="E956" s="53"/>
      <c r="F956" s="53"/>
      <c r="G956" s="54"/>
      <c r="H956" s="53"/>
      <c r="I956" s="269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</row>
    <row r="957" spans="1:23" ht="15.75" customHeight="1">
      <c r="A957" s="54"/>
      <c r="B957" s="27"/>
      <c r="C957" s="33"/>
      <c r="D957" s="53"/>
      <c r="E957" s="53"/>
      <c r="F957" s="53"/>
      <c r="G957" s="54"/>
      <c r="H957" s="53"/>
      <c r="I957" s="269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</row>
    <row r="958" spans="1:23" ht="15.75" customHeight="1">
      <c r="A958" s="54"/>
      <c r="B958" s="27"/>
      <c r="C958" s="33"/>
      <c r="D958" s="53"/>
      <c r="E958" s="53"/>
      <c r="F958" s="53"/>
      <c r="G958" s="54"/>
      <c r="H958" s="53"/>
      <c r="I958" s="269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</row>
    <row r="959" spans="1:23" ht="15.75" customHeight="1">
      <c r="A959" s="54"/>
      <c r="B959" s="27"/>
      <c r="C959" s="33"/>
      <c r="D959" s="53"/>
      <c r="E959" s="53"/>
      <c r="F959" s="53"/>
      <c r="G959" s="54"/>
      <c r="H959" s="53"/>
      <c r="I959" s="269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</row>
    <row r="960" spans="1:23" ht="15.75" customHeight="1">
      <c r="A960" s="54"/>
      <c r="B960" s="27"/>
      <c r="C960" s="33"/>
      <c r="D960" s="53"/>
      <c r="E960" s="53"/>
      <c r="F960" s="53"/>
      <c r="G960" s="54"/>
      <c r="H960" s="53"/>
      <c r="I960" s="269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</row>
    <row r="961" spans="1:23" ht="15.75" customHeight="1">
      <c r="A961" s="54"/>
      <c r="B961" s="27"/>
      <c r="C961" s="33"/>
      <c r="D961" s="53"/>
      <c r="E961" s="53"/>
      <c r="F961" s="53"/>
      <c r="G961" s="54"/>
      <c r="H961" s="53"/>
      <c r="I961" s="269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</row>
    <row r="962" spans="1:23" ht="15.75" customHeight="1">
      <c r="A962" s="54"/>
      <c r="B962" s="27"/>
      <c r="C962" s="33"/>
      <c r="D962" s="53"/>
      <c r="E962" s="53"/>
      <c r="F962" s="53"/>
      <c r="G962" s="54"/>
      <c r="H962" s="53"/>
      <c r="I962" s="269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</row>
    <row r="963" spans="1:23" ht="15.75" customHeight="1">
      <c r="A963" s="54"/>
      <c r="B963" s="27"/>
      <c r="C963" s="33"/>
      <c r="D963" s="53"/>
      <c r="E963" s="53"/>
      <c r="F963" s="53"/>
      <c r="G963" s="54"/>
      <c r="H963" s="53"/>
      <c r="I963" s="269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</row>
    <row r="964" spans="1:23" ht="15.75" customHeight="1">
      <c r="A964" s="54"/>
      <c r="B964" s="27"/>
      <c r="C964" s="33"/>
      <c r="D964" s="53"/>
      <c r="E964" s="53"/>
      <c r="F964" s="53"/>
      <c r="G964" s="54"/>
      <c r="H964" s="53"/>
      <c r="I964" s="269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</row>
    <row r="965" spans="1:23" ht="15.75" customHeight="1">
      <c r="A965" s="54"/>
      <c r="B965" s="27"/>
      <c r="C965" s="33"/>
      <c r="D965" s="53"/>
      <c r="E965" s="53"/>
      <c r="F965" s="53"/>
      <c r="G965" s="54"/>
      <c r="H965" s="53"/>
      <c r="I965" s="269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</row>
    <row r="966" spans="1:23" ht="15.75" customHeight="1">
      <c r="A966" s="54"/>
      <c r="B966" s="27"/>
      <c r="C966" s="33"/>
      <c r="D966" s="53"/>
      <c r="E966" s="53"/>
      <c r="F966" s="53"/>
      <c r="G966" s="54"/>
      <c r="H966" s="53"/>
      <c r="I966" s="269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</row>
    <row r="967" spans="1:23" ht="15.75" customHeight="1">
      <c r="A967" s="54"/>
      <c r="B967" s="27"/>
      <c r="C967" s="33"/>
      <c r="D967" s="53"/>
      <c r="E967" s="53"/>
      <c r="F967" s="53"/>
      <c r="G967" s="54"/>
      <c r="H967" s="53"/>
      <c r="I967" s="269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</row>
    <row r="968" spans="1:23" ht="15.75" customHeight="1">
      <c r="A968" s="54"/>
      <c r="B968" s="27"/>
      <c r="C968" s="33"/>
      <c r="D968" s="53"/>
      <c r="E968" s="53"/>
      <c r="F968" s="53"/>
      <c r="G968" s="54"/>
      <c r="H968" s="53"/>
      <c r="I968" s="269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</row>
    <row r="969" spans="1:23" ht="15.75" customHeight="1">
      <c r="A969" s="54"/>
      <c r="B969" s="27"/>
      <c r="C969" s="33"/>
      <c r="D969" s="53"/>
      <c r="E969" s="53"/>
      <c r="F969" s="53"/>
      <c r="G969" s="54"/>
      <c r="H969" s="53"/>
      <c r="I969" s="269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</row>
    <row r="970" spans="1:23" ht="15.75" customHeight="1">
      <c r="A970" s="54"/>
      <c r="B970" s="27"/>
      <c r="C970" s="33"/>
      <c r="D970" s="53"/>
      <c r="E970" s="53"/>
      <c r="F970" s="53"/>
      <c r="G970" s="54"/>
      <c r="H970" s="53"/>
      <c r="I970" s="269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</row>
    <row r="971" spans="1:23" ht="15.75" customHeight="1">
      <c r="A971" s="54"/>
      <c r="B971" s="27"/>
      <c r="C971" s="33"/>
      <c r="D971" s="53"/>
      <c r="E971" s="53"/>
      <c r="F971" s="53"/>
      <c r="G971" s="54"/>
      <c r="H971" s="53"/>
      <c r="I971" s="269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</row>
    <row r="972" spans="1:23" ht="15.75" customHeight="1">
      <c r="A972" s="54"/>
      <c r="B972" s="27"/>
      <c r="C972" s="33"/>
      <c r="D972" s="53"/>
      <c r="E972" s="53"/>
      <c r="F972" s="53"/>
      <c r="G972" s="54"/>
      <c r="H972" s="53"/>
      <c r="I972" s="269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</row>
    <row r="973" spans="1:23" ht="15.75" customHeight="1">
      <c r="A973" s="54"/>
      <c r="B973" s="27"/>
      <c r="C973" s="33"/>
      <c r="D973" s="53"/>
      <c r="E973" s="53"/>
      <c r="F973" s="53"/>
      <c r="G973" s="54"/>
      <c r="H973" s="53"/>
      <c r="I973" s="269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</row>
    <row r="974" spans="1:23" ht="15.75" customHeight="1">
      <c r="A974" s="54"/>
      <c r="B974" s="27"/>
      <c r="C974" s="33"/>
      <c r="D974" s="53"/>
      <c r="E974" s="53"/>
      <c r="F974" s="53"/>
      <c r="G974" s="54"/>
      <c r="H974" s="53"/>
      <c r="I974" s="269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</row>
    <row r="975" spans="1:23" ht="15.75" customHeight="1">
      <c r="A975" s="54"/>
      <c r="B975" s="27"/>
      <c r="C975" s="33"/>
      <c r="D975" s="53"/>
      <c r="E975" s="53"/>
      <c r="F975" s="53"/>
      <c r="G975" s="54"/>
      <c r="H975" s="53"/>
      <c r="I975" s="269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</row>
    <row r="976" spans="1:23" ht="15.75" customHeight="1">
      <c r="A976" s="54"/>
      <c r="B976" s="27"/>
      <c r="C976" s="33"/>
      <c r="D976" s="53"/>
      <c r="E976" s="53"/>
      <c r="F976" s="53"/>
      <c r="G976" s="54"/>
      <c r="H976" s="53"/>
      <c r="I976" s="269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</row>
    <row r="977" spans="1:23" ht="15.75" customHeight="1">
      <c r="A977" s="54"/>
      <c r="B977" s="27"/>
      <c r="C977" s="33"/>
      <c r="D977" s="53"/>
      <c r="E977" s="53"/>
      <c r="F977" s="53"/>
      <c r="G977" s="54"/>
      <c r="H977" s="53"/>
      <c r="I977" s="269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</row>
    <row r="978" spans="1:23" ht="15.75" customHeight="1">
      <c r="A978" s="54"/>
      <c r="B978" s="27"/>
      <c r="C978" s="33"/>
      <c r="D978" s="53"/>
      <c r="E978" s="53"/>
      <c r="F978" s="53"/>
      <c r="G978" s="54"/>
      <c r="H978" s="53"/>
      <c r="I978" s="269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</row>
    <row r="979" spans="1:23" ht="15.75" customHeight="1">
      <c r="A979" s="54"/>
      <c r="B979" s="27"/>
      <c r="C979" s="33"/>
      <c r="D979" s="53"/>
      <c r="E979" s="53"/>
      <c r="F979" s="53"/>
      <c r="G979" s="54"/>
      <c r="H979" s="53"/>
      <c r="I979" s="269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</row>
    <row r="980" spans="1:23" ht="15.75" customHeight="1">
      <c r="A980" s="54"/>
      <c r="B980" s="27"/>
      <c r="C980" s="33"/>
      <c r="D980" s="53"/>
      <c r="E980" s="53"/>
      <c r="F980" s="53"/>
      <c r="G980" s="54"/>
      <c r="H980" s="53"/>
      <c r="I980" s="269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</row>
    <row r="981" spans="1:23" ht="15.75" customHeight="1">
      <c r="A981" s="54"/>
      <c r="B981" s="27"/>
      <c r="C981" s="33"/>
      <c r="D981" s="53"/>
      <c r="E981" s="53"/>
      <c r="F981" s="53"/>
      <c r="G981" s="54"/>
      <c r="H981" s="53"/>
      <c r="I981" s="269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</row>
    <row r="982" spans="1:23" ht="15.75" customHeight="1">
      <c r="A982" s="54"/>
      <c r="B982" s="27"/>
      <c r="C982" s="33"/>
      <c r="D982" s="53"/>
      <c r="E982" s="53"/>
      <c r="F982" s="53"/>
      <c r="G982" s="54"/>
      <c r="H982" s="53"/>
      <c r="I982" s="269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</row>
    <row r="983" spans="1:23" ht="15.75" customHeight="1">
      <c r="A983" s="54"/>
      <c r="B983" s="27"/>
      <c r="C983" s="33"/>
      <c r="D983" s="53"/>
      <c r="E983" s="53"/>
      <c r="F983" s="53"/>
      <c r="G983" s="54"/>
      <c r="H983" s="53"/>
      <c r="I983" s="269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</row>
    <row r="984" spans="1:23" ht="15.75" customHeight="1">
      <c r="A984" s="54"/>
      <c r="B984" s="27"/>
      <c r="C984" s="33"/>
      <c r="D984" s="53"/>
      <c r="E984" s="53"/>
      <c r="F984" s="53"/>
      <c r="G984" s="54"/>
      <c r="H984" s="53"/>
      <c r="I984" s="269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</row>
    <row r="985" spans="1:23" ht="15.75" customHeight="1">
      <c r="A985" s="54"/>
      <c r="B985" s="27"/>
      <c r="C985" s="33"/>
      <c r="D985" s="53"/>
      <c r="E985" s="53"/>
      <c r="F985" s="53"/>
      <c r="G985" s="54"/>
      <c r="H985" s="53"/>
      <c r="I985" s="269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</row>
    <row r="986" spans="1:23" ht="15.75" customHeight="1">
      <c r="A986" s="54"/>
      <c r="B986" s="27"/>
      <c r="C986" s="33"/>
      <c r="D986" s="53"/>
      <c r="E986" s="53"/>
      <c r="F986" s="53"/>
      <c r="G986" s="54"/>
      <c r="H986" s="53"/>
      <c r="I986" s="269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</row>
    <row r="987" spans="1:23" ht="15.75" customHeight="1">
      <c r="A987" s="54"/>
      <c r="B987" s="27"/>
      <c r="C987" s="33"/>
      <c r="D987" s="53"/>
      <c r="E987" s="53"/>
      <c r="F987" s="53"/>
      <c r="G987" s="54"/>
      <c r="H987" s="53"/>
      <c r="I987" s="269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</row>
    <row r="988" spans="1:23" ht="15.75" customHeight="1">
      <c r="A988" s="54"/>
      <c r="B988" s="27"/>
      <c r="C988" s="33"/>
      <c r="D988" s="53"/>
      <c r="E988" s="53"/>
      <c r="F988" s="53"/>
      <c r="G988" s="54"/>
      <c r="H988" s="53"/>
      <c r="I988" s="269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</row>
    <row r="989" spans="1:23" ht="15.75" customHeight="1">
      <c r="A989" s="54"/>
      <c r="B989" s="27"/>
      <c r="C989" s="33"/>
      <c r="D989" s="53"/>
      <c r="E989" s="53"/>
      <c r="F989" s="53"/>
      <c r="G989" s="54"/>
      <c r="H989" s="53"/>
      <c r="I989" s="269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</row>
    <row r="990" spans="1:23" ht="15.75" customHeight="1">
      <c r="A990" s="54"/>
      <c r="B990" s="27"/>
      <c r="C990" s="33"/>
      <c r="D990" s="53"/>
      <c r="E990" s="53"/>
      <c r="F990" s="53"/>
      <c r="G990" s="54"/>
      <c r="H990" s="53"/>
      <c r="I990" s="269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</row>
    <row r="991" spans="1:23" ht="15.75" customHeight="1">
      <c r="A991" s="54"/>
      <c r="B991" s="27"/>
      <c r="C991" s="33"/>
      <c r="D991" s="53"/>
      <c r="E991" s="53"/>
      <c r="F991" s="53"/>
      <c r="G991" s="54"/>
      <c r="H991" s="53"/>
      <c r="I991" s="269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</row>
    <row r="992" spans="1:23" ht="15.75" customHeight="1">
      <c r="A992" s="54"/>
      <c r="B992" s="27"/>
      <c r="C992" s="33"/>
      <c r="D992" s="53"/>
      <c r="E992" s="53"/>
      <c r="F992" s="53"/>
      <c r="G992" s="54"/>
      <c r="H992" s="53"/>
      <c r="I992" s="269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</row>
    <row r="993" spans="1:23" ht="15.75" customHeight="1">
      <c r="A993" s="54"/>
      <c r="B993" s="27"/>
      <c r="C993" s="33"/>
      <c r="D993" s="53"/>
      <c r="E993" s="53"/>
      <c r="F993" s="53"/>
      <c r="G993" s="54"/>
      <c r="H993" s="53"/>
      <c r="I993" s="269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</row>
    <row r="994" spans="1:23" ht="15.75" customHeight="1">
      <c r="A994" s="54"/>
      <c r="B994" s="27"/>
      <c r="C994" s="33"/>
      <c r="D994" s="53"/>
      <c r="E994" s="53"/>
      <c r="F994" s="53"/>
      <c r="G994" s="54"/>
      <c r="H994" s="53"/>
      <c r="I994" s="269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</row>
    <row r="995" spans="1:23" ht="15.75" customHeight="1">
      <c r="A995" s="54"/>
      <c r="B995" s="27"/>
      <c r="C995" s="33"/>
      <c r="D995" s="53"/>
      <c r="E995" s="53"/>
      <c r="F995" s="53"/>
      <c r="G995" s="54"/>
      <c r="H995" s="53"/>
      <c r="I995" s="269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</row>
    <row r="996" spans="1:23" ht="15.75" customHeight="1">
      <c r="A996" s="54"/>
      <c r="B996" s="27"/>
      <c r="C996" s="33"/>
      <c r="D996" s="53"/>
      <c r="E996" s="53"/>
      <c r="F996" s="53"/>
      <c r="G996" s="54"/>
      <c r="H996" s="53"/>
      <c r="I996" s="269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</row>
    <row r="997" spans="1:23" ht="15.75" customHeight="1">
      <c r="A997" s="54"/>
      <c r="B997" s="27"/>
      <c r="C997" s="33"/>
      <c r="D997" s="53"/>
      <c r="E997" s="53"/>
      <c r="F997" s="53"/>
      <c r="G997" s="54"/>
      <c r="H997" s="53"/>
      <c r="I997" s="269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</row>
    <row r="998" spans="1:23" ht="15.75" customHeight="1">
      <c r="A998" s="54"/>
      <c r="B998" s="27"/>
      <c r="C998" s="33"/>
      <c r="D998" s="53"/>
      <c r="E998" s="53"/>
      <c r="F998" s="53"/>
      <c r="G998" s="54"/>
      <c r="H998" s="53"/>
      <c r="I998" s="269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</row>
    <row r="999" spans="1:23" ht="15.75" customHeight="1">
      <c r="A999" s="54"/>
      <c r="B999" s="27"/>
      <c r="C999" s="33"/>
      <c r="D999" s="53"/>
      <c r="E999" s="53"/>
      <c r="F999" s="53"/>
      <c r="G999" s="54"/>
      <c r="H999" s="53"/>
      <c r="I999" s="269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</row>
    <row r="1000" spans="1:23" ht="15.75" customHeight="1">
      <c r="A1000" s="54"/>
      <c r="B1000" s="27"/>
      <c r="C1000" s="33"/>
      <c r="D1000" s="53"/>
      <c r="E1000" s="53"/>
      <c r="F1000" s="53"/>
      <c r="G1000" s="54"/>
      <c r="H1000" s="53"/>
      <c r="I1000" s="269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</row>
    <row r="1001" spans="1:23" ht="15.75" customHeight="1">
      <c r="A1001" s="54"/>
      <c r="B1001" s="27"/>
      <c r="C1001" s="33"/>
      <c r="D1001" s="53"/>
      <c r="E1001" s="53"/>
      <c r="F1001" s="53"/>
      <c r="G1001" s="54"/>
      <c r="H1001" s="53"/>
      <c r="I1001" s="269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</row>
    <row r="1002" spans="1:23" ht="15.75" customHeight="1">
      <c r="A1002" s="54"/>
      <c r="B1002" s="27"/>
      <c r="C1002" s="33"/>
      <c r="D1002" s="53"/>
      <c r="E1002" s="53"/>
      <c r="F1002" s="53"/>
      <c r="G1002" s="54"/>
      <c r="H1002" s="53"/>
      <c r="I1002" s="269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</row>
    <row r="1003" spans="1:23" ht="15.75" customHeight="1">
      <c r="A1003" s="54"/>
      <c r="B1003" s="27"/>
      <c r="C1003" s="33"/>
      <c r="D1003" s="53"/>
      <c r="E1003" s="53"/>
      <c r="F1003" s="53"/>
      <c r="G1003" s="54"/>
      <c r="H1003" s="53"/>
      <c r="I1003" s="269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</row>
    <row r="1004" spans="1:23" ht="15.75" customHeight="1">
      <c r="A1004" s="54"/>
      <c r="B1004" s="27"/>
      <c r="C1004" s="33"/>
      <c r="D1004" s="53"/>
      <c r="E1004" s="53"/>
      <c r="F1004" s="53"/>
      <c r="G1004" s="54"/>
      <c r="H1004" s="53"/>
      <c r="I1004" s="269"/>
      <c r="J1004" s="33"/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  <c r="U1004" s="33"/>
      <c r="V1004" s="33"/>
      <c r="W1004" s="33"/>
    </row>
    <row r="1005" spans="1:23" ht="15.75" customHeight="1">
      <c r="A1005" s="54"/>
      <c r="B1005" s="27"/>
      <c r="C1005" s="33"/>
      <c r="D1005" s="53"/>
      <c r="E1005" s="53"/>
      <c r="F1005" s="53"/>
      <c r="G1005" s="54"/>
      <c r="H1005" s="53"/>
      <c r="I1005" s="269"/>
      <c r="J1005" s="33"/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  <c r="U1005" s="33"/>
      <c r="V1005" s="33"/>
      <c r="W1005" s="33"/>
    </row>
    <row r="1006" spans="1:23" ht="15.75" customHeight="1">
      <c r="A1006" s="54"/>
      <c r="B1006" s="27"/>
      <c r="C1006" s="33"/>
      <c r="D1006" s="53"/>
      <c r="E1006" s="53"/>
      <c r="F1006" s="53"/>
      <c r="G1006" s="54"/>
      <c r="H1006" s="53"/>
      <c r="I1006" s="269"/>
      <c r="J1006" s="33"/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  <c r="U1006" s="33"/>
      <c r="V1006" s="33"/>
      <c r="W1006" s="33"/>
    </row>
    <row r="1007" spans="1:23" ht="15.75" customHeight="1">
      <c r="A1007" s="54"/>
      <c r="B1007" s="27"/>
      <c r="C1007" s="33"/>
      <c r="D1007" s="53"/>
      <c r="E1007" s="53"/>
      <c r="F1007" s="53"/>
      <c r="G1007" s="54"/>
      <c r="H1007" s="53"/>
      <c r="I1007" s="269"/>
      <c r="J1007" s="33"/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  <c r="V1007" s="33"/>
      <c r="W1007" s="33"/>
    </row>
    <row r="1008" spans="1:23" ht="15.75" customHeight="1">
      <c r="A1008" s="54"/>
      <c r="B1008" s="27"/>
      <c r="C1008" s="33"/>
      <c r="D1008" s="53"/>
      <c r="E1008" s="53"/>
      <c r="F1008" s="53"/>
      <c r="G1008" s="54"/>
      <c r="H1008" s="53"/>
      <c r="I1008" s="269"/>
      <c r="J1008" s="33"/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</row>
    <row r="1009" spans="1:23" ht="15.75" customHeight="1">
      <c r="A1009" s="54"/>
      <c r="B1009" s="27"/>
      <c r="C1009" s="33"/>
      <c r="D1009" s="53"/>
      <c r="E1009" s="53"/>
      <c r="F1009" s="53"/>
      <c r="G1009" s="54"/>
      <c r="H1009" s="53"/>
      <c r="I1009" s="269"/>
      <c r="J1009" s="33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  <c r="V1009" s="33"/>
      <c r="W1009" s="33"/>
    </row>
    <row r="1010" spans="1:23" ht="15.75" customHeight="1">
      <c r="A1010" s="54"/>
      <c r="B1010" s="27"/>
      <c r="C1010" s="33"/>
      <c r="D1010" s="53"/>
      <c r="E1010" s="53"/>
      <c r="F1010" s="53"/>
      <c r="G1010" s="54"/>
      <c r="H1010" s="53"/>
      <c r="I1010" s="269"/>
      <c r="J1010" s="33"/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  <c r="U1010" s="33"/>
      <c r="V1010" s="33"/>
      <c r="W1010" s="33"/>
    </row>
    <row r="1011" spans="1:23" ht="15.75" customHeight="1">
      <c r="A1011" s="54"/>
      <c r="B1011" s="27"/>
      <c r="C1011" s="33"/>
      <c r="D1011" s="53"/>
      <c r="E1011" s="53"/>
      <c r="F1011" s="53"/>
      <c r="G1011" s="54"/>
      <c r="H1011" s="53"/>
      <c r="I1011" s="269"/>
      <c r="J1011" s="33"/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  <c r="U1011" s="33"/>
      <c r="V1011" s="33"/>
      <c r="W1011" s="33"/>
    </row>
    <row r="1012" spans="1:23" ht="15.75" customHeight="1">
      <c r="A1012" s="54"/>
      <c r="B1012" s="27"/>
      <c r="C1012" s="33"/>
      <c r="D1012" s="53"/>
      <c r="E1012" s="53"/>
      <c r="F1012" s="53"/>
      <c r="G1012" s="54"/>
      <c r="H1012" s="53"/>
      <c r="I1012" s="269"/>
      <c r="J1012" s="33"/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  <c r="U1012" s="33"/>
      <c r="V1012" s="33"/>
      <c r="W1012" s="33"/>
    </row>
    <row r="1013" spans="1:23" ht="15.75" customHeight="1">
      <c r="A1013" s="54"/>
      <c r="B1013" s="27"/>
      <c r="C1013" s="33"/>
      <c r="D1013" s="53"/>
      <c r="E1013" s="53"/>
      <c r="F1013" s="53"/>
      <c r="G1013" s="54"/>
      <c r="H1013" s="53"/>
      <c r="I1013" s="269"/>
      <c r="J1013" s="33"/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  <c r="U1013" s="33"/>
      <c r="V1013" s="33"/>
      <c r="W1013" s="33"/>
    </row>
    <row r="1014" spans="1:23" ht="15.75" customHeight="1">
      <c r="A1014" s="54"/>
      <c r="B1014" s="27"/>
      <c r="C1014" s="33"/>
      <c r="D1014" s="53"/>
      <c r="E1014" s="53"/>
      <c r="F1014" s="53"/>
      <c r="G1014" s="54"/>
      <c r="H1014" s="53"/>
      <c r="I1014" s="269"/>
      <c r="J1014" s="33"/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  <c r="U1014" s="33"/>
      <c r="V1014" s="33"/>
      <c r="W1014" s="33"/>
    </row>
    <row r="1015" spans="1:23" ht="15.75" customHeight="1">
      <c r="A1015" s="54"/>
      <c r="B1015" s="27"/>
      <c r="C1015" s="33"/>
      <c r="D1015" s="53"/>
      <c r="E1015" s="53"/>
      <c r="F1015" s="53"/>
      <c r="G1015" s="54"/>
      <c r="H1015" s="53"/>
      <c r="I1015" s="269"/>
      <c r="J1015" s="33"/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  <c r="U1015" s="33"/>
      <c r="V1015" s="33"/>
      <c r="W1015" s="33"/>
    </row>
    <row r="1016" spans="1:23" ht="15.75" customHeight="1">
      <c r="A1016" s="54"/>
      <c r="B1016" s="27"/>
      <c r="C1016" s="33"/>
      <c r="D1016" s="53"/>
      <c r="E1016" s="53"/>
      <c r="F1016" s="53"/>
      <c r="G1016" s="54"/>
      <c r="H1016" s="53"/>
      <c r="I1016" s="269"/>
      <c r="J1016" s="33"/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  <c r="U1016" s="33"/>
      <c r="V1016" s="33"/>
      <c r="W1016" s="33"/>
    </row>
    <row r="1017" spans="1:23" ht="15.75" customHeight="1">
      <c r="A1017" s="54"/>
      <c r="B1017" s="27"/>
      <c r="C1017" s="33"/>
      <c r="D1017" s="53"/>
      <c r="E1017" s="53"/>
      <c r="F1017" s="53"/>
      <c r="G1017" s="54"/>
      <c r="H1017" s="53"/>
      <c r="I1017" s="269"/>
      <c r="J1017" s="33"/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  <c r="U1017" s="33"/>
      <c r="V1017" s="33"/>
      <c r="W1017" s="33"/>
    </row>
    <row r="1018" spans="1:23" ht="15.75" customHeight="1">
      <c r="A1018" s="54"/>
      <c r="B1018" s="27"/>
      <c r="C1018" s="33"/>
      <c r="D1018" s="53"/>
      <c r="E1018" s="53"/>
      <c r="F1018" s="53"/>
      <c r="G1018" s="54"/>
      <c r="H1018" s="53"/>
      <c r="I1018" s="269"/>
      <c r="J1018" s="33"/>
      <c r="K1018" s="33"/>
      <c r="L1018" s="33"/>
      <c r="M1018" s="33"/>
      <c r="N1018" s="33"/>
      <c r="O1018" s="33"/>
      <c r="P1018" s="33"/>
      <c r="Q1018" s="33"/>
      <c r="R1018" s="33"/>
      <c r="S1018" s="33"/>
      <c r="T1018" s="33"/>
      <c r="U1018" s="33"/>
      <c r="V1018" s="33"/>
      <c r="W1018" s="33"/>
    </row>
    <row r="1019" spans="1:23" ht="15.75" customHeight="1">
      <c r="A1019" s="54"/>
      <c r="B1019" s="27"/>
      <c r="C1019" s="33"/>
      <c r="D1019" s="53"/>
      <c r="E1019" s="53"/>
      <c r="F1019" s="53"/>
      <c r="G1019" s="54"/>
      <c r="H1019" s="53"/>
      <c r="I1019" s="269"/>
      <c r="J1019" s="33"/>
      <c r="K1019" s="33"/>
      <c r="L1019" s="33"/>
      <c r="M1019" s="33"/>
      <c r="N1019" s="33"/>
      <c r="O1019" s="33"/>
      <c r="P1019" s="33"/>
      <c r="Q1019" s="33"/>
      <c r="R1019" s="33"/>
      <c r="S1019" s="33"/>
      <c r="T1019" s="33"/>
      <c r="U1019" s="33"/>
      <c r="V1019" s="33"/>
      <c r="W1019" s="33"/>
    </row>
    <row r="1020" spans="1:23" ht="15.75" customHeight="1">
      <c r="A1020" s="54"/>
      <c r="B1020" s="27"/>
      <c r="C1020" s="33"/>
      <c r="D1020" s="53"/>
      <c r="E1020" s="53"/>
      <c r="F1020" s="53"/>
      <c r="G1020" s="54"/>
      <c r="H1020" s="53"/>
      <c r="I1020" s="269"/>
      <c r="J1020" s="33"/>
      <c r="K1020" s="33"/>
      <c r="L1020" s="33"/>
      <c r="M1020" s="33"/>
      <c r="N1020" s="33"/>
      <c r="O1020" s="33"/>
      <c r="P1020" s="33"/>
      <c r="Q1020" s="33"/>
      <c r="R1020" s="33"/>
      <c r="S1020" s="33"/>
      <c r="T1020" s="33"/>
      <c r="U1020" s="33"/>
      <c r="V1020" s="33"/>
      <c r="W1020" s="33"/>
    </row>
    <row r="1021" spans="1:23" ht="15.75" customHeight="1">
      <c r="A1021" s="54"/>
      <c r="B1021" s="27"/>
      <c r="C1021" s="33"/>
      <c r="D1021" s="53"/>
      <c r="E1021" s="53"/>
      <c r="F1021" s="53"/>
      <c r="G1021" s="54"/>
      <c r="H1021" s="53"/>
      <c r="I1021" s="269"/>
      <c r="J1021" s="33"/>
      <c r="K1021" s="33"/>
      <c r="L1021" s="33"/>
      <c r="M1021" s="33"/>
      <c r="N1021" s="33"/>
      <c r="O1021" s="33"/>
      <c r="P1021" s="33"/>
      <c r="Q1021" s="33"/>
      <c r="R1021" s="33"/>
      <c r="S1021" s="33"/>
      <c r="T1021" s="33"/>
      <c r="U1021" s="33"/>
      <c r="V1021" s="33"/>
      <c r="W1021" s="33"/>
    </row>
    <row r="1022" spans="1:23" ht="15.75" customHeight="1">
      <c r="A1022" s="54"/>
      <c r="B1022" s="27"/>
      <c r="C1022" s="33"/>
      <c r="D1022" s="53"/>
      <c r="E1022" s="53"/>
      <c r="F1022" s="53"/>
      <c r="G1022" s="54"/>
      <c r="H1022" s="53"/>
      <c r="I1022" s="269"/>
      <c r="J1022" s="33"/>
      <c r="K1022" s="33"/>
      <c r="L1022" s="33"/>
      <c r="M1022" s="33"/>
      <c r="N1022" s="33"/>
      <c r="O1022" s="33"/>
      <c r="P1022" s="33"/>
      <c r="Q1022" s="33"/>
      <c r="R1022" s="33"/>
      <c r="S1022" s="33"/>
      <c r="T1022" s="33"/>
      <c r="U1022" s="33"/>
      <c r="V1022" s="33"/>
      <c r="W1022" s="33"/>
    </row>
    <row r="1023" spans="1:23" ht="15.75" customHeight="1">
      <c r="A1023" s="54"/>
      <c r="B1023" s="27"/>
      <c r="C1023" s="33"/>
      <c r="D1023" s="53"/>
      <c r="E1023" s="53"/>
      <c r="F1023" s="53"/>
      <c r="G1023" s="54"/>
      <c r="H1023" s="53"/>
      <c r="I1023" s="269"/>
      <c r="J1023" s="33"/>
      <c r="K1023" s="33"/>
      <c r="L1023" s="33"/>
      <c r="M1023" s="33"/>
      <c r="N1023" s="33"/>
      <c r="O1023" s="33"/>
      <c r="P1023" s="33"/>
      <c r="Q1023" s="33"/>
      <c r="R1023" s="33"/>
      <c r="S1023" s="33"/>
      <c r="T1023" s="33"/>
      <c r="U1023" s="33"/>
      <c r="V1023" s="33"/>
      <c r="W1023" s="33"/>
    </row>
    <row r="1024" spans="1:23" ht="15.75" customHeight="1">
      <c r="A1024" s="54"/>
      <c r="B1024" s="27"/>
      <c r="C1024" s="33"/>
      <c r="D1024" s="53"/>
      <c r="E1024" s="53"/>
      <c r="F1024" s="53"/>
      <c r="G1024" s="54"/>
      <c r="H1024" s="53"/>
      <c r="I1024" s="269"/>
      <c r="J1024" s="33"/>
      <c r="K1024" s="33"/>
      <c r="L1024" s="33"/>
      <c r="M1024" s="33"/>
      <c r="N1024" s="33"/>
      <c r="O1024" s="33"/>
      <c r="P1024" s="33"/>
      <c r="Q1024" s="33"/>
      <c r="R1024" s="33"/>
      <c r="S1024" s="33"/>
      <c r="T1024" s="33"/>
      <c r="U1024" s="33"/>
      <c r="V1024" s="33"/>
      <c r="W1024" s="33"/>
    </row>
    <row r="1025" spans="1:23" ht="15.75" customHeight="1">
      <c r="A1025" s="54"/>
      <c r="B1025" s="27"/>
      <c r="C1025" s="33"/>
      <c r="D1025" s="53"/>
      <c r="E1025" s="53"/>
      <c r="F1025" s="53"/>
      <c r="G1025" s="54"/>
      <c r="H1025" s="53"/>
      <c r="I1025" s="269"/>
      <c r="J1025" s="33"/>
      <c r="K1025" s="33"/>
      <c r="L1025" s="33"/>
      <c r="M1025" s="33"/>
      <c r="N1025" s="33"/>
      <c r="O1025" s="33"/>
      <c r="P1025" s="33"/>
      <c r="Q1025" s="33"/>
      <c r="R1025" s="33"/>
      <c r="S1025" s="33"/>
      <c r="T1025" s="33"/>
      <c r="U1025" s="33"/>
      <c r="V1025" s="33"/>
      <c r="W1025" s="33"/>
    </row>
    <row r="1026" spans="1:23" ht="15.75" customHeight="1">
      <c r="A1026" s="54"/>
      <c r="B1026" s="27"/>
      <c r="C1026" s="33"/>
      <c r="D1026" s="53"/>
      <c r="E1026" s="53"/>
      <c r="F1026" s="53"/>
      <c r="G1026" s="54"/>
      <c r="H1026" s="53"/>
      <c r="I1026" s="269"/>
      <c r="J1026" s="33"/>
      <c r="K1026" s="33"/>
      <c r="L1026" s="33"/>
      <c r="M1026" s="33"/>
      <c r="N1026" s="33"/>
      <c r="O1026" s="33"/>
      <c r="P1026" s="33"/>
      <c r="Q1026" s="33"/>
      <c r="R1026" s="33"/>
      <c r="S1026" s="33"/>
      <c r="T1026" s="33"/>
      <c r="U1026" s="33"/>
      <c r="V1026" s="33"/>
      <c r="W1026" s="33"/>
    </row>
    <row r="1027" spans="1:23" ht="15.75" customHeight="1">
      <c r="A1027" s="54"/>
      <c r="B1027" s="27"/>
      <c r="C1027" s="33"/>
      <c r="D1027" s="53"/>
      <c r="E1027" s="53"/>
      <c r="F1027" s="53"/>
      <c r="G1027" s="54"/>
      <c r="H1027" s="53"/>
      <c r="I1027" s="269"/>
      <c r="J1027" s="33"/>
      <c r="K1027" s="33"/>
      <c r="L1027" s="33"/>
      <c r="M1027" s="33"/>
      <c r="N1027" s="33"/>
      <c r="O1027" s="33"/>
      <c r="P1027" s="33"/>
      <c r="Q1027" s="33"/>
      <c r="R1027" s="33"/>
      <c r="S1027" s="33"/>
      <c r="T1027" s="33"/>
      <c r="U1027" s="33"/>
      <c r="V1027" s="33"/>
      <c r="W1027" s="33"/>
    </row>
    <row r="1028" spans="1:23" ht="15.75" customHeight="1">
      <c r="A1028" s="54"/>
      <c r="B1028" s="27"/>
      <c r="C1028" s="33"/>
      <c r="D1028" s="53"/>
      <c r="E1028" s="53"/>
      <c r="F1028" s="53"/>
      <c r="G1028" s="54"/>
      <c r="H1028" s="53"/>
      <c r="I1028" s="269"/>
      <c r="J1028" s="33"/>
      <c r="K1028" s="33"/>
      <c r="L1028" s="33"/>
      <c r="M1028" s="33"/>
      <c r="N1028" s="33"/>
      <c r="O1028" s="33"/>
      <c r="P1028" s="33"/>
      <c r="Q1028" s="33"/>
      <c r="R1028" s="33"/>
      <c r="S1028" s="33"/>
      <c r="T1028" s="33"/>
      <c r="U1028" s="33"/>
      <c r="V1028" s="33"/>
      <c r="W1028" s="33"/>
    </row>
    <row r="1029" spans="1:23" ht="15.75" customHeight="1">
      <c r="A1029" s="54"/>
      <c r="B1029" s="27"/>
      <c r="C1029" s="33"/>
      <c r="D1029" s="53"/>
      <c r="E1029" s="53"/>
      <c r="F1029" s="53"/>
      <c r="G1029" s="54"/>
      <c r="H1029" s="53"/>
      <c r="I1029" s="269"/>
      <c r="J1029" s="33"/>
      <c r="K1029" s="33"/>
      <c r="L1029" s="33"/>
      <c r="M1029" s="33"/>
      <c r="N1029" s="33"/>
      <c r="O1029" s="33"/>
      <c r="P1029" s="33"/>
      <c r="Q1029" s="33"/>
      <c r="R1029" s="33"/>
      <c r="S1029" s="33"/>
      <c r="T1029" s="33"/>
      <c r="U1029" s="33"/>
      <c r="V1029" s="33"/>
      <c r="W1029" s="33"/>
    </row>
    <row r="1030" spans="1:23" ht="15.75" customHeight="1">
      <c r="A1030" s="54"/>
      <c r="B1030" s="27"/>
      <c r="C1030" s="33"/>
      <c r="D1030" s="53"/>
      <c r="E1030" s="53"/>
      <c r="F1030" s="53"/>
      <c r="G1030" s="54"/>
      <c r="H1030" s="53"/>
      <c r="I1030" s="269"/>
      <c r="J1030" s="33"/>
      <c r="K1030" s="33"/>
      <c r="L1030" s="33"/>
      <c r="M1030" s="33"/>
      <c r="N1030" s="33"/>
      <c r="O1030" s="33"/>
      <c r="P1030" s="33"/>
      <c r="Q1030" s="33"/>
      <c r="R1030" s="33"/>
      <c r="S1030" s="33"/>
      <c r="T1030" s="33"/>
      <c r="U1030" s="33"/>
      <c r="V1030" s="33"/>
      <c r="W1030" s="33"/>
    </row>
    <row r="1031" spans="1:23" ht="15.75" customHeight="1">
      <c r="A1031" s="54"/>
      <c r="B1031" s="27"/>
      <c r="C1031" s="33"/>
      <c r="D1031" s="53"/>
      <c r="E1031" s="53"/>
      <c r="F1031" s="53"/>
      <c r="G1031" s="54"/>
      <c r="H1031" s="53"/>
      <c r="I1031" s="269"/>
      <c r="J1031" s="33"/>
      <c r="K1031" s="33"/>
      <c r="L1031" s="33"/>
      <c r="M1031" s="33"/>
      <c r="N1031" s="33"/>
      <c r="O1031" s="33"/>
      <c r="P1031" s="33"/>
      <c r="Q1031" s="33"/>
      <c r="R1031" s="33"/>
      <c r="S1031" s="33"/>
      <c r="T1031" s="33"/>
      <c r="U1031" s="33"/>
      <c r="V1031" s="33"/>
      <c r="W1031" s="33"/>
    </row>
    <row r="1032" spans="1:23" ht="15.75" customHeight="1">
      <c r="A1032" s="54"/>
      <c r="B1032" s="27"/>
      <c r="C1032" s="33"/>
      <c r="D1032" s="53"/>
      <c r="E1032" s="53"/>
      <c r="F1032" s="53"/>
      <c r="G1032" s="54"/>
      <c r="H1032" s="53"/>
      <c r="I1032" s="269"/>
      <c r="J1032" s="33"/>
      <c r="K1032" s="33"/>
      <c r="L1032" s="33"/>
      <c r="M1032" s="33"/>
      <c r="N1032" s="33"/>
      <c r="O1032" s="33"/>
      <c r="P1032" s="33"/>
      <c r="Q1032" s="33"/>
      <c r="R1032" s="33"/>
      <c r="S1032" s="33"/>
      <c r="T1032" s="33"/>
      <c r="U1032" s="33"/>
      <c r="V1032" s="33"/>
      <c r="W1032" s="33"/>
    </row>
    <row r="1033" spans="1:23" ht="15.75" customHeight="1">
      <c r="A1033" s="54"/>
      <c r="B1033" s="27"/>
      <c r="C1033" s="33"/>
      <c r="D1033" s="53"/>
      <c r="E1033" s="53"/>
      <c r="F1033" s="53"/>
      <c r="G1033" s="54"/>
      <c r="H1033" s="53"/>
      <c r="I1033" s="269"/>
      <c r="J1033" s="33"/>
      <c r="K1033" s="33"/>
      <c r="L1033" s="33"/>
      <c r="M1033" s="33"/>
      <c r="N1033" s="33"/>
      <c r="O1033" s="33"/>
      <c r="P1033" s="33"/>
      <c r="Q1033" s="33"/>
      <c r="R1033" s="33"/>
      <c r="S1033" s="33"/>
      <c r="T1033" s="33"/>
      <c r="U1033" s="33"/>
      <c r="V1033" s="33"/>
      <c r="W1033" s="33"/>
    </row>
    <row r="1034" spans="1:23" ht="15.75" customHeight="1">
      <c r="A1034" s="54"/>
      <c r="B1034" s="27"/>
      <c r="C1034" s="33"/>
      <c r="D1034" s="53"/>
      <c r="E1034" s="53"/>
      <c r="F1034" s="53"/>
      <c r="G1034" s="54"/>
      <c r="H1034" s="53"/>
      <c r="I1034" s="269"/>
      <c r="J1034" s="33"/>
      <c r="K1034" s="33"/>
      <c r="L1034" s="33"/>
      <c r="M1034" s="33"/>
      <c r="N1034" s="33"/>
      <c r="O1034" s="33"/>
      <c r="P1034" s="33"/>
      <c r="Q1034" s="33"/>
      <c r="R1034" s="33"/>
      <c r="S1034" s="33"/>
      <c r="T1034" s="33"/>
      <c r="U1034" s="33"/>
      <c r="V1034" s="33"/>
      <c r="W1034" s="33"/>
    </row>
    <row r="1035" spans="1:23" ht="15.75" customHeight="1">
      <c r="A1035" s="54"/>
      <c r="B1035" s="27"/>
      <c r="C1035" s="33"/>
      <c r="D1035" s="53"/>
      <c r="E1035" s="53"/>
      <c r="F1035" s="53"/>
      <c r="G1035" s="54"/>
      <c r="H1035" s="53"/>
      <c r="I1035" s="269"/>
      <c r="J1035" s="33"/>
      <c r="K1035" s="33"/>
      <c r="L1035" s="33"/>
      <c r="M1035" s="33"/>
      <c r="N1035" s="33"/>
      <c r="O1035" s="33"/>
      <c r="P1035" s="33"/>
      <c r="Q1035" s="33"/>
      <c r="R1035" s="33"/>
      <c r="S1035" s="33"/>
      <c r="T1035" s="33"/>
      <c r="U1035" s="33"/>
      <c r="V1035" s="33"/>
      <c r="W1035" s="33"/>
    </row>
    <row r="1036" spans="1:23" ht="15.75" customHeight="1">
      <c r="A1036" s="54"/>
      <c r="B1036" s="27"/>
      <c r="C1036" s="33"/>
      <c r="D1036" s="53"/>
      <c r="E1036" s="53"/>
      <c r="F1036" s="53"/>
      <c r="G1036" s="54"/>
      <c r="H1036" s="53"/>
      <c r="I1036" s="269"/>
      <c r="J1036" s="33"/>
      <c r="K1036" s="33"/>
      <c r="L1036" s="33"/>
      <c r="M1036" s="33"/>
      <c r="N1036" s="33"/>
      <c r="O1036" s="33"/>
      <c r="P1036" s="33"/>
      <c r="Q1036" s="33"/>
      <c r="R1036" s="33"/>
      <c r="S1036" s="33"/>
      <c r="T1036" s="33"/>
      <c r="U1036" s="33"/>
      <c r="V1036" s="33"/>
      <c r="W1036" s="33"/>
    </row>
    <row r="1037" spans="1:23" ht="15.75" customHeight="1">
      <c r="A1037" s="54"/>
      <c r="B1037" s="27"/>
      <c r="C1037" s="33"/>
      <c r="D1037" s="53"/>
      <c r="E1037" s="53"/>
      <c r="F1037" s="53"/>
      <c r="G1037" s="54"/>
      <c r="H1037" s="53"/>
      <c r="I1037" s="269"/>
      <c r="J1037" s="33"/>
      <c r="K1037" s="33"/>
      <c r="L1037" s="33"/>
      <c r="M1037" s="33"/>
      <c r="N1037" s="33"/>
      <c r="O1037" s="33"/>
      <c r="P1037" s="33"/>
      <c r="Q1037" s="33"/>
      <c r="R1037" s="33"/>
      <c r="S1037" s="33"/>
      <c r="T1037" s="33"/>
      <c r="U1037" s="33"/>
      <c r="V1037" s="33"/>
      <c r="W1037" s="33"/>
    </row>
    <row r="1038" spans="1:23" ht="15.75" customHeight="1">
      <c r="A1038" s="54"/>
      <c r="B1038" s="27"/>
      <c r="C1038" s="33"/>
      <c r="D1038" s="53"/>
      <c r="E1038" s="53"/>
      <c r="F1038" s="53"/>
      <c r="G1038" s="54"/>
      <c r="H1038" s="53"/>
      <c r="I1038" s="269"/>
      <c r="J1038" s="33"/>
      <c r="K1038" s="33"/>
      <c r="L1038" s="33"/>
      <c r="M1038" s="33"/>
      <c r="N1038" s="33"/>
      <c r="O1038" s="33"/>
      <c r="P1038" s="33"/>
      <c r="Q1038" s="33"/>
      <c r="R1038" s="33"/>
      <c r="S1038" s="33"/>
      <c r="T1038" s="33"/>
      <c r="U1038" s="33"/>
      <c r="V1038" s="33"/>
      <c r="W1038" s="33"/>
    </row>
    <row r="1039" spans="1:23" ht="15.75" customHeight="1">
      <c r="A1039" s="54"/>
      <c r="B1039" s="27"/>
      <c r="C1039" s="33"/>
      <c r="D1039" s="53"/>
      <c r="E1039" s="53"/>
      <c r="F1039" s="53"/>
      <c r="G1039" s="54"/>
      <c r="H1039" s="53"/>
      <c r="I1039" s="269"/>
      <c r="J1039" s="33"/>
      <c r="K1039" s="33"/>
      <c r="L1039" s="33"/>
      <c r="M1039" s="33"/>
      <c r="N1039" s="33"/>
      <c r="O1039" s="33"/>
      <c r="P1039" s="33"/>
      <c r="Q1039" s="33"/>
      <c r="R1039" s="33"/>
      <c r="S1039" s="33"/>
      <c r="T1039" s="33"/>
      <c r="U1039" s="33"/>
      <c r="V1039" s="33"/>
      <c r="W1039" s="33"/>
    </row>
    <row r="1040" spans="1:23" ht="15.75" customHeight="1">
      <c r="A1040" s="54"/>
      <c r="B1040" s="27"/>
      <c r="C1040" s="33"/>
      <c r="D1040" s="53"/>
      <c r="E1040" s="53"/>
      <c r="F1040" s="53"/>
      <c r="G1040" s="54"/>
      <c r="H1040" s="53"/>
      <c r="I1040" s="269"/>
      <c r="J1040" s="33"/>
      <c r="K1040" s="33"/>
      <c r="L1040" s="33"/>
      <c r="M1040" s="33"/>
      <c r="N1040" s="33"/>
      <c r="O1040" s="33"/>
      <c r="P1040" s="33"/>
      <c r="Q1040" s="33"/>
      <c r="R1040" s="33"/>
      <c r="S1040" s="33"/>
      <c r="T1040" s="33"/>
      <c r="U1040" s="33"/>
      <c r="V1040" s="33"/>
      <c r="W1040" s="33"/>
    </row>
    <row r="1041" spans="1:23" ht="15.75" customHeight="1">
      <c r="A1041" s="54"/>
      <c r="B1041" s="27"/>
      <c r="C1041" s="33"/>
      <c r="D1041" s="53"/>
      <c r="E1041" s="53"/>
      <c r="F1041" s="53"/>
      <c r="G1041" s="54"/>
      <c r="H1041" s="53"/>
      <c r="I1041" s="269"/>
      <c r="J1041" s="33"/>
      <c r="K1041" s="33"/>
      <c r="L1041" s="33"/>
      <c r="M1041" s="33"/>
      <c r="N1041" s="33"/>
      <c r="O1041" s="33"/>
      <c r="P1041" s="33"/>
      <c r="Q1041" s="33"/>
      <c r="R1041" s="33"/>
      <c r="S1041" s="33"/>
      <c r="T1041" s="33"/>
      <c r="U1041" s="33"/>
      <c r="V1041" s="33"/>
      <c r="W1041" s="33"/>
    </row>
    <row r="1042" spans="1:23" ht="15.75" customHeight="1">
      <c r="A1042" s="54"/>
      <c r="B1042" s="27"/>
      <c r="C1042" s="33"/>
      <c r="D1042" s="53"/>
      <c r="E1042" s="53"/>
      <c r="F1042" s="53"/>
      <c r="G1042" s="54"/>
      <c r="H1042" s="53"/>
      <c r="I1042" s="269"/>
      <c r="J1042" s="33"/>
      <c r="K1042" s="33"/>
      <c r="L1042" s="33"/>
      <c r="M1042" s="33"/>
      <c r="N1042" s="33"/>
      <c r="O1042" s="33"/>
      <c r="P1042" s="33"/>
      <c r="Q1042" s="33"/>
      <c r="R1042" s="33"/>
      <c r="S1042" s="33"/>
      <c r="T1042" s="33"/>
      <c r="U1042" s="33"/>
      <c r="V1042" s="33"/>
      <c r="W1042" s="33"/>
    </row>
    <row r="1043" spans="1:23" ht="15.75" customHeight="1">
      <c r="A1043" s="54"/>
      <c r="B1043" s="27"/>
      <c r="C1043" s="33"/>
      <c r="D1043" s="53"/>
      <c r="E1043" s="53"/>
      <c r="F1043" s="53"/>
      <c r="G1043" s="54"/>
      <c r="H1043" s="53"/>
      <c r="I1043" s="269"/>
      <c r="J1043" s="33"/>
      <c r="K1043" s="33"/>
      <c r="L1043" s="33"/>
      <c r="M1043" s="33"/>
      <c r="N1043" s="33"/>
      <c r="O1043" s="33"/>
      <c r="P1043" s="33"/>
      <c r="Q1043" s="33"/>
      <c r="R1043" s="33"/>
      <c r="S1043" s="33"/>
      <c r="T1043" s="33"/>
      <c r="U1043" s="33"/>
      <c r="V1043" s="33"/>
      <c r="W1043" s="33"/>
    </row>
    <row r="1044" spans="1:23" ht="15.75" customHeight="1">
      <c r="A1044" s="54"/>
      <c r="B1044" s="27"/>
      <c r="C1044" s="33"/>
      <c r="D1044" s="53"/>
      <c r="E1044" s="53"/>
      <c r="F1044" s="53"/>
      <c r="G1044" s="54"/>
      <c r="H1044" s="53"/>
      <c r="I1044" s="269"/>
      <c r="J1044" s="33"/>
      <c r="K1044" s="33"/>
      <c r="L1044" s="33"/>
      <c r="M1044" s="33"/>
      <c r="N1044" s="33"/>
      <c r="O1044" s="33"/>
      <c r="P1044" s="33"/>
      <c r="Q1044" s="33"/>
      <c r="R1044" s="33"/>
      <c r="S1044" s="33"/>
      <c r="T1044" s="33"/>
      <c r="U1044" s="33"/>
      <c r="V1044" s="33"/>
      <c r="W1044" s="33"/>
    </row>
    <row r="1045" spans="1:23" ht="15.75" customHeight="1">
      <c r="A1045" s="54"/>
      <c r="B1045" s="27"/>
      <c r="C1045" s="33"/>
      <c r="D1045" s="53"/>
      <c r="E1045" s="53"/>
      <c r="F1045" s="53"/>
      <c r="G1045" s="54"/>
      <c r="H1045" s="53"/>
      <c r="I1045" s="269"/>
      <c r="J1045" s="33"/>
      <c r="K1045" s="33"/>
      <c r="L1045" s="33"/>
      <c r="M1045" s="33"/>
      <c r="N1045" s="33"/>
      <c r="O1045" s="33"/>
      <c r="P1045" s="33"/>
      <c r="Q1045" s="33"/>
      <c r="R1045" s="33"/>
      <c r="S1045" s="33"/>
      <c r="T1045" s="33"/>
      <c r="U1045" s="33"/>
      <c r="V1045" s="33"/>
      <c r="W1045" s="33"/>
    </row>
    <row r="1046" spans="1:23" ht="15.75" customHeight="1">
      <c r="A1046" s="54"/>
      <c r="B1046" s="27"/>
      <c r="C1046" s="33"/>
      <c r="D1046" s="53"/>
      <c r="E1046" s="53"/>
      <c r="F1046" s="53"/>
      <c r="G1046" s="54"/>
      <c r="H1046" s="53"/>
      <c r="I1046" s="269"/>
      <c r="J1046" s="33"/>
      <c r="K1046" s="33"/>
      <c r="L1046" s="33"/>
      <c r="M1046" s="33"/>
      <c r="N1046" s="33"/>
      <c r="O1046" s="33"/>
      <c r="P1046" s="33"/>
      <c r="Q1046" s="33"/>
      <c r="R1046" s="33"/>
      <c r="S1046" s="33"/>
      <c r="T1046" s="33"/>
      <c r="U1046" s="33"/>
      <c r="V1046" s="33"/>
      <c r="W1046" s="33"/>
    </row>
    <row r="1047" spans="1:23" ht="15.75" customHeight="1">
      <c r="A1047" s="54"/>
      <c r="B1047" s="27"/>
      <c r="C1047" s="33"/>
      <c r="D1047" s="53"/>
      <c r="E1047" s="53"/>
      <c r="F1047" s="53"/>
      <c r="G1047" s="54"/>
      <c r="H1047" s="53"/>
      <c r="I1047" s="269"/>
      <c r="J1047" s="33"/>
      <c r="K1047" s="33"/>
      <c r="L1047" s="33"/>
      <c r="M1047" s="33"/>
      <c r="N1047" s="33"/>
      <c r="O1047" s="33"/>
      <c r="P1047" s="33"/>
      <c r="Q1047" s="33"/>
      <c r="R1047" s="33"/>
      <c r="S1047" s="33"/>
      <c r="T1047" s="33"/>
      <c r="U1047" s="33"/>
      <c r="V1047" s="33"/>
      <c r="W1047" s="33"/>
    </row>
    <row r="1048" spans="1:23" ht="15.75" customHeight="1">
      <c r="A1048" s="54"/>
      <c r="B1048" s="27"/>
      <c r="C1048" s="33"/>
      <c r="D1048" s="53"/>
      <c r="E1048" s="53"/>
      <c r="F1048" s="53"/>
      <c r="G1048" s="54"/>
      <c r="H1048" s="53"/>
      <c r="I1048" s="269"/>
      <c r="J1048" s="33"/>
      <c r="K1048" s="33"/>
      <c r="L1048" s="33"/>
      <c r="M1048" s="33"/>
      <c r="N1048" s="33"/>
      <c r="O1048" s="33"/>
      <c r="P1048" s="33"/>
      <c r="Q1048" s="33"/>
      <c r="R1048" s="33"/>
      <c r="S1048" s="33"/>
      <c r="T1048" s="33"/>
      <c r="U1048" s="33"/>
      <c r="V1048" s="33"/>
      <c r="W1048" s="33"/>
    </row>
    <row r="1049" spans="1:23" ht="15.75" customHeight="1">
      <c r="A1049" s="54"/>
      <c r="B1049" s="27"/>
      <c r="C1049" s="33"/>
      <c r="D1049" s="53"/>
      <c r="E1049" s="53"/>
      <c r="F1049" s="53"/>
      <c r="G1049" s="54"/>
      <c r="H1049" s="53"/>
      <c r="I1049" s="269"/>
      <c r="J1049" s="33"/>
      <c r="K1049" s="33"/>
      <c r="L1049" s="33"/>
      <c r="M1049" s="33"/>
      <c r="N1049" s="33"/>
      <c r="O1049" s="33"/>
      <c r="P1049" s="33"/>
      <c r="Q1049" s="33"/>
      <c r="R1049" s="33"/>
      <c r="S1049" s="33"/>
      <c r="T1049" s="33"/>
      <c r="U1049" s="33"/>
      <c r="V1049" s="33"/>
      <c r="W1049" s="33"/>
    </row>
    <row r="1050" spans="1:23" ht="15.75" customHeight="1">
      <c r="A1050" s="54"/>
      <c r="B1050" s="27"/>
      <c r="C1050" s="33"/>
      <c r="D1050" s="53"/>
      <c r="E1050" s="53"/>
      <c r="F1050" s="53"/>
      <c r="G1050" s="54"/>
      <c r="H1050" s="53"/>
      <c r="I1050" s="269"/>
      <c r="J1050" s="33"/>
      <c r="K1050" s="33"/>
      <c r="L1050" s="33"/>
      <c r="M1050" s="33"/>
      <c r="N1050" s="33"/>
      <c r="O1050" s="33"/>
      <c r="P1050" s="33"/>
      <c r="Q1050" s="33"/>
      <c r="R1050" s="33"/>
      <c r="S1050" s="33"/>
      <c r="T1050" s="33"/>
      <c r="U1050" s="33"/>
      <c r="V1050" s="33"/>
      <c r="W1050" s="33"/>
    </row>
    <row r="1051" spans="1:23" ht="15.75" customHeight="1">
      <c r="A1051" s="54"/>
      <c r="B1051" s="27"/>
      <c r="C1051" s="33"/>
      <c r="D1051" s="53"/>
      <c r="E1051" s="53"/>
      <c r="F1051" s="53"/>
      <c r="G1051" s="54"/>
      <c r="H1051" s="53"/>
      <c r="I1051" s="269"/>
      <c r="J1051" s="33"/>
      <c r="K1051" s="33"/>
      <c r="L1051" s="33"/>
      <c r="M1051" s="33"/>
      <c r="N1051" s="33"/>
      <c r="O1051" s="33"/>
      <c r="P1051" s="33"/>
      <c r="Q1051" s="33"/>
      <c r="R1051" s="33"/>
      <c r="S1051" s="33"/>
      <c r="T1051" s="33"/>
      <c r="U1051" s="33"/>
      <c r="V1051" s="33"/>
      <c r="W1051" s="33"/>
    </row>
    <row r="1052" spans="1:23" ht="15.75" customHeight="1">
      <c r="A1052" s="54"/>
      <c r="B1052" s="27"/>
      <c r="C1052" s="33"/>
      <c r="D1052" s="53"/>
      <c r="E1052" s="53"/>
      <c r="F1052" s="53"/>
      <c r="G1052" s="54"/>
      <c r="H1052" s="53"/>
      <c r="I1052" s="269"/>
      <c r="J1052" s="33"/>
      <c r="K1052" s="33"/>
      <c r="L1052" s="33"/>
      <c r="M1052" s="33"/>
      <c r="N1052" s="33"/>
      <c r="O1052" s="33"/>
      <c r="P1052" s="33"/>
      <c r="Q1052" s="33"/>
      <c r="R1052" s="33"/>
      <c r="S1052" s="33"/>
      <c r="T1052" s="33"/>
      <c r="U1052" s="33"/>
      <c r="V1052" s="33"/>
      <c r="W1052" s="33"/>
    </row>
    <row r="1053" spans="1:23" ht="15.75" customHeight="1">
      <c r="A1053" s="54"/>
      <c r="B1053" s="27"/>
      <c r="C1053" s="33"/>
      <c r="D1053" s="53"/>
      <c r="E1053" s="53"/>
      <c r="F1053" s="53"/>
      <c r="G1053" s="54"/>
      <c r="H1053" s="53"/>
      <c r="I1053" s="269"/>
      <c r="J1053" s="33"/>
      <c r="K1053" s="33"/>
      <c r="L1053" s="33"/>
      <c r="M1053" s="33"/>
      <c r="N1053" s="33"/>
      <c r="O1053" s="33"/>
      <c r="P1053" s="33"/>
      <c r="Q1053" s="33"/>
      <c r="R1053" s="33"/>
      <c r="S1053" s="33"/>
      <c r="T1053" s="33"/>
      <c r="U1053" s="33"/>
      <c r="V1053" s="33"/>
      <c r="W1053" s="33"/>
    </row>
    <row r="1054" spans="1:23" ht="15.75" customHeight="1">
      <c r="A1054" s="54"/>
      <c r="B1054" s="27"/>
      <c r="C1054" s="33"/>
      <c r="D1054" s="53"/>
      <c r="E1054" s="53"/>
      <c r="F1054" s="53"/>
      <c r="G1054" s="54"/>
      <c r="H1054" s="53"/>
      <c r="I1054" s="269"/>
      <c r="J1054" s="33"/>
      <c r="K1054" s="33"/>
      <c r="L1054" s="33"/>
      <c r="M1054" s="33"/>
      <c r="N1054" s="33"/>
      <c r="O1054" s="33"/>
      <c r="P1054" s="33"/>
      <c r="Q1054" s="33"/>
      <c r="R1054" s="33"/>
      <c r="S1054" s="33"/>
      <c r="T1054" s="33"/>
      <c r="U1054" s="33"/>
      <c r="V1054" s="33"/>
      <c r="W1054" s="33"/>
    </row>
    <row r="1055" spans="1:23" ht="15.75" customHeight="1">
      <c r="A1055" s="54"/>
      <c r="B1055" s="27"/>
      <c r="C1055" s="33"/>
      <c r="D1055" s="53"/>
      <c r="E1055" s="53"/>
      <c r="F1055" s="53"/>
      <c r="G1055" s="54"/>
      <c r="H1055" s="53"/>
      <c r="I1055" s="269"/>
      <c r="J1055" s="33"/>
      <c r="K1055" s="33"/>
      <c r="L1055" s="33"/>
      <c r="M1055" s="33"/>
      <c r="N1055" s="33"/>
      <c r="O1055" s="33"/>
      <c r="P1055" s="33"/>
      <c r="Q1055" s="33"/>
      <c r="R1055" s="33"/>
      <c r="S1055" s="33"/>
      <c r="T1055" s="33"/>
      <c r="U1055" s="33"/>
      <c r="V1055" s="33"/>
      <c r="W1055" s="33"/>
    </row>
    <row r="1056" spans="1:23" ht="15.75" customHeight="1">
      <c r="A1056" s="54"/>
      <c r="B1056" s="27"/>
      <c r="C1056" s="33"/>
      <c r="D1056" s="53"/>
      <c r="E1056" s="53"/>
      <c r="F1056" s="53"/>
      <c r="G1056" s="54"/>
      <c r="H1056" s="53"/>
      <c r="I1056" s="269"/>
      <c r="J1056" s="33"/>
      <c r="K1056" s="33"/>
      <c r="L1056" s="33"/>
      <c r="M1056" s="33"/>
      <c r="N1056" s="33"/>
      <c r="O1056" s="33"/>
      <c r="P1056" s="33"/>
      <c r="Q1056" s="33"/>
      <c r="R1056" s="33"/>
      <c r="S1056" s="33"/>
      <c r="T1056" s="33"/>
      <c r="U1056" s="33"/>
      <c r="V1056" s="33"/>
      <c r="W1056" s="33"/>
    </row>
    <row r="1057" spans="1:23" ht="15.75" customHeight="1">
      <c r="A1057" s="54"/>
      <c r="B1057" s="27"/>
      <c r="C1057" s="33"/>
      <c r="D1057" s="53"/>
      <c r="E1057" s="53"/>
      <c r="F1057" s="53"/>
      <c r="G1057" s="54"/>
      <c r="H1057" s="53"/>
      <c r="I1057" s="269"/>
      <c r="J1057" s="33"/>
      <c r="K1057" s="33"/>
      <c r="L1057" s="33"/>
      <c r="M1057" s="33"/>
      <c r="N1057" s="33"/>
      <c r="O1057" s="33"/>
      <c r="P1057" s="33"/>
      <c r="Q1057" s="33"/>
      <c r="R1057" s="33"/>
      <c r="S1057" s="33"/>
      <c r="T1057" s="33"/>
      <c r="U1057" s="33"/>
      <c r="V1057" s="33"/>
      <c r="W1057" s="33"/>
    </row>
    <row r="1058" spans="1:23" ht="15.75" customHeight="1">
      <c r="A1058" s="54"/>
      <c r="B1058" s="27"/>
      <c r="C1058" s="33"/>
      <c r="D1058" s="53"/>
      <c r="E1058" s="53"/>
      <c r="F1058" s="53"/>
      <c r="G1058" s="54"/>
      <c r="H1058" s="53"/>
      <c r="I1058" s="269"/>
      <c r="J1058" s="33"/>
      <c r="K1058" s="33"/>
      <c r="L1058" s="33"/>
      <c r="M1058" s="33"/>
      <c r="N1058" s="33"/>
      <c r="O1058" s="33"/>
      <c r="P1058" s="33"/>
      <c r="Q1058" s="33"/>
      <c r="R1058" s="33"/>
      <c r="S1058" s="33"/>
      <c r="T1058" s="33"/>
      <c r="U1058" s="33"/>
      <c r="V1058" s="33"/>
      <c r="W1058" s="33"/>
    </row>
    <row r="1059" spans="1:23" ht="15.75" customHeight="1">
      <c r="A1059" s="54"/>
      <c r="B1059" s="27"/>
      <c r="C1059" s="33"/>
      <c r="D1059" s="53"/>
      <c r="E1059" s="53"/>
      <c r="F1059" s="53"/>
      <c r="G1059" s="54"/>
      <c r="H1059" s="53"/>
      <c r="I1059" s="269"/>
      <c r="J1059" s="33"/>
      <c r="K1059" s="33"/>
      <c r="L1059" s="33"/>
      <c r="M1059" s="33"/>
      <c r="N1059" s="33"/>
      <c r="O1059" s="33"/>
      <c r="P1059" s="33"/>
      <c r="Q1059" s="33"/>
      <c r="R1059" s="33"/>
      <c r="S1059" s="33"/>
      <c r="T1059" s="33"/>
      <c r="U1059" s="33"/>
      <c r="V1059" s="33"/>
      <c r="W1059" s="33"/>
    </row>
    <row r="1060" spans="1:23" ht="15.75" customHeight="1">
      <c r="A1060" s="54"/>
      <c r="B1060" s="27"/>
      <c r="C1060" s="33"/>
      <c r="D1060" s="53"/>
      <c r="E1060" s="53"/>
      <c r="F1060" s="53"/>
      <c r="G1060" s="54"/>
      <c r="H1060" s="53"/>
      <c r="I1060" s="269"/>
      <c r="J1060" s="33"/>
      <c r="K1060" s="33"/>
      <c r="L1060" s="33"/>
      <c r="M1060" s="33"/>
      <c r="N1060" s="33"/>
      <c r="O1060" s="33"/>
      <c r="P1060" s="33"/>
      <c r="Q1060" s="33"/>
      <c r="R1060" s="33"/>
      <c r="S1060" s="33"/>
      <c r="T1060" s="33"/>
      <c r="U1060" s="33"/>
      <c r="V1060" s="33"/>
      <c r="W1060" s="33"/>
    </row>
    <row r="1061" spans="1:23" ht="15.75" customHeight="1">
      <c r="A1061" s="54"/>
      <c r="B1061" s="27"/>
      <c r="C1061" s="33"/>
      <c r="D1061" s="53"/>
      <c r="E1061" s="53"/>
      <c r="F1061" s="53"/>
      <c r="G1061" s="54"/>
      <c r="H1061" s="53"/>
      <c r="I1061" s="269"/>
      <c r="J1061" s="33"/>
      <c r="K1061" s="33"/>
      <c r="L1061" s="33"/>
      <c r="M1061" s="33"/>
      <c r="N1061" s="33"/>
      <c r="O1061" s="33"/>
      <c r="P1061" s="33"/>
      <c r="Q1061" s="33"/>
      <c r="R1061" s="33"/>
      <c r="S1061" s="33"/>
      <c r="T1061" s="33"/>
      <c r="U1061" s="33"/>
      <c r="V1061" s="33"/>
      <c r="W1061" s="33"/>
    </row>
    <row r="1062" spans="1:23" ht="15.75" customHeight="1">
      <c r="A1062" s="54"/>
      <c r="B1062" s="27"/>
      <c r="C1062" s="33"/>
      <c r="D1062" s="53"/>
      <c r="E1062" s="53"/>
      <c r="F1062" s="53"/>
      <c r="G1062" s="54"/>
      <c r="H1062" s="53"/>
      <c r="I1062" s="269"/>
      <c r="J1062" s="33"/>
      <c r="K1062" s="33"/>
      <c r="L1062" s="33"/>
      <c r="M1062" s="33"/>
      <c r="N1062" s="33"/>
      <c r="O1062" s="33"/>
      <c r="P1062" s="33"/>
      <c r="Q1062" s="33"/>
      <c r="R1062" s="33"/>
      <c r="S1062" s="33"/>
      <c r="T1062" s="33"/>
      <c r="U1062" s="33"/>
      <c r="V1062" s="33"/>
      <c r="W1062" s="33"/>
    </row>
    <row r="1063" spans="1:23" ht="15.75" customHeight="1">
      <c r="A1063" s="54"/>
      <c r="B1063" s="27"/>
      <c r="C1063" s="33"/>
      <c r="D1063" s="53"/>
      <c r="E1063" s="53"/>
      <c r="F1063" s="53"/>
      <c r="G1063" s="54"/>
      <c r="H1063" s="53"/>
      <c r="I1063" s="269"/>
      <c r="J1063" s="33"/>
      <c r="K1063" s="33"/>
      <c r="L1063" s="33"/>
      <c r="M1063" s="33"/>
      <c r="N1063" s="33"/>
      <c r="O1063" s="33"/>
      <c r="P1063" s="33"/>
      <c r="Q1063" s="33"/>
      <c r="R1063" s="33"/>
      <c r="S1063" s="33"/>
      <c r="T1063" s="33"/>
      <c r="U1063" s="33"/>
      <c r="V1063" s="33"/>
      <c r="W1063" s="33"/>
    </row>
    <row r="1064" spans="1:23" ht="15.75" customHeight="1">
      <c r="A1064" s="54"/>
      <c r="B1064" s="27"/>
      <c r="C1064" s="33"/>
      <c r="D1064" s="53"/>
      <c r="E1064" s="53"/>
      <c r="F1064" s="53"/>
      <c r="G1064" s="54"/>
      <c r="H1064" s="53"/>
      <c r="I1064" s="269"/>
      <c r="J1064" s="33"/>
      <c r="K1064" s="33"/>
      <c r="L1064" s="33"/>
      <c r="M1064" s="33"/>
      <c r="N1064" s="33"/>
      <c r="O1064" s="33"/>
      <c r="P1064" s="33"/>
      <c r="Q1064" s="33"/>
      <c r="R1064" s="33"/>
      <c r="S1064" s="33"/>
      <c r="T1064" s="33"/>
      <c r="U1064" s="33"/>
      <c r="V1064" s="33"/>
      <c r="W1064" s="33"/>
    </row>
    <row r="1065" spans="1:23" ht="15.75" customHeight="1">
      <c r="A1065" s="54"/>
      <c r="B1065" s="27"/>
      <c r="C1065" s="33"/>
      <c r="D1065" s="53"/>
      <c r="E1065" s="53"/>
      <c r="F1065" s="53"/>
      <c r="G1065" s="54"/>
      <c r="H1065" s="53"/>
      <c r="I1065" s="269"/>
      <c r="J1065" s="33"/>
      <c r="K1065" s="33"/>
      <c r="L1065" s="33"/>
      <c r="M1065" s="33"/>
      <c r="N1065" s="33"/>
      <c r="O1065" s="33"/>
      <c r="P1065" s="33"/>
      <c r="Q1065" s="33"/>
      <c r="R1065" s="33"/>
      <c r="S1065" s="33"/>
      <c r="T1065" s="33"/>
      <c r="U1065" s="33"/>
      <c r="V1065" s="33"/>
      <c r="W1065" s="33"/>
    </row>
    <row r="1066" spans="1:23" ht="15.75" customHeight="1">
      <c r="A1066" s="54"/>
      <c r="B1066" s="27"/>
      <c r="C1066" s="33"/>
      <c r="D1066" s="53"/>
      <c r="E1066" s="53"/>
      <c r="F1066" s="53"/>
      <c r="G1066" s="54"/>
      <c r="H1066" s="53"/>
      <c r="I1066" s="269"/>
      <c r="J1066" s="33"/>
      <c r="K1066" s="33"/>
      <c r="L1066" s="33"/>
      <c r="M1066" s="33"/>
      <c r="N1066" s="33"/>
      <c r="O1066" s="33"/>
      <c r="P1066" s="33"/>
      <c r="Q1066" s="33"/>
      <c r="R1066" s="33"/>
      <c r="S1066" s="33"/>
      <c r="T1066" s="33"/>
      <c r="U1066" s="33"/>
      <c r="V1066" s="33"/>
      <c r="W1066" s="33"/>
    </row>
    <row r="1067" spans="1:23" ht="15.75" customHeight="1">
      <c r="A1067" s="54"/>
      <c r="B1067" s="27"/>
      <c r="C1067" s="33"/>
      <c r="D1067" s="53"/>
      <c r="E1067" s="53"/>
      <c r="F1067" s="53"/>
      <c r="G1067" s="54"/>
      <c r="H1067" s="53"/>
      <c r="I1067" s="269"/>
      <c r="J1067" s="33"/>
      <c r="K1067" s="33"/>
      <c r="L1067" s="33"/>
      <c r="M1067" s="33"/>
      <c r="N1067" s="33"/>
      <c r="O1067" s="33"/>
      <c r="P1067" s="33"/>
      <c r="Q1067" s="33"/>
      <c r="R1067" s="33"/>
      <c r="S1067" s="33"/>
      <c r="T1067" s="33"/>
      <c r="U1067" s="33"/>
      <c r="V1067" s="33"/>
      <c r="W1067" s="33"/>
    </row>
    <row r="1068" spans="1:23" ht="15.75" customHeight="1">
      <c r="A1068" s="54"/>
      <c r="B1068" s="27"/>
      <c r="C1068" s="33"/>
      <c r="D1068" s="53"/>
      <c r="E1068" s="53"/>
      <c r="F1068" s="53"/>
      <c r="G1068" s="54"/>
      <c r="H1068" s="53"/>
      <c r="I1068" s="269"/>
      <c r="J1068" s="33"/>
      <c r="K1068" s="33"/>
      <c r="L1068" s="33"/>
      <c r="M1068" s="33"/>
      <c r="N1068" s="33"/>
      <c r="O1068" s="33"/>
      <c r="P1068" s="33"/>
      <c r="Q1068" s="33"/>
      <c r="R1068" s="33"/>
      <c r="S1068" s="33"/>
      <c r="T1068" s="33"/>
      <c r="U1068" s="33"/>
      <c r="V1068" s="33"/>
      <c r="W1068" s="33"/>
    </row>
    <row r="1069" spans="1:23" ht="15.75" customHeight="1">
      <c r="A1069" s="54"/>
      <c r="B1069" s="27"/>
      <c r="C1069" s="33"/>
      <c r="D1069" s="53"/>
      <c r="E1069" s="53"/>
      <c r="F1069" s="53"/>
      <c r="G1069" s="54"/>
      <c r="H1069" s="53"/>
      <c r="I1069" s="269"/>
      <c r="J1069" s="33"/>
      <c r="K1069" s="33"/>
      <c r="L1069" s="33"/>
      <c r="M1069" s="33"/>
      <c r="N1069" s="33"/>
      <c r="O1069" s="33"/>
      <c r="P1069" s="33"/>
      <c r="Q1069" s="33"/>
      <c r="R1069" s="33"/>
      <c r="S1069" s="33"/>
      <c r="T1069" s="33"/>
      <c r="U1069" s="33"/>
      <c r="V1069" s="33"/>
      <c r="W1069" s="33"/>
    </row>
    <row r="1070" spans="1:23" ht="15.75" customHeight="1">
      <c r="A1070" s="54"/>
      <c r="B1070" s="27"/>
      <c r="C1070" s="33"/>
      <c r="D1070" s="53"/>
      <c r="E1070" s="53"/>
      <c r="F1070" s="53"/>
      <c r="G1070" s="54"/>
      <c r="H1070" s="53"/>
      <c r="I1070" s="269"/>
      <c r="J1070" s="33"/>
      <c r="K1070" s="33"/>
      <c r="L1070" s="33"/>
      <c r="M1070" s="33"/>
      <c r="N1070" s="33"/>
      <c r="O1070" s="33"/>
      <c r="P1070" s="33"/>
      <c r="Q1070" s="33"/>
      <c r="R1070" s="33"/>
      <c r="S1070" s="33"/>
      <c r="T1070" s="33"/>
      <c r="U1070" s="33"/>
      <c r="V1070" s="33"/>
      <c r="W1070" s="33"/>
    </row>
    <row r="1071" spans="1:23" ht="15.75" customHeight="1">
      <c r="A1071" s="54"/>
      <c r="B1071" s="27"/>
      <c r="C1071" s="33"/>
      <c r="D1071" s="53"/>
      <c r="E1071" s="53"/>
      <c r="F1071" s="53"/>
      <c r="G1071" s="54"/>
      <c r="H1071" s="53"/>
      <c r="I1071" s="269"/>
      <c r="J1071" s="33"/>
      <c r="K1071" s="33"/>
      <c r="L1071" s="33"/>
      <c r="M1071" s="33"/>
      <c r="N1071" s="33"/>
      <c r="O1071" s="33"/>
      <c r="P1071" s="33"/>
      <c r="Q1071" s="33"/>
      <c r="R1071" s="33"/>
      <c r="S1071" s="33"/>
      <c r="T1071" s="33"/>
      <c r="U1071" s="33"/>
      <c r="V1071" s="33"/>
      <c r="W1071" s="33"/>
    </row>
    <row r="1072" spans="1:23" ht="15.75" customHeight="1">
      <c r="A1072" s="54"/>
      <c r="B1072" s="27"/>
      <c r="C1072" s="33"/>
      <c r="D1072" s="53"/>
      <c r="E1072" s="53"/>
      <c r="F1072" s="53"/>
      <c r="G1072" s="54"/>
      <c r="H1072" s="53"/>
      <c r="I1072" s="269"/>
      <c r="J1072" s="33"/>
      <c r="K1072" s="33"/>
      <c r="L1072" s="33"/>
      <c r="M1072" s="33"/>
      <c r="N1072" s="33"/>
      <c r="O1072" s="33"/>
      <c r="P1072" s="33"/>
      <c r="Q1072" s="33"/>
      <c r="R1072" s="33"/>
      <c r="S1072" s="33"/>
      <c r="T1072" s="33"/>
      <c r="U1072" s="33"/>
      <c r="V1072" s="33"/>
      <c r="W1072" s="33"/>
    </row>
    <row r="1073" spans="1:23" ht="15.75" customHeight="1">
      <c r="A1073" s="54"/>
      <c r="B1073" s="27"/>
      <c r="C1073" s="33"/>
      <c r="D1073" s="53"/>
      <c r="E1073" s="53"/>
      <c r="F1073" s="53"/>
      <c r="G1073" s="54"/>
      <c r="H1073" s="53"/>
      <c r="I1073" s="269"/>
      <c r="J1073" s="33"/>
      <c r="K1073" s="33"/>
      <c r="L1073" s="33"/>
      <c r="M1073" s="33"/>
      <c r="N1073" s="33"/>
      <c r="O1073" s="33"/>
      <c r="P1073" s="33"/>
      <c r="Q1073" s="33"/>
      <c r="R1073" s="33"/>
      <c r="S1073" s="33"/>
      <c r="T1073" s="33"/>
      <c r="U1073" s="33"/>
      <c r="V1073" s="33"/>
      <c r="W1073" s="33"/>
    </row>
    <row r="1074" spans="1:23" ht="15.75" customHeight="1">
      <c r="A1074" s="54"/>
      <c r="B1074" s="27"/>
      <c r="C1074" s="33"/>
      <c r="D1074" s="53"/>
      <c r="E1074" s="53"/>
      <c r="F1074" s="53"/>
      <c r="G1074" s="54"/>
      <c r="H1074" s="53"/>
      <c r="I1074" s="269"/>
      <c r="J1074" s="33"/>
      <c r="K1074" s="33"/>
      <c r="L1074" s="33"/>
      <c r="M1074" s="33"/>
      <c r="N1074" s="33"/>
      <c r="O1074" s="33"/>
      <c r="P1074" s="33"/>
      <c r="Q1074" s="33"/>
      <c r="R1074" s="33"/>
      <c r="S1074" s="33"/>
      <c r="T1074" s="33"/>
      <c r="U1074" s="33"/>
      <c r="V1074" s="33"/>
      <c r="W1074" s="33"/>
    </row>
    <row r="1075" spans="1:23" ht="15.75" customHeight="1">
      <c r="A1075" s="54"/>
      <c r="B1075" s="27"/>
      <c r="C1075" s="33"/>
      <c r="D1075" s="53"/>
      <c r="E1075" s="53"/>
      <c r="F1075" s="53"/>
      <c r="G1075" s="54"/>
      <c r="H1075" s="53"/>
      <c r="I1075" s="269"/>
      <c r="J1075" s="33"/>
      <c r="K1075" s="33"/>
      <c r="L1075" s="33"/>
      <c r="M1075" s="33"/>
      <c r="N1075" s="33"/>
      <c r="O1075" s="33"/>
      <c r="P1075" s="33"/>
      <c r="Q1075" s="33"/>
      <c r="R1075" s="33"/>
      <c r="S1075" s="33"/>
      <c r="T1075" s="33"/>
      <c r="U1075" s="33"/>
      <c r="V1075" s="33"/>
      <c r="W1075" s="33"/>
    </row>
    <row r="1076" spans="1:23" ht="15.75" customHeight="1">
      <c r="A1076" s="54"/>
      <c r="B1076" s="27"/>
      <c r="C1076" s="33"/>
      <c r="D1076" s="53"/>
      <c r="E1076" s="53"/>
      <c r="F1076" s="53"/>
      <c r="G1076" s="54"/>
      <c r="H1076" s="53"/>
      <c r="I1076" s="269"/>
      <c r="J1076" s="33"/>
      <c r="K1076" s="33"/>
      <c r="L1076" s="33"/>
      <c r="M1076" s="33"/>
      <c r="N1076" s="33"/>
      <c r="O1076" s="33"/>
      <c r="P1076" s="33"/>
      <c r="Q1076" s="33"/>
      <c r="R1076" s="33"/>
      <c r="S1076" s="33"/>
      <c r="T1076" s="33"/>
      <c r="U1076" s="33"/>
      <c r="V1076" s="33"/>
      <c r="W1076" s="33"/>
    </row>
    <row r="1077" spans="1:23" ht="15.75" customHeight="1">
      <c r="A1077" s="54"/>
      <c r="B1077" s="27"/>
      <c r="C1077" s="33"/>
      <c r="D1077" s="53"/>
      <c r="E1077" s="53"/>
      <c r="F1077" s="53"/>
      <c r="G1077" s="54"/>
      <c r="H1077" s="53"/>
      <c r="I1077" s="269"/>
      <c r="J1077" s="33"/>
      <c r="K1077" s="33"/>
      <c r="L1077" s="33"/>
      <c r="M1077" s="33"/>
      <c r="N1077" s="33"/>
      <c r="O1077" s="33"/>
      <c r="P1077" s="33"/>
      <c r="Q1077" s="33"/>
      <c r="R1077" s="33"/>
      <c r="S1077" s="33"/>
      <c r="T1077" s="33"/>
      <c r="U1077" s="33"/>
      <c r="V1077" s="33"/>
      <c r="W1077" s="33"/>
    </row>
    <row r="1078" spans="1:23" ht="15.75" customHeight="1">
      <c r="A1078" s="54"/>
      <c r="B1078" s="27"/>
      <c r="C1078" s="33"/>
      <c r="D1078" s="53"/>
      <c r="E1078" s="53"/>
      <c r="F1078" s="53"/>
      <c r="G1078" s="54"/>
      <c r="H1078" s="53"/>
      <c r="I1078" s="269"/>
      <c r="J1078" s="33"/>
      <c r="K1078" s="33"/>
      <c r="L1078" s="33"/>
      <c r="M1078" s="33"/>
      <c r="N1078" s="33"/>
      <c r="O1078" s="33"/>
      <c r="P1078" s="33"/>
      <c r="Q1078" s="33"/>
      <c r="R1078" s="33"/>
      <c r="S1078" s="33"/>
      <c r="T1078" s="33"/>
      <c r="U1078" s="33"/>
      <c r="V1078" s="33"/>
      <c r="W1078" s="33"/>
    </row>
    <row r="1079" spans="1:23" ht="15.75" customHeight="1">
      <c r="A1079" s="54"/>
      <c r="B1079" s="27"/>
      <c r="C1079" s="33"/>
      <c r="D1079" s="53"/>
      <c r="E1079" s="53"/>
      <c r="F1079" s="53"/>
      <c r="G1079" s="54"/>
      <c r="H1079" s="53"/>
      <c r="I1079" s="269"/>
      <c r="J1079" s="33"/>
      <c r="K1079" s="33"/>
      <c r="L1079" s="33"/>
      <c r="M1079" s="33"/>
      <c r="N1079" s="33"/>
      <c r="O1079" s="33"/>
      <c r="P1079" s="33"/>
      <c r="Q1079" s="33"/>
      <c r="R1079" s="33"/>
      <c r="S1079" s="33"/>
      <c r="T1079" s="33"/>
      <c r="U1079" s="33"/>
      <c r="V1079" s="33"/>
      <c r="W1079" s="33"/>
    </row>
    <row r="1080" spans="1:23" ht="15.75" customHeight="1">
      <c r="A1080" s="54"/>
      <c r="B1080" s="27"/>
      <c r="C1080" s="33"/>
      <c r="D1080" s="53"/>
      <c r="E1080" s="53"/>
      <c r="F1080" s="53"/>
      <c r="G1080" s="54"/>
      <c r="H1080" s="53"/>
      <c r="I1080" s="269"/>
      <c r="J1080" s="33"/>
      <c r="K1080" s="33"/>
      <c r="L1080" s="33"/>
      <c r="M1080" s="33"/>
      <c r="N1080" s="33"/>
      <c r="O1080" s="33"/>
      <c r="P1080" s="33"/>
      <c r="Q1080" s="33"/>
      <c r="R1080" s="33"/>
      <c r="S1080" s="33"/>
      <c r="T1080" s="33"/>
      <c r="U1080" s="33"/>
      <c r="V1080" s="33"/>
      <c r="W1080" s="33"/>
    </row>
    <row r="1081" spans="1:23" ht="15.75" customHeight="1">
      <c r="A1081" s="54"/>
      <c r="B1081" s="27"/>
      <c r="C1081" s="33"/>
      <c r="D1081" s="53"/>
      <c r="E1081" s="53"/>
      <c r="F1081" s="53"/>
      <c r="G1081" s="54"/>
      <c r="H1081" s="53"/>
      <c r="I1081" s="269"/>
      <c r="J1081" s="33"/>
      <c r="K1081" s="33"/>
      <c r="L1081" s="33"/>
      <c r="M1081" s="33"/>
      <c r="N1081" s="33"/>
      <c r="O1081" s="33"/>
      <c r="P1081" s="33"/>
      <c r="Q1081" s="33"/>
      <c r="R1081" s="33"/>
      <c r="S1081" s="33"/>
      <c r="T1081" s="33"/>
      <c r="U1081" s="33"/>
      <c r="V1081" s="33"/>
      <c r="W1081" s="33"/>
    </row>
    <row r="1082" spans="1:23" ht="15.75" customHeight="1">
      <c r="A1082" s="54"/>
      <c r="B1082" s="27"/>
      <c r="C1082" s="33"/>
      <c r="D1082" s="53"/>
      <c r="E1082" s="53"/>
      <c r="F1082" s="53"/>
      <c r="G1082" s="54"/>
      <c r="H1082" s="53"/>
      <c r="I1082" s="269"/>
      <c r="J1082" s="33"/>
      <c r="K1082" s="33"/>
      <c r="L1082" s="33"/>
      <c r="M1082" s="33"/>
      <c r="N1082" s="33"/>
      <c r="O1082" s="33"/>
      <c r="P1082" s="33"/>
      <c r="Q1082" s="33"/>
      <c r="R1082" s="33"/>
      <c r="S1082" s="33"/>
      <c r="T1082" s="33"/>
      <c r="U1082" s="33"/>
      <c r="V1082" s="33"/>
      <c r="W1082" s="33"/>
    </row>
    <row r="1083" spans="1:23" ht="15.75" customHeight="1">
      <c r="A1083" s="54"/>
      <c r="B1083" s="27"/>
      <c r="C1083" s="33"/>
      <c r="D1083" s="53"/>
      <c r="E1083" s="53"/>
      <c r="F1083" s="53"/>
      <c r="G1083" s="54"/>
      <c r="H1083" s="53"/>
      <c r="I1083" s="269"/>
      <c r="J1083" s="33"/>
      <c r="K1083" s="33"/>
      <c r="L1083" s="33"/>
      <c r="M1083" s="33"/>
      <c r="N1083" s="33"/>
      <c r="O1083" s="33"/>
      <c r="P1083" s="33"/>
      <c r="Q1083" s="33"/>
      <c r="R1083" s="33"/>
      <c r="S1083" s="33"/>
      <c r="T1083" s="33"/>
      <c r="U1083" s="33"/>
      <c r="V1083" s="33"/>
      <c r="W1083" s="33"/>
    </row>
    <row r="1084" spans="1:23" ht="15.75" customHeight="1">
      <c r="A1084" s="54"/>
      <c r="B1084" s="27"/>
      <c r="C1084" s="33"/>
      <c r="D1084" s="53"/>
      <c r="E1084" s="53"/>
      <c r="F1084" s="53"/>
      <c r="G1084" s="54"/>
      <c r="H1084" s="53"/>
      <c r="I1084" s="269"/>
      <c r="J1084" s="33"/>
      <c r="K1084" s="33"/>
      <c r="L1084" s="33"/>
      <c r="M1084" s="33"/>
      <c r="N1084" s="33"/>
      <c r="O1084" s="33"/>
      <c r="P1084" s="33"/>
      <c r="Q1084" s="33"/>
      <c r="R1084" s="33"/>
      <c r="S1084" s="33"/>
      <c r="T1084" s="33"/>
      <c r="U1084" s="33"/>
      <c r="V1084" s="33"/>
      <c r="W1084" s="33"/>
    </row>
    <row r="1085" spans="1:23" ht="15.75" customHeight="1">
      <c r="A1085" s="54"/>
      <c r="B1085" s="27"/>
      <c r="C1085" s="33"/>
      <c r="D1085" s="53"/>
      <c r="E1085" s="53"/>
      <c r="F1085" s="53"/>
      <c r="G1085" s="54"/>
      <c r="H1085" s="53"/>
      <c r="I1085" s="269"/>
      <c r="J1085" s="33"/>
      <c r="K1085" s="33"/>
      <c r="L1085" s="33"/>
      <c r="M1085" s="33"/>
      <c r="N1085" s="33"/>
      <c r="O1085" s="33"/>
      <c r="P1085" s="33"/>
      <c r="Q1085" s="33"/>
      <c r="R1085" s="33"/>
      <c r="S1085" s="33"/>
      <c r="T1085" s="33"/>
      <c r="U1085" s="33"/>
      <c r="V1085" s="33"/>
      <c r="W1085" s="33"/>
    </row>
    <row r="1086" spans="1:23" ht="15.75" customHeight="1">
      <c r="A1086" s="54"/>
      <c r="B1086" s="27"/>
      <c r="C1086" s="33"/>
      <c r="D1086" s="53"/>
      <c r="E1086" s="53"/>
      <c r="F1086" s="53"/>
      <c r="G1086" s="54"/>
      <c r="H1086" s="53"/>
      <c r="I1086" s="269"/>
      <c r="J1086" s="33"/>
      <c r="K1086" s="33"/>
      <c r="L1086" s="33"/>
      <c r="M1086" s="33"/>
      <c r="N1086" s="33"/>
      <c r="O1086" s="33"/>
      <c r="P1086" s="33"/>
      <c r="Q1086" s="33"/>
      <c r="R1086" s="33"/>
      <c r="S1086" s="33"/>
      <c r="T1086" s="33"/>
      <c r="U1086" s="33"/>
      <c r="V1086" s="33"/>
      <c r="W1086" s="33"/>
    </row>
    <row r="1087" spans="1:23" ht="15.75" customHeight="1">
      <c r="A1087" s="54"/>
      <c r="B1087" s="27"/>
      <c r="C1087" s="33"/>
      <c r="D1087" s="53"/>
      <c r="E1087" s="53"/>
      <c r="F1087" s="53"/>
      <c r="G1087" s="54"/>
      <c r="H1087" s="53"/>
      <c r="I1087" s="269"/>
      <c r="J1087" s="33"/>
      <c r="K1087" s="33"/>
      <c r="L1087" s="33"/>
      <c r="M1087" s="33"/>
      <c r="N1087" s="33"/>
      <c r="O1087" s="33"/>
      <c r="P1087" s="33"/>
      <c r="Q1087" s="33"/>
      <c r="R1087" s="33"/>
      <c r="S1087" s="33"/>
      <c r="T1087" s="33"/>
      <c r="U1087" s="33"/>
      <c r="V1087" s="33"/>
      <c r="W1087" s="33"/>
    </row>
    <row r="1088" spans="1:23" ht="15.75" customHeight="1">
      <c r="A1088" s="54"/>
      <c r="B1088" s="27"/>
      <c r="C1088" s="33"/>
      <c r="D1088" s="53"/>
      <c r="E1088" s="53"/>
      <c r="F1088" s="53"/>
      <c r="G1088" s="54"/>
      <c r="H1088" s="53"/>
      <c r="I1088" s="269"/>
      <c r="J1088" s="33"/>
      <c r="K1088" s="33"/>
      <c r="L1088" s="33"/>
      <c r="M1088" s="33"/>
      <c r="N1088" s="33"/>
      <c r="O1088" s="33"/>
      <c r="P1088" s="33"/>
      <c r="Q1088" s="33"/>
      <c r="R1088" s="33"/>
      <c r="S1088" s="33"/>
      <c r="T1088" s="33"/>
      <c r="U1088" s="33"/>
      <c r="V1088" s="33"/>
      <c r="W1088" s="33"/>
    </row>
    <row r="1089" spans="1:23" ht="15.75" customHeight="1">
      <c r="A1089" s="54"/>
      <c r="B1089" s="27"/>
      <c r="C1089" s="33"/>
      <c r="D1089" s="53"/>
      <c r="E1089" s="53"/>
      <c r="F1089" s="53"/>
      <c r="G1089" s="54"/>
      <c r="H1089" s="53"/>
      <c r="I1089" s="269"/>
      <c r="J1089" s="33"/>
      <c r="K1089" s="33"/>
      <c r="L1089" s="33"/>
      <c r="M1089" s="33"/>
      <c r="N1089" s="33"/>
      <c r="O1089" s="33"/>
      <c r="P1089" s="33"/>
      <c r="Q1089" s="33"/>
      <c r="R1089" s="33"/>
      <c r="S1089" s="33"/>
      <c r="T1089" s="33"/>
      <c r="U1089" s="33"/>
      <c r="V1089" s="33"/>
      <c r="W1089" s="33"/>
    </row>
    <row r="1090" spans="1:23" ht="15.75" customHeight="1">
      <c r="A1090" s="54"/>
      <c r="B1090" s="27"/>
      <c r="C1090" s="33"/>
      <c r="D1090" s="53"/>
      <c r="E1090" s="53"/>
      <c r="F1090" s="53"/>
      <c r="G1090" s="54"/>
      <c r="H1090" s="53"/>
      <c r="I1090" s="269"/>
      <c r="J1090" s="33"/>
      <c r="K1090" s="33"/>
      <c r="L1090" s="33"/>
      <c r="M1090" s="33"/>
      <c r="N1090" s="33"/>
      <c r="O1090" s="33"/>
      <c r="P1090" s="33"/>
      <c r="Q1090" s="33"/>
      <c r="R1090" s="33"/>
      <c r="S1090" s="33"/>
      <c r="T1090" s="33"/>
      <c r="U1090" s="33"/>
      <c r="V1090" s="33"/>
      <c r="W1090" s="33"/>
    </row>
    <row r="1091" spans="1:23" ht="15.75" customHeight="1">
      <c r="A1091" s="54"/>
      <c r="B1091" s="27"/>
      <c r="C1091" s="33"/>
      <c r="D1091" s="53"/>
      <c r="E1091" s="53"/>
      <c r="F1091" s="53"/>
      <c r="G1091" s="54"/>
      <c r="H1091" s="53"/>
      <c r="I1091" s="269"/>
      <c r="J1091" s="33"/>
      <c r="K1091" s="33"/>
      <c r="L1091" s="33"/>
      <c r="M1091" s="33"/>
      <c r="N1091" s="33"/>
      <c r="O1091" s="33"/>
      <c r="P1091" s="33"/>
      <c r="Q1091" s="33"/>
      <c r="R1091" s="33"/>
      <c r="S1091" s="33"/>
      <c r="T1091" s="33"/>
      <c r="U1091" s="33"/>
      <c r="V1091" s="33"/>
      <c r="W1091" s="33"/>
    </row>
    <row r="1092" spans="1:23" ht="15.75" customHeight="1">
      <c r="A1092" s="54"/>
      <c r="B1092" s="27"/>
      <c r="C1092" s="33"/>
      <c r="D1092" s="53"/>
      <c r="E1092" s="53"/>
      <c r="F1092" s="53"/>
      <c r="G1092" s="54"/>
      <c r="H1092" s="53"/>
      <c r="I1092" s="269"/>
      <c r="J1092" s="33"/>
      <c r="K1092" s="33"/>
      <c r="L1092" s="33"/>
      <c r="M1092" s="33"/>
      <c r="N1092" s="33"/>
      <c r="O1092" s="33"/>
      <c r="P1092" s="33"/>
      <c r="Q1092" s="33"/>
      <c r="R1092" s="33"/>
      <c r="S1092" s="33"/>
      <c r="T1092" s="33"/>
      <c r="U1092" s="33"/>
      <c r="V1092" s="33"/>
      <c r="W1092" s="33"/>
    </row>
    <row r="1093" spans="1:23" ht="15.75" customHeight="1">
      <c r="A1093" s="54"/>
      <c r="B1093" s="27"/>
      <c r="C1093" s="33"/>
      <c r="D1093" s="53"/>
      <c r="E1093" s="53"/>
      <c r="F1093" s="53"/>
      <c r="G1093" s="54"/>
      <c r="H1093" s="53"/>
      <c r="I1093" s="269"/>
      <c r="J1093" s="33"/>
      <c r="K1093" s="33"/>
      <c r="L1093" s="33"/>
      <c r="M1093" s="33"/>
      <c r="N1093" s="33"/>
      <c r="O1093" s="33"/>
      <c r="P1093" s="33"/>
      <c r="Q1093" s="33"/>
      <c r="R1093" s="33"/>
      <c r="S1093" s="33"/>
      <c r="T1093" s="33"/>
      <c r="U1093" s="33"/>
      <c r="V1093" s="33"/>
      <c r="W1093" s="33"/>
    </row>
    <row r="1094" spans="1:23" ht="15.75" customHeight="1">
      <c r="A1094" s="54"/>
      <c r="B1094" s="27"/>
      <c r="C1094" s="33"/>
      <c r="D1094" s="53"/>
      <c r="E1094" s="53"/>
      <c r="F1094" s="53"/>
      <c r="G1094" s="54"/>
      <c r="H1094" s="53"/>
      <c r="I1094" s="269"/>
      <c r="J1094" s="33"/>
      <c r="K1094" s="33"/>
      <c r="L1094" s="33"/>
      <c r="M1094" s="33"/>
      <c r="N1094" s="33"/>
      <c r="O1094" s="33"/>
      <c r="P1094" s="33"/>
      <c r="Q1094" s="33"/>
      <c r="R1094" s="33"/>
      <c r="S1094" s="33"/>
      <c r="T1094" s="33"/>
      <c r="U1094" s="33"/>
      <c r="V1094" s="33"/>
      <c r="W1094" s="33"/>
    </row>
    <row r="1095" spans="1:23" ht="15.75" customHeight="1">
      <c r="A1095" s="54"/>
      <c r="B1095" s="27"/>
      <c r="C1095" s="33"/>
      <c r="D1095" s="53"/>
      <c r="E1095" s="53"/>
      <c r="F1095" s="53"/>
      <c r="G1095" s="54"/>
      <c r="H1095" s="53"/>
      <c r="I1095" s="269"/>
      <c r="J1095" s="33"/>
      <c r="K1095" s="33"/>
      <c r="L1095" s="33"/>
      <c r="M1095" s="33"/>
      <c r="N1095" s="33"/>
      <c r="O1095" s="33"/>
      <c r="P1095" s="33"/>
      <c r="Q1095" s="33"/>
      <c r="R1095" s="33"/>
      <c r="S1095" s="33"/>
      <c r="T1095" s="33"/>
      <c r="U1095" s="33"/>
      <c r="V1095" s="33"/>
      <c r="W1095" s="33"/>
    </row>
    <row r="1096" spans="1:23" ht="15.75" customHeight="1">
      <c r="A1096" s="54"/>
      <c r="B1096" s="27"/>
      <c r="C1096" s="33"/>
      <c r="D1096" s="53"/>
      <c r="E1096" s="53"/>
      <c r="F1096" s="53"/>
      <c r="G1096" s="54"/>
      <c r="H1096" s="53"/>
      <c r="I1096" s="269"/>
      <c r="J1096" s="33"/>
      <c r="K1096" s="33"/>
      <c r="L1096" s="33"/>
      <c r="M1096" s="33"/>
      <c r="N1096" s="33"/>
      <c r="O1096" s="33"/>
      <c r="P1096" s="33"/>
      <c r="Q1096" s="33"/>
      <c r="R1096" s="33"/>
      <c r="S1096" s="33"/>
      <c r="T1096" s="33"/>
      <c r="U1096" s="33"/>
      <c r="V1096" s="33"/>
      <c r="W1096" s="33"/>
    </row>
    <row r="1097" spans="1:23" ht="15.75" customHeight="1">
      <c r="A1097" s="54"/>
      <c r="B1097" s="27"/>
      <c r="C1097" s="33"/>
      <c r="D1097" s="53"/>
      <c r="E1097" s="53"/>
      <c r="F1097" s="53"/>
      <c r="G1097" s="54"/>
      <c r="H1097" s="53"/>
      <c r="I1097" s="269"/>
      <c r="J1097" s="33"/>
      <c r="K1097" s="33"/>
      <c r="L1097" s="33"/>
      <c r="M1097" s="33"/>
      <c r="N1097" s="33"/>
      <c r="O1097" s="33"/>
      <c r="P1097" s="33"/>
      <c r="Q1097" s="33"/>
      <c r="R1097" s="33"/>
      <c r="S1097" s="33"/>
      <c r="T1097" s="33"/>
      <c r="U1097" s="33"/>
      <c r="V1097" s="33"/>
      <c r="W1097" s="33"/>
    </row>
    <row r="1098" spans="1:23" ht="15.75" customHeight="1">
      <c r="A1098" s="54"/>
      <c r="B1098" s="27"/>
      <c r="C1098" s="33"/>
      <c r="D1098" s="53"/>
      <c r="E1098" s="53"/>
      <c r="F1098" s="53"/>
      <c r="G1098" s="54"/>
      <c r="H1098" s="53"/>
      <c r="I1098" s="269"/>
      <c r="J1098" s="33"/>
      <c r="K1098" s="33"/>
      <c r="L1098" s="33"/>
      <c r="M1098" s="33"/>
      <c r="N1098" s="33"/>
      <c r="O1098" s="33"/>
      <c r="P1098" s="33"/>
      <c r="Q1098" s="33"/>
      <c r="R1098" s="33"/>
      <c r="S1098" s="33"/>
      <c r="T1098" s="33"/>
      <c r="U1098" s="33"/>
      <c r="V1098" s="33"/>
      <c r="W1098" s="33"/>
    </row>
    <row r="1099" spans="1:23" ht="15.75" customHeight="1">
      <c r="A1099" s="54"/>
      <c r="B1099" s="27"/>
      <c r="C1099" s="33"/>
      <c r="D1099" s="53"/>
      <c r="E1099" s="53"/>
      <c r="F1099" s="53"/>
      <c r="G1099" s="54"/>
      <c r="H1099" s="53"/>
      <c r="I1099" s="269"/>
      <c r="J1099" s="33"/>
      <c r="K1099" s="33"/>
      <c r="L1099" s="33"/>
      <c r="M1099" s="33"/>
      <c r="N1099" s="33"/>
      <c r="O1099" s="33"/>
      <c r="P1099" s="33"/>
      <c r="Q1099" s="33"/>
      <c r="R1099" s="33"/>
      <c r="S1099" s="33"/>
      <c r="T1099" s="33"/>
      <c r="U1099" s="33"/>
      <c r="V1099" s="33"/>
      <c r="W1099" s="33"/>
    </row>
    <row r="1100" spans="1:23" ht="15.75" customHeight="1">
      <c r="A1100" s="54"/>
      <c r="B1100" s="27"/>
      <c r="C1100" s="33"/>
      <c r="D1100" s="53"/>
      <c r="E1100" s="53"/>
      <c r="F1100" s="53"/>
      <c r="G1100" s="54"/>
      <c r="H1100" s="53"/>
      <c r="I1100" s="269"/>
      <c r="J1100" s="33"/>
      <c r="K1100" s="33"/>
      <c r="L1100" s="33"/>
      <c r="M1100" s="33"/>
      <c r="N1100" s="33"/>
      <c r="O1100" s="33"/>
      <c r="P1100" s="33"/>
      <c r="Q1100" s="33"/>
      <c r="R1100" s="33"/>
      <c r="S1100" s="33"/>
      <c r="T1100" s="33"/>
      <c r="U1100" s="33"/>
      <c r="V1100" s="33"/>
      <c r="W1100" s="33"/>
    </row>
    <row r="1101" spans="1:23" ht="15.75" customHeight="1">
      <c r="A1101" s="54"/>
      <c r="B1101" s="27"/>
      <c r="C1101" s="33"/>
      <c r="D1101" s="53"/>
      <c r="E1101" s="53"/>
      <c r="F1101" s="53"/>
      <c r="G1101" s="54"/>
      <c r="H1101" s="53"/>
      <c r="I1101" s="269"/>
      <c r="J1101" s="33"/>
      <c r="K1101" s="33"/>
      <c r="L1101" s="33"/>
      <c r="M1101" s="33"/>
      <c r="N1101" s="33"/>
      <c r="O1101" s="33"/>
      <c r="P1101" s="33"/>
      <c r="Q1101" s="33"/>
      <c r="R1101" s="33"/>
      <c r="S1101" s="33"/>
      <c r="T1101" s="33"/>
      <c r="U1101" s="33"/>
      <c r="V1101" s="33"/>
      <c r="W1101" s="33"/>
    </row>
    <row r="1102" spans="1:23" ht="15.75" customHeight="1">
      <c r="A1102" s="54"/>
      <c r="B1102" s="27"/>
      <c r="C1102" s="33"/>
      <c r="D1102" s="53"/>
      <c r="E1102" s="53"/>
      <c r="F1102" s="53"/>
      <c r="G1102" s="54"/>
      <c r="H1102" s="53"/>
      <c r="I1102" s="269"/>
      <c r="J1102" s="33"/>
      <c r="K1102" s="33"/>
      <c r="L1102" s="33"/>
      <c r="M1102" s="33"/>
      <c r="N1102" s="33"/>
      <c r="O1102" s="33"/>
      <c r="P1102" s="33"/>
      <c r="Q1102" s="33"/>
      <c r="R1102" s="33"/>
      <c r="S1102" s="33"/>
      <c r="T1102" s="33"/>
      <c r="U1102" s="33"/>
      <c r="V1102" s="33"/>
      <c r="W1102" s="33"/>
    </row>
    <row r="1103" spans="1:23" ht="15.75" customHeight="1">
      <c r="A1103" s="54"/>
      <c r="B1103" s="27"/>
      <c r="C1103" s="33"/>
      <c r="D1103" s="53"/>
      <c r="E1103" s="53"/>
      <c r="F1103" s="53"/>
      <c r="G1103" s="54"/>
      <c r="H1103" s="53"/>
      <c r="I1103" s="269"/>
      <c r="J1103" s="33"/>
      <c r="K1103" s="33"/>
      <c r="L1103" s="33"/>
      <c r="M1103" s="33"/>
      <c r="N1103" s="33"/>
      <c r="O1103" s="33"/>
      <c r="P1103" s="33"/>
      <c r="Q1103" s="33"/>
      <c r="R1103" s="33"/>
      <c r="S1103" s="33"/>
      <c r="T1103" s="33"/>
      <c r="U1103" s="33"/>
      <c r="V1103" s="33"/>
      <c r="W1103" s="33"/>
    </row>
    <row r="1104" spans="1:23" ht="15.75" customHeight="1">
      <c r="A1104" s="54"/>
      <c r="B1104" s="27"/>
      <c r="C1104" s="33"/>
      <c r="D1104" s="53"/>
      <c r="E1104" s="53"/>
      <c r="F1104" s="53"/>
      <c r="G1104" s="54"/>
      <c r="H1104" s="53"/>
      <c r="I1104" s="269"/>
      <c r="J1104" s="33"/>
      <c r="K1104" s="33"/>
      <c r="L1104" s="33"/>
      <c r="M1104" s="33"/>
      <c r="N1104" s="33"/>
      <c r="O1104" s="33"/>
      <c r="P1104" s="33"/>
      <c r="Q1104" s="33"/>
      <c r="R1104" s="33"/>
      <c r="S1104" s="33"/>
      <c r="T1104" s="33"/>
      <c r="U1104" s="33"/>
      <c r="V1104" s="33"/>
      <c r="W1104" s="33"/>
    </row>
    <row r="1105" spans="1:23" ht="15.75" customHeight="1">
      <c r="A1105" s="54"/>
      <c r="B1105" s="27"/>
      <c r="C1105" s="33"/>
      <c r="D1105" s="53"/>
      <c r="E1105" s="53"/>
      <c r="F1105" s="53"/>
      <c r="G1105" s="54"/>
      <c r="H1105" s="53"/>
      <c r="I1105" s="269"/>
      <c r="J1105" s="33"/>
      <c r="K1105" s="33"/>
      <c r="L1105" s="33"/>
      <c r="M1105" s="33"/>
      <c r="N1105" s="33"/>
      <c r="O1105" s="33"/>
      <c r="P1105" s="33"/>
      <c r="Q1105" s="33"/>
      <c r="R1105" s="33"/>
      <c r="S1105" s="33"/>
      <c r="T1105" s="33"/>
      <c r="U1105" s="33"/>
      <c r="V1105" s="33"/>
      <c r="W1105" s="33"/>
    </row>
    <row r="1106" spans="1:23" ht="15.75" customHeight="1">
      <c r="A1106" s="54"/>
      <c r="B1106" s="27"/>
      <c r="C1106" s="33"/>
      <c r="D1106" s="53"/>
      <c r="E1106" s="53"/>
      <c r="F1106" s="53"/>
      <c r="G1106" s="54"/>
      <c r="H1106" s="53"/>
      <c r="I1106" s="269"/>
      <c r="J1106" s="33"/>
      <c r="K1106" s="33"/>
      <c r="L1106" s="33"/>
      <c r="M1106" s="33"/>
      <c r="N1106" s="33"/>
      <c r="O1106" s="33"/>
      <c r="P1106" s="33"/>
      <c r="Q1106" s="33"/>
      <c r="R1106" s="33"/>
      <c r="S1106" s="33"/>
      <c r="T1106" s="33"/>
      <c r="U1106" s="33"/>
      <c r="V1106" s="33"/>
      <c r="W1106" s="33"/>
    </row>
    <row r="1107" spans="1:23" ht="15.75" customHeight="1">
      <c r="A1107" s="54"/>
      <c r="B1107" s="27"/>
      <c r="C1107" s="33"/>
      <c r="D1107" s="53"/>
      <c r="E1107" s="53"/>
      <c r="F1107" s="53"/>
      <c r="G1107" s="54"/>
      <c r="H1107" s="53"/>
      <c r="I1107" s="269"/>
      <c r="J1107" s="33"/>
      <c r="K1107" s="33"/>
      <c r="L1107" s="33"/>
      <c r="M1107" s="33"/>
      <c r="N1107" s="33"/>
      <c r="O1107" s="33"/>
      <c r="P1107" s="33"/>
      <c r="Q1107" s="33"/>
      <c r="R1107" s="33"/>
      <c r="S1107" s="33"/>
      <c r="T1107" s="33"/>
      <c r="U1107" s="33"/>
      <c r="V1107" s="33"/>
      <c r="W1107" s="33"/>
    </row>
    <row r="1108" spans="1:23" ht="15.75" customHeight="1">
      <c r="A1108" s="54"/>
      <c r="B1108" s="27"/>
      <c r="C1108" s="33"/>
      <c r="D1108" s="53"/>
      <c r="E1108" s="53"/>
      <c r="F1108" s="53"/>
      <c r="G1108" s="54"/>
      <c r="H1108" s="53"/>
      <c r="I1108" s="269"/>
      <c r="J1108" s="33"/>
      <c r="K1108" s="33"/>
      <c r="L1108" s="33"/>
      <c r="M1108" s="33"/>
      <c r="N1108" s="33"/>
      <c r="O1108" s="33"/>
      <c r="P1108" s="33"/>
      <c r="Q1108" s="33"/>
      <c r="R1108" s="33"/>
      <c r="S1108" s="33"/>
      <c r="T1108" s="33"/>
      <c r="U1108" s="33"/>
      <c r="V1108" s="33"/>
      <c r="W1108" s="33"/>
    </row>
    <row r="1109" spans="1:23" ht="15.75" customHeight="1">
      <c r="A1109" s="54"/>
      <c r="B1109" s="27"/>
      <c r="C1109" s="33"/>
      <c r="D1109" s="53"/>
      <c r="E1109" s="53"/>
      <c r="F1109" s="53"/>
      <c r="G1109" s="54"/>
      <c r="H1109" s="53"/>
      <c r="I1109" s="269"/>
      <c r="J1109" s="33"/>
      <c r="K1109" s="33"/>
      <c r="L1109" s="33"/>
      <c r="M1109" s="33"/>
      <c r="N1109" s="33"/>
      <c r="O1109" s="33"/>
      <c r="P1109" s="33"/>
      <c r="Q1109" s="33"/>
      <c r="R1109" s="33"/>
      <c r="S1109" s="33"/>
      <c r="T1109" s="33"/>
      <c r="U1109" s="33"/>
      <c r="V1109" s="33"/>
      <c r="W1109" s="33"/>
    </row>
    <row r="1110" spans="1:23" ht="15.75" customHeight="1">
      <c r="A1110" s="54"/>
      <c r="B1110" s="27"/>
      <c r="C1110" s="33"/>
      <c r="D1110" s="53"/>
      <c r="E1110" s="53"/>
      <c r="F1110" s="53"/>
      <c r="G1110" s="54"/>
      <c r="H1110" s="53"/>
      <c r="I1110" s="269"/>
      <c r="J1110" s="33"/>
      <c r="K1110" s="33"/>
      <c r="L1110" s="33"/>
      <c r="M1110" s="33"/>
      <c r="N1110" s="33"/>
      <c r="O1110" s="33"/>
      <c r="P1110" s="33"/>
      <c r="Q1110" s="33"/>
      <c r="R1110" s="33"/>
      <c r="S1110" s="33"/>
      <c r="T1110" s="33"/>
      <c r="U1110" s="33"/>
      <c r="V1110" s="33"/>
      <c r="W1110" s="33"/>
    </row>
    <row r="1111" spans="1:23" ht="15.75" customHeight="1">
      <c r="A1111" s="54"/>
      <c r="B1111" s="27"/>
      <c r="C1111" s="33"/>
      <c r="D1111" s="53"/>
      <c r="E1111" s="53"/>
      <c r="F1111" s="53"/>
      <c r="G1111" s="54"/>
      <c r="H1111" s="53"/>
      <c r="I1111" s="269"/>
      <c r="J1111" s="33"/>
      <c r="K1111" s="33"/>
      <c r="L1111" s="33"/>
      <c r="M1111" s="33"/>
      <c r="N1111" s="33"/>
      <c r="O1111" s="33"/>
      <c r="P1111" s="33"/>
      <c r="Q1111" s="33"/>
      <c r="R1111" s="33"/>
      <c r="S1111" s="33"/>
      <c r="T1111" s="33"/>
      <c r="U1111" s="33"/>
      <c r="V1111" s="33"/>
      <c r="W1111" s="33"/>
    </row>
    <row r="1112" spans="1:23" ht="15.75" customHeight="1">
      <c r="A1112" s="54"/>
      <c r="B1112" s="27"/>
      <c r="C1112" s="33"/>
      <c r="D1112" s="53"/>
      <c r="E1112" s="53"/>
      <c r="F1112" s="53"/>
      <c r="G1112" s="54"/>
      <c r="H1112" s="53"/>
      <c r="I1112" s="269"/>
      <c r="J1112" s="33"/>
      <c r="K1112" s="33"/>
      <c r="L1112" s="33"/>
      <c r="M1112" s="33"/>
      <c r="N1112" s="33"/>
      <c r="O1112" s="33"/>
      <c r="P1112" s="33"/>
      <c r="Q1112" s="33"/>
      <c r="R1112" s="33"/>
      <c r="S1112" s="33"/>
      <c r="T1112" s="33"/>
      <c r="U1112" s="33"/>
      <c r="V1112" s="33"/>
      <c r="W1112" s="33"/>
    </row>
    <row r="1113" spans="1:23" ht="15.75" customHeight="1">
      <c r="A1113" s="54"/>
      <c r="B1113" s="27"/>
      <c r="C1113" s="33"/>
      <c r="D1113" s="53"/>
      <c r="E1113" s="53"/>
      <c r="F1113" s="53"/>
      <c r="G1113" s="54"/>
      <c r="H1113" s="53"/>
      <c r="I1113" s="269"/>
      <c r="J1113" s="33"/>
      <c r="K1113" s="33"/>
      <c r="L1113" s="33"/>
      <c r="M1113" s="33"/>
      <c r="N1113" s="33"/>
      <c r="O1113" s="33"/>
      <c r="P1113" s="33"/>
      <c r="Q1113" s="33"/>
      <c r="R1113" s="33"/>
      <c r="S1113" s="33"/>
      <c r="T1113" s="33"/>
      <c r="U1113" s="33"/>
      <c r="V1113" s="33"/>
      <c r="W1113" s="33"/>
    </row>
    <row r="1114" spans="1:23" ht="15.75" customHeight="1">
      <c r="A1114" s="54"/>
      <c r="B1114" s="27"/>
      <c r="C1114" s="33"/>
      <c r="D1114" s="53"/>
      <c r="E1114" s="53"/>
      <c r="F1114" s="53"/>
      <c r="G1114" s="54"/>
      <c r="H1114" s="53"/>
      <c r="I1114" s="269"/>
      <c r="J1114" s="33"/>
      <c r="K1114" s="33"/>
      <c r="L1114" s="33"/>
      <c r="M1114" s="33"/>
      <c r="N1114" s="33"/>
      <c r="O1114" s="33"/>
      <c r="P1114" s="33"/>
      <c r="Q1114" s="33"/>
      <c r="R1114" s="33"/>
      <c r="S1114" s="33"/>
      <c r="T1114" s="33"/>
      <c r="U1114" s="33"/>
      <c r="V1114" s="33"/>
      <c r="W1114" s="33"/>
    </row>
    <row r="1115" spans="1:23" ht="15.75" customHeight="1">
      <c r="A1115" s="54"/>
      <c r="B1115" s="27"/>
      <c r="C1115" s="33"/>
      <c r="D1115" s="53"/>
      <c r="E1115" s="53"/>
      <c r="F1115" s="53"/>
      <c r="G1115" s="54"/>
      <c r="H1115" s="53"/>
      <c r="I1115" s="269"/>
      <c r="J1115" s="33"/>
      <c r="K1115" s="33"/>
      <c r="L1115" s="33"/>
      <c r="M1115" s="33"/>
      <c r="N1115" s="33"/>
      <c r="O1115" s="33"/>
      <c r="P1115" s="33"/>
      <c r="Q1115" s="33"/>
      <c r="R1115" s="33"/>
      <c r="S1115" s="33"/>
      <c r="T1115" s="33"/>
      <c r="U1115" s="33"/>
      <c r="V1115" s="33"/>
      <c r="W1115" s="33"/>
    </row>
    <row r="1116" spans="1:23" ht="15.75" customHeight="1">
      <c r="A1116" s="54"/>
      <c r="B1116" s="27"/>
      <c r="C1116" s="33"/>
      <c r="D1116" s="53"/>
      <c r="E1116" s="53"/>
      <c r="F1116" s="53"/>
      <c r="G1116" s="54"/>
      <c r="H1116" s="53"/>
      <c r="I1116" s="269"/>
      <c r="J1116" s="33"/>
      <c r="K1116" s="33"/>
      <c r="L1116" s="33"/>
      <c r="M1116" s="33"/>
      <c r="N1116" s="33"/>
      <c r="O1116" s="33"/>
      <c r="P1116" s="33"/>
      <c r="Q1116" s="33"/>
      <c r="R1116" s="33"/>
      <c r="S1116" s="33"/>
      <c r="T1116" s="33"/>
      <c r="U1116" s="33"/>
      <c r="V1116" s="33"/>
      <c r="W1116" s="33"/>
    </row>
    <row r="1117" spans="1:23" ht="15.75" customHeight="1">
      <c r="A1117" s="54"/>
      <c r="B1117" s="27"/>
      <c r="C1117" s="33"/>
      <c r="D1117" s="53"/>
      <c r="E1117" s="53"/>
      <c r="F1117" s="53"/>
      <c r="G1117" s="54"/>
      <c r="H1117" s="53"/>
      <c r="I1117" s="269"/>
      <c r="J1117" s="33"/>
      <c r="K1117" s="33"/>
      <c r="L1117" s="33"/>
      <c r="M1117" s="33"/>
      <c r="N1117" s="33"/>
      <c r="O1117" s="33"/>
      <c r="P1117" s="33"/>
      <c r="Q1117" s="33"/>
      <c r="R1117" s="33"/>
      <c r="S1117" s="33"/>
      <c r="T1117" s="33"/>
      <c r="U1117" s="33"/>
      <c r="V1117" s="33"/>
      <c r="W1117" s="33"/>
    </row>
    <row r="1118" spans="1:23" ht="15.75" customHeight="1">
      <c r="A1118" s="54"/>
      <c r="B1118" s="27"/>
      <c r="C1118" s="33"/>
      <c r="D1118" s="53"/>
      <c r="E1118" s="53"/>
      <c r="F1118" s="53"/>
      <c r="G1118" s="54"/>
      <c r="H1118" s="53"/>
      <c r="I1118" s="269"/>
      <c r="J1118" s="33"/>
      <c r="K1118" s="33"/>
      <c r="L1118" s="33"/>
      <c r="M1118" s="33"/>
      <c r="N1118" s="33"/>
      <c r="O1118" s="33"/>
      <c r="P1118" s="33"/>
      <c r="Q1118" s="33"/>
      <c r="R1118" s="33"/>
      <c r="S1118" s="33"/>
      <c r="T1118" s="33"/>
      <c r="U1118" s="33"/>
      <c r="V1118" s="33"/>
      <c r="W1118" s="33"/>
    </row>
    <row r="1119" spans="1:23" ht="15.75" customHeight="1">
      <c r="A1119" s="54"/>
      <c r="B1119" s="27"/>
      <c r="C1119" s="33"/>
      <c r="D1119" s="53"/>
      <c r="E1119" s="53"/>
      <c r="F1119" s="53"/>
      <c r="G1119" s="54"/>
      <c r="H1119" s="53"/>
      <c r="I1119" s="269"/>
      <c r="J1119" s="33"/>
      <c r="K1119" s="33"/>
      <c r="L1119" s="33"/>
      <c r="M1119" s="33"/>
      <c r="N1119" s="33"/>
      <c r="O1119" s="33"/>
      <c r="P1119" s="33"/>
      <c r="Q1119" s="33"/>
      <c r="R1119" s="33"/>
      <c r="S1119" s="33"/>
      <c r="T1119" s="33"/>
      <c r="U1119" s="33"/>
      <c r="V1119" s="33"/>
      <c r="W1119" s="33"/>
    </row>
    <row r="1120" spans="1:23" ht="15.75" customHeight="1">
      <c r="A1120" s="54"/>
      <c r="B1120" s="27"/>
      <c r="C1120" s="33"/>
      <c r="D1120" s="53"/>
      <c r="E1120" s="53"/>
      <c r="F1120" s="53"/>
      <c r="G1120" s="54"/>
      <c r="H1120" s="53"/>
      <c r="I1120" s="269"/>
      <c r="J1120" s="33"/>
      <c r="K1120" s="33"/>
      <c r="L1120" s="33"/>
      <c r="M1120" s="33"/>
      <c r="N1120" s="33"/>
      <c r="O1120" s="33"/>
      <c r="P1120" s="33"/>
      <c r="Q1120" s="33"/>
      <c r="R1120" s="33"/>
      <c r="S1120" s="33"/>
      <c r="T1120" s="33"/>
      <c r="U1120" s="33"/>
      <c r="V1120" s="33"/>
      <c r="W1120" s="33"/>
    </row>
    <row r="1121" spans="1:23" ht="15.75" customHeight="1">
      <c r="A1121" s="54"/>
      <c r="B1121" s="27"/>
      <c r="C1121" s="33"/>
      <c r="D1121" s="53"/>
      <c r="E1121" s="53"/>
      <c r="F1121" s="53"/>
      <c r="G1121" s="54"/>
      <c r="H1121" s="53"/>
      <c r="I1121" s="269"/>
      <c r="J1121" s="33"/>
      <c r="K1121" s="33"/>
      <c r="L1121" s="33"/>
      <c r="M1121" s="33"/>
      <c r="N1121" s="33"/>
      <c r="O1121" s="33"/>
      <c r="P1121" s="33"/>
      <c r="Q1121" s="33"/>
      <c r="R1121" s="33"/>
      <c r="S1121" s="33"/>
      <c r="T1121" s="33"/>
      <c r="U1121" s="33"/>
      <c r="V1121" s="33"/>
      <c r="W1121" s="33"/>
    </row>
    <row r="1122" spans="1:23" ht="15.75" customHeight="1">
      <c r="A1122" s="54"/>
      <c r="B1122" s="27"/>
      <c r="C1122" s="33"/>
      <c r="D1122" s="53"/>
      <c r="E1122" s="53"/>
      <c r="F1122" s="53"/>
      <c r="G1122" s="54"/>
      <c r="H1122" s="53"/>
      <c r="I1122" s="269"/>
      <c r="J1122" s="33"/>
      <c r="K1122" s="33"/>
      <c r="L1122" s="33"/>
      <c r="M1122" s="33"/>
      <c r="N1122" s="33"/>
      <c r="O1122" s="33"/>
      <c r="P1122" s="33"/>
      <c r="Q1122" s="33"/>
      <c r="R1122" s="33"/>
      <c r="S1122" s="33"/>
      <c r="T1122" s="33"/>
      <c r="U1122" s="33"/>
      <c r="V1122" s="33"/>
      <c r="W1122" s="33"/>
    </row>
    <row r="1123" spans="1:23" ht="15.75" customHeight="1">
      <c r="A1123" s="54"/>
      <c r="B1123" s="27"/>
      <c r="C1123" s="33"/>
      <c r="D1123" s="53"/>
      <c r="E1123" s="53"/>
      <c r="F1123" s="53"/>
      <c r="G1123" s="54"/>
      <c r="H1123" s="53"/>
      <c r="I1123" s="269"/>
      <c r="J1123" s="33"/>
      <c r="K1123" s="33"/>
      <c r="L1123" s="33"/>
      <c r="M1123" s="33"/>
      <c r="N1123" s="33"/>
      <c r="O1123" s="33"/>
      <c r="P1123" s="33"/>
      <c r="Q1123" s="33"/>
      <c r="R1123" s="33"/>
      <c r="S1123" s="33"/>
      <c r="T1123" s="33"/>
      <c r="U1123" s="33"/>
      <c r="V1123" s="33"/>
      <c r="W1123" s="33"/>
    </row>
    <row r="1124" spans="1:23" ht="15.75" customHeight="1">
      <c r="A1124" s="54"/>
      <c r="B1124" s="27"/>
      <c r="C1124" s="33"/>
      <c r="D1124" s="53"/>
      <c r="E1124" s="53"/>
      <c r="F1124" s="53"/>
      <c r="G1124" s="54"/>
      <c r="H1124" s="53"/>
      <c r="I1124" s="269"/>
      <c r="J1124" s="33"/>
      <c r="K1124" s="33"/>
      <c r="L1124" s="33"/>
      <c r="M1124" s="33"/>
      <c r="N1124" s="33"/>
      <c r="O1124" s="33"/>
      <c r="P1124" s="33"/>
      <c r="Q1124" s="33"/>
      <c r="R1124" s="33"/>
      <c r="S1124" s="33"/>
      <c r="T1124" s="33"/>
      <c r="U1124" s="33"/>
      <c r="V1124" s="33"/>
      <c r="W1124" s="33"/>
    </row>
    <row r="1125" spans="1:23" ht="15.75" customHeight="1">
      <c r="A1125" s="54"/>
      <c r="B1125" s="27"/>
      <c r="C1125" s="33"/>
      <c r="D1125" s="53"/>
      <c r="E1125" s="53"/>
      <c r="F1125" s="53"/>
      <c r="G1125" s="54"/>
      <c r="H1125" s="53"/>
      <c r="I1125" s="269"/>
      <c r="J1125" s="33"/>
      <c r="K1125" s="33"/>
      <c r="L1125" s="33"/>
      <c r="M1125" s="33"/>
      <c r="N1125" s="33"/>
      <c r="O1125" s="33"/>
      <c r="P1125" s="33"/>
      <c r="Q1125" s="33"/>
      <c r="R1125" s="33"/>
      <c r="S1125" s="33"/>
      <c r="T1125" s="33"/>
      <c r="U1125" s="33"/>
      <c r="V1125" s="33"/>
      <c r="W1125" s="33"/>
    </row>
    <row r="1126" spans="1:23" ht="15.75" customHeight="1">
      <c r="A1126" s="54"/>
      <c r="B1126" s="27"/>
      <c r="C1126" s="33"/>
      <c r="D1126" s="53"/>
      <c r="E1126" s="53"/>
      <c r="F1126" s="53"/>
      <c r="G1126" s="54"/>
      <c r="H1126" s="53"/>
      <c r="I1126" s="269"/>
      <c r="J1126" s="33"/>
      <c r="K1126" s="33"/>
      <c r="L1126" s="33"/>
      <c r="M1126" s="33"/>
      <c r="N1126" s="33"/>
      <c r="O1126" s="33"/>
      <c r="P1126" s="33"/>
      <c r="Q1126" s="33"/>
      <c r="R1126" s="33"/>
      <c r="S1126" s="33"/>
      <c r="T1126" s="33"/>
      <c r="U1126" s="33"/>
      <c r="V1126" s="33"/>
      <c r="W1126" s="33"/>
    </row>
    <row r="1127" spans="1:23" ht="15.75" customHeight="1">
      <c r="A1127" s="54"/>
      <c r="B1127" s="27"/>
      <c r="C1127" s="33"/>
      <c r="D1127" s="53"/>
      <c r="E1127" s="53"/>
      <c r="F1127" s="53"/>
      <c r="G1127" s="54"/>
      <c r="H1127" s="53"/>
      <c r="I1127" s="269"/>
      <c r="J1127" s="33"/>
      <c r="K1127" s="33"/>
      <c r="L1127" s="33"/>
      <c r="M1127" s="33"/>
      <c r="N1127" s="33"/>
      <c r="O1127" s="33"/>
      <c r="P1127" s="33"/>
      <c r="Q1127" s="33"/>
      <c r="R1127" s="33"/>
      <c r="S1127" s="33"/>
      <c r="T1127" s="33"/>
      <c r="U1127" s="33"/>
      <c r="V1127" s="33"/>
      <c r="W1127" s="33"/>
    </row>
    <row r="1128" spans="1:23" ht="15.75" customHeight="1">
      <c r="A1128" s="54"/>
      <c r="B1128" s="27"/>
      <c r="C1128" s="33"/>
      <c r="D1128" s="53"/>
      <c r="E1128" s="53"/>
      <c r="F1128" s="53"/>
      <c r="G1128" s="54"/>
      <c r="H1128" s="53"/>
      <c r="I1128" s="269"/>
      <c r="J1128" s="33"/>
      <c r="K1128" s="33"/>
      <c r="L1128" s="33"/>
      <c r="M1128" s="33"/>
      <c r="N1128" s="33"/>
      <c r="O1128" s="33"/>
      <c r="P1128" s="33"/>
      <c r="Q1128" s="33"/>
      <c r="R1128" s="33"/>
      <c r="S1128" s="33"/>
      <c r="T1128" s="33"/>
      <c r="U1128" s="33"/>
      <c r="V1128" s="33"/>
      <c r="W1128" s="33"/>
    </row>
    <row r="1129" spans="1:23" ht="15.75" customHeight="1">
      <c r="A1129" s="54"/>
      <c r="B1129" s="27"/>
      <c r="C1129" s="33"/>
      <c r="D1129" s="53"/>
      <c r="E1129" s="53"/>
      <c r="F1129" s="53"/>
      <c r="G1129" s="54"/>
      <c r="H1129" s="53"/>
      <c r="I1129" s="269"/>
      <c r="J1129" s="33"/>
      <c r="K1129" s="33"/>
      <c r="L1129" s="33"/>
      <c r="M1129" s="33"/>
      <c r="N1129" s="33"/>
      <c r="O1129" s="33"/>
      <c r="P1129" s="33"/>
      <c r="Q1129" s="33"/>
      <c r="R1129" s="33"/>
      <c r="S1129" s="33"/>
      <c r="T1129" s="33"/>
      <c r="U1129" s="33"/>
      <c r="V1129" s="33"/>
      <c r="W1129" s="33"/>
    </row>
    <row r="1130" spans="1:23" ht="15.75" customHeight="1">
      <c r="A1130" s="54"/>
      <c r="B1130" s="27"/>
      <c r="C1130" s="33"/>
      <c r="D1130" s="53"/>
      <c r="E1130" s="53"/>
      <c r="F1130" s="53"/>
      <c r="G1130" s="54"/>
      <c r="H1130" s="53"/>
      <c r="I1130" s="269"/>
      <c r="J1130" s="33"/>
      <c r="K1130" s="33"/>
      <c r="L1130" s="33"/>
      <c r="M1130" s="33"/>
      <c r="N1130" s="33"/>
      <c r="O1130" s="33"/>
      <c r="P1130" s="33"/>
      <c r="Q1130" s="33"/>
      <c r="R1130" s="33"/>
      <c r="S1130" s="33"/>
      <c r="T1130" s="33"/>
      <c r="U1130" s="33"/>
      <c r="V1130" s="33"/>
      <c r="W1130" s="33"/>
    </row>
    <row r="1131" spans="1:23" ht="15.75" customHeight="1">
      <c r="A1131" s="54"/>
      <c r="B1131" s="27"/>
      <c r="C1131" s="33"/>
      <c r="D1131" s="53"/>
      <c r="E1131" s="53"/>
      <c r="F1131" s="53"/>
      <c r="G1131" s="54"/>
      <c r="H1131" s="53"/>
      <c r="I1131" s="269"/>
      <c r="J1131" s="33"/>
      <c r="K1131" s="33"/>
      <c r="L1131" s="33"/>
      <c r="M1131" s="33"/>
      <c r="N1131" s="33"/>
      <c r="O1131" s="33"/>
      <c r="P1131" s="33"/>
      <c r="Q1131" s="33"/>
      <c r="R1131" s="33"/>
      <c r="S1131" s="33"/>
      <c r="T1131" s="33"/>
      <c r="U1131" s="33"/>
      <c r="V1131" s="33"/>
      <c r="W1131" s="33"/>
    </row>
    <row r="1132" spans="1:23" ht="15.75" customHeight="1">
      <c r="A1132" s="54"/>
      <c r="B1132" s="27"/>
      <c r="C1132" s="33"/>
      <c r="D1132" s="53"/>
      <c r="E1132" s="53"/>
      <c r="F1132" s="53"/>
      <c r="G1132" s="54"/>
      <c r="H1132" s="53"/>
      <c r="I1132" s="269"/>
      <c r="J1132" s="33"/>
      <c r="K1132" s="33"/>
      <c r="L1132" s="33"/>
      <c r="M1132" s="33"/>
      <c r="N1132" s="33"/>
      <c r="O1132" s="33"/>
      <c r="P1132" s="33"/>
      <c r="Q1132" s="33"/>
      <c r="R1132" s="33"/>
      <c r="S1132" s="33"/>
      <c r="T1132" s="33"/>
      <c r="U1132" s="33"/>
      <c r="V1132" s="33"/>
      <c r="W1132" s="33"/>
    </row>
    <row r="1133" spans="1:23" ht="15.75" customHeight="1">
      <c r="A1133" s="54"/>
      <c r="B1133" s="27"/>
      <c r="C1133" s="33"/>
      <c r="D1133" s="53"/>
      <c r="E1133" s="53"/>
      <c r="F1133" s="53"/>
      <c r="G1133" s="54"/>
      <c r="H1133" s="53"/>
      <c r="I1133" s="269"/>
      <c r="J1133" s="33"/>
      <c r="K1133" s="33"/>
      <c r="L1133" s="33"/>
      <c r="M1133" s="33"/>
      <c r="N1133" s="33"/>
      <c r="O1133" s="33"/>
      <c r="P1133" s="33"/>
      <c r="Q1133" s="33"/>
      <c r="R1133" s="33"/>
      <c r="S1133" s="33"/>
      <c r="T1133" s="33"/>
      <c r="U1133" s="33"/>
      <c r="V1133" s="33"/>
      <c r="W1133" s="33"/>
    </row>
    <row r="1134" spans="1:23" ht="15.75" customHeight="1">
      <c r="A1134" s="54"/>
      <c r="B1134" s="27"/>
      <c r="C1134" s="33"/>
      <c r="D1134" s="53"/>
      <c r="E1134" s="53"/>
      <c r="F1134" s="53"/>
      <c r="G1134" s="54"/>
      <c r="H1134" s="53"/>
      <c r="I1134" s="269"/>
      <c r="J1134" s="33"/>
      <c r="K1134" s="33"/>
      <c r="L1134" s="33"/>
      <c r="M1134" s="33"/>
      <c r="N1134" s="33"/>
      <c r="O1134" s="33"/>
      <c r="P1134" s="33"/>
      <c r="Q1134" s="33"/>
      <c r="R1134" s="33"/>
      <c r="S1134" s="33"/>
      <c r="T1134" s="33"/>
      <c r="U1134" s="33"/>
      <c r="V1134" s="33"/>
      <c r="W1134" s="33"/>
    </row>
    <row r="1135" spans="1:23" ht="15.75" customHeight="1">
      <c r="A1135" s="54"/>
      <c r="B1135" s="27"/>
      <c r="C1135" s="33"/>
      <c r="D1135" s="53"/>
      <c r="E1135" s="53"/>
      <c r="F1135" s="53"/>
      <c r="G1135" s="54"/>
      <c r="H1135" s="53"/>
      <c r="I1135" s="269"/>
      <c r="J1135" s="33"/>
      <c r="K1135" s="33"/>
      <c r="L1135" s="33"/>
      <c r="M1135" s="33"/>
      <c r="N1135" s="33"/>
      <c r="O1135" s="33"/>
      <c r="P1135" s="33"/>
      <c r="Q1135" s="33"/>
      <c r="R1135" s="33"/>
      <c r="S1135" s="33"/>
      <c r="T1135" s="33"/>
      <c r="U1135" s="33"/>
      <c r="V1135" s="33"/>
      <c r="W1135" s="33"/>
    </row>
    <row r="1136" spans="1:23" ht="15.75" customHeight="1">
      <c r="A1136" s="54"/>
      <c r="B1136" s="27"/>
      <c r="C1136" s="33"/>
      <c r="D1136" s="53"/>
      <c r="E1136" s="53"/>
      <c r="F1136" s="53"/>
      <c r="G1136" s="54"/>
      <c r="H1136" s="53"/>
      <c r="I1136" s="269"/>
      <c r="J1136" s="33"/>
      <c r="K1136" s="33"/>
      <c r="L1136" s="33"/>
      <c r="M1136" s="33"/>
      <c r="N1136" s="33"/>
      <c r="O1136" s="33"/>
      <c r="P1136" s="33"/>
      <c r="Q1136" s="33"/>
      <c r="R1136" s="33"/>
      <c r="S1136" s="33"/>
      <c r="T1136" s="33"/>
      <c r="U1136" s="33"/>
      <c r="V1136" s="33"/>
      <c r="W1136" s="33"/>
    </row>
    <row r="1137" spans="1:23" ht="15.75" customHeight="1">
      <c r="A1137" s="54"/>
      <c r="B1137" s="27"/>
      <c r="C1137" s="33"/>
      <c r="D1137" s="53"/>
      <c r="E1137" s="53"/>
      <c r="F1137" s="53"/>
      <c r="G1137" s="54"/>
      <c r="H1137" s="53"/>
      <c r="I1137" s="269"/>
      <c r="J1137" s="33"/>
      <c r="K1137" s="33"/>
      <c r="L1137" s="33"/>
      <c r="M1137" s="33"/>
      <c r="N1137" s="33"/>
      <c r="O1137" s="33"/>
      <c r="P1137" s="33"/>
      <c r="Q1137" s="33"/>
      <c r="R1137" s="33"/>
      <c r="S1137" s="33"/>
      <c r="T1137" s="33"/>
      <c r="U1137" s="33"/>
      <c r="V1137" s="33"/>
      <c r="W1137" s="33"/>
    </row>
    <row r="1138" spans="1:23" ht="15.75" customHeight="1">
      <c r="A1138" s="54"/>
      <c r="B1138" s="27"/>
      <c r="C1138" s="33"/>
      <c r="D1138" s="53"/>
      <c r="E1138" s="53"/>
      <c r="F1138" s="53"/>
      <c r="G1138" s="54"/>
      <c r="H1138" s="53"/>
      <c r="I1138" s="269"/>
      <c r="J1138" s="33"/>
      <c r="K1138" s="33"/>
      <c r="L1138" s="33"/>
      <c r="M1138" s="33"/>
      <c r="N1138" s="33"/>
      <c r="O1138" s="33"/>
      <c r="P1138" s="33"/>
      <c r="Q1138" s="33"/>
      <c r="R1138" s="33"/>
      <c r="S1138" s="33"/>
      <c r="T1138" s="33"/>
      <c r="U1138" s="33"/>
      <c r="V1138" s="33"/>
      <c r="W1138" s="33"/>
    </row>
    <row r="1139" spans="1:23" ht="15.75" customHeight="1">
      <c r="A1139" s="54"/>
      <c r="B1139" s="27"/>
      <c r="C1139" s="33"/>
      <c r="D1139" s="53"/>
      <c r="E1139" s="53"/>
      <c r="F1139" s="53"/>
      <c r="G1139" s="54"/>
      <c r="H1139" s="53"/>
      <c r="I1139" s="269"/>
      <c r="J1139" s="33"/>
      <c r="K1139" s="33"/>
      <c r="L1139" s="33"/>
      <c r="M1139" s="33"/>
      <c r="N1139" s="33"/>
      <c r="O1139" s="33"/>
      <c r="P1139" s="33"/>
      <c r="Q1139" s="33"/>
      <c r="R1139" s="33"/>
      <c r="S1139" s="33"/>
      <c r="T1139" s="33"/>
      <c r="U1139" s="33"/>
      <c r="V1139" s="33"/>
      <c r="W1139" s="33"/>
    </row>
    <row r="1140" spans="1:23" ht="15.75" customHeight="1">
      <c r="A1140" s="54"/>
      <c r="B1140" s="27"/>
      <c r="C1140" s="33"/>
      <c r="D1140" s="53"/>
      <c r="E1140" s="53"/>
      <c r="F1140" s="53"/>
      <c r="G1140" s="54"/>
      <c r="H1140" s="53"/>
      <c r="I1140" s="269"/>
      <c r="J1140" s="33"/>
      <c r="K1140" s="33"/>
      <c r="L1140" s="33"/>
      <c r="M1140" s="33"/>
      <c r="N1140" s="33"/>
      <c r="O1140" s="33"/>
      <c r="P1140" s="33"/>
      <c r="Q1140" s="33"/>
      <c r="R1140" s="33"/>
      <c r="S1140" s="33"/>
      <c r="T1140" s="33"/>
      <c r="U1140" s="33"/>
      <c r="V1140" s="33"/>
      <c r="W1140" s="33"/>
    </row>
    <row r="1141" spans="1:23" ht="15.75" customHeight="1">
      <c r="A1141" s="54"/>
      <c r="B1141" s="27"/>
      <c r="C1141" s="33"/>
      <c r="D1141" s="53"/>
      <c r="E1141" s="53"/>
      <c r="F1141" s="53"/>
      <c r="G1141" s="54"/>
      <c r="H1141" s="53"/>
      <c r="I1141" s="269"/>
      <c r="J1141" s="33"/>
      <c r="K1141" s="33"/>
      <c r="L1141" s="33"/>
      <c r="M1141" s="33"/>
      <c r="N1141" s="33"/>
      <c r="O1141" s="33"/>
      <c r="P1141" s="33"/>
      <c r="Q1141" s="33"/>
      <c r="R1141" s="33"/>
      <c r="S1141" s="33"/>
      <c r="T1141" s="33"/>
      <c r="U1141" s="33"/>
      <c r="V1141" s="33"/>
      <c r="W1141" s="33"/>
    </row>
    <row r="1142" spans="1:23" ht="15.75" customHeight="1">
      <c r="A1142" s="54"/>
      <c r="B1142" s="27"/>
      <c r="C1142" s="33"/>
      <c r="D1142" s="53"/>
      <c r="E1142" s="53"/>
      <c r="F1142" s="53"/>
      <c r="G1142" s="54"/>
      <c r="H1142" s="53"/>
      <c r="I1142" s="269"/>
      <c r="J1142" s="33"/>
      <c r="K1142" s="33"/>
      <c r="L1142" s="33"/>
      <c r="M1142" s="33"/>
      <c r="N1142" s="33"/>
      <c r="O1142" s="33"/>
      <c r="P1142" s="33"/>
      <c r="Q1142" s="33"/>
      <c r="R1142" s="33"/>
      <c r="S1142" s="33"/>
      <c r="T1142" s="33"/>
      <c r="U1142" s="33"/>
      <c r="V1142" s="33"/>
      <c r="W1142" s="33"/>
    </row>
    <row r="1143" spans="1:23" ht="15.75" customHeight="1">
      <c r="A1143" s="54"/>
      <c r="B1143" s="27"/>
      <c r="C1143" s="33"/>
      <c r="D1143" s="53"/>
      <c r="E1143" s="53"/>
      <c r="F1143" s="53"/>
      <c r="G1143" s="54"/>
      <c r="H1143" s="53"/>
      <c r="I1143" s="269"/>
      <c r="J1143" s="33"/>
      <c r="K1143" s="33"/>
      <c r="L1143" s="33"/>
      <c r="M1143" s="33"/>
      <c r="N1143" s="33"/>
      <c r="O1143" s="33"/>
      <c r="P1143" s="33"/>
      <c r="Q1143" s="33"/>
      <c r="R1143" s="33"/>
      <c r="S1143" s="33"/>
      <c r="T1143" s="33"/>
      <c r="U1143" s="33"/>
      <c r="V1143" s="33"/>
      <c r="W1143" s="33"/>
    </row>
    <row r="1144" spans="1:23" ht="15.75" customHeight="1">
      <c r="A1144" s="54"/>
      <c r="B1144" s="27"/>
      <c r="C1144" s="33"/>
      <c r="D1144" s="53"/>
      <c r="E1144" s="53"/>
      <c r="F1144" s="53"/>
      <c r="G1144" s="54"/>
      <c r="H1144" s="53"/>
      <c r="I1144" s="269"/>
      <c r="J1144" s="33"/>
      <c r="K1144" s="33"/>
      <c r="L1144" s="33"/>
      <c r="M1144" s="33"/>
      <c r="N1144" s="33"/>
      <c r="O1144" s="33"/>
      <c r="P1144" s="33"/>
      <c r="Q1144" s="33"/>
      <c r="R1144" s="33"/>
      <c r="S1144" s="33"/>
      <c r="T1144" s="33"/>
      <c r="U1144" s="33"/>
      <c r="V1144" s="33"/>
      <c r="W1144" s="33"/>
    </row>
    <row r="1145" spans="1:23" ht="15.75" customHeight="1">
      <c r="A1145" s="54"/>
      <c r="B1145" s="27"/>
      <c r="C1145" s="33"/>
      <c r="D1145" s="53"/>
      <c r="E1145" s="53"/>
      <c r="F1145" s="53"/>
      <c r="G1145" s="54"/>
      <c r="H1145" s="53"/>
      <c r="I1145" s="269"/>
      <c r="J1145" s="33"/>
      <c r="K1145" s="33"/>
      <c r="L1145" s="33"/>
      <c r="M1145" s="33"/>
      <c r="N1145" s="33"/>
      <c r="O1145" s="33"/>
      <c r="P1145" s="33"/>
      <c r="Q1145" s="33"/>
      <c r="R1145" s="33"/>
      <c r="S1145" s="33"/>
      <c r="T1145" s="33"/>
      <c r="U1145" s="33"/>
      <c r="V1145" s="33"/>
      <c r="W1145" s="33"/>
    </row>
    <row r="1146" spans="1:23" ht="15.75" customHeight="1">
      <c r="A1146" s="54"/>
      <c r="B1146" s="27"/>
      <c r="C1146" s="33"/>
      <c r="D1146" s="53"/>
      <c r="E1146" s="53"/>
      <c r="F1146" s="53"/>
      <c r="G1146" s="54"/>
      <c r="H1146" s="53"/>
      <c r="I1146" s="269"/>
      <c r="J1146" s="33"/>
      <c r="K1146" s="33"/>
      <c r="L1146" s="33"/>
      <c r="M1146" s="33"/>
      <c r="N1146" s="33"/>
      <c r="O1146" s="33"/>
      <c r="P1146" s="33"/>
      <c r="Q1146" s="33"/>
      <c r="R1146" s="33"/>
      <c r="S1146" s="33"/>
      <c r="T1146" s="33"/>
      <c r="U1146" s="33"/>
      <c r="V1146" s="33"/>
      <c r="W1146" s="33"/>
    </row>
    <row r="1147" spans="1:23" ht="15.75" customHeight="1">
      <c r="A1147" s="54"/>
      <c r="B1147" s="27"/>
      <c r="C1147" s="33"/>
      <c r="D1147" s="53"/>
      <c r="E1147" s="53"/>
      <c r="F1147" s="53"/>
      <c r="G1147" s="54"/>
      <c r="H1147" s="53"/>
      <c r="I1147" s="269"/>
      <c r="J1147" s="33"/>
      <c r="K1147" s="33"/>
      <c r="L1147" s="33"/>
      <c r="M1147" s="33"/>
      <c r="N1147" s="33"/>
      <c r="O1147" s="33"/>
      <c r="P1147" s="33"/>
      <c r="Q1147" s="33"/>
      <c r="R1147" s="33"/>
      <c r="S1147" s="33"/>
      <c r="T1147" s="33"/>
      <c r="U1147" s="33"/>
      <c r="V1147" s="33"/>
      <c r="W1147" s="33"/>
    </row>
    <row r="1148" spans="1:23" ht="15.75" customHeight="1">
      <c r="A1148" s="54"/>
      <c r="B1148" s="27"/>
      <c r="C1148" s="33"/>
      <c r="D1148" s="53"/>
      <c r="E1148" s="53"/>
      <c r="F1148" s="53"/>
      <c r="G1148" s="54"/>
      <c r="H1148" s="53"/>
      <c r="I1148" s="269"/>
      <c r="J1148" s="33"/>
      <c r="K1148" s="33"/>
      <c r="L1148" s="33"/>
      <c r="M1148" s="33"/>
      <c r="N1148" s="33"/>
      <c r="O1148" s="33"/>
      <c r="P1148" s="33"/>
      <c r="Q1148" s="33"/>
      <c r="R1148" s="33"/>
      <c r="S1148" s="33"/>
      <c r="T1148" s="33"/>
      <c r="U1148" s="33"/>
      <c r="V1148" s="33"/>
      <c r="W1148" s="33"/>
    </row>
    <row r="1149" spans="1:23" ht="15.75" customHeight="1">
      <c r="A1149" s="54"/>
      <c r="B1149" s="27"/>
      <c r="C1149" s="33"/>
      <c r="D1149" s="53"/>
      <c r="E1149" s="53"/>
      <c r="F1149" s="53"/>
      <c r="G1149" s="54"/>
      <c r="H1149" s="53"/>
      <c r="I1149" s="269"/>
      <c r="J1149" s="33"/>
      <c r="K1149" s="33"/>
      <c r="L1149" s="33"/>
      <c r="M1149" s="33"/>
      <c r="N1149" s="33"/>
      <c r="O1149" s="33"/>
      <c r="P1149" s="33"/>
      <c r="Q1149" s="33"/>
      <c r="R1149" s="33"/>
      <c r="S1149" s="33"/>
      <c r="T1149" s="33"/>
      <c r="U1149" s="33"/>
      <c r="V1149" s="33"/>
      <c r="W1149" s="33"/>
    </row>
    <row r="1150" spans="1:23" ht="15.75" customHeight="1">
      <c r="A1150" s="54"/>
      <c r="B1150" s="27"/>
      <c r="C1150" s="33"/>
      <c r="D1150" s="53"/>
      <c r="E1150" s="53"/>
      <c r="F1150" s="53"/>
      <c r="G1150" s="54"/>
      <c r="H1150" s="53"/>
      <c r="I1150" s="269"/>
      <c r="J1150" s="33"/>
      <c r="K1150" s="33"/>
      <c r="L1150" s="33"/>
      <c r="M1150" s="33"/>
      <c r="N1150" s="33"/>
      <c r="O1150" s="33"/>
      <c r="P1150" s="33"/>
      <c r="Q1150" s="33"/>
      <c r="R1150" s="33"/>
      <c r="S1150" s="33"/>
      <c r="T1150" s="33"/>
      <c r="U1150" s="33"/>
      <c r="V1150" s="33"/>
      <c r="W1150" s="33"/>
    </row>
    <row r="1151" spans="1:23" ht="15.75" customHeight="1">
      <c r="A1151" s="54"/>
      <c r="B1151" s="27"/>
      <c r="C1151" s="33"/>
      <c r="D1151" s="53"/>
      <c r="E1151" s="53"/>
      <c r="F1151" s="53"/>
      <c r="G1151" s="54"/>
      <c r="H1151" s="53"/>
      <c r="I1151" s="269"/>
      <c r="J1151" s="33"/>
      <c r="K1151" s="33"/>
      <c r="L1151" s="33"/>
      <c r="M1151" s="33"/>
      <c r="N1151" s="33"/>
      <c r="O1151" s="33"/>
      <c r="P1151" s="33"/>
      <c r="Q1151" s="33"/>
      <c r="R1151" s="33"/>
      <c r="S1151" s="33"/>
      <c r="T1151" s="33"/>
      <c r="U1151" s="33"/>
      <c r="V1151" s="33"/>
      <c r="W1151" s="33"/>
    </row>
    <row r="1152" spans="1:23" ht="15.75" customHeight="1">
      <c r="A1152" s="54"/>
      <c r="B1152" s="27"/>
      <c r="C1152" s="33"/>
      <c r="D1152" s="53"/>
      <c r="E1152" s="53"/>
      <c r="F1152" s="53"/>
      <c r="G1152" s="54"/>
      <c r="H1152" s="53"/>
      <c r="I1152" s="269"/>
      <c r="J1152" s="33"/>
      <c r="K1152" s="33"/>
      <c r="L1152" s="33"/>
      <c r="M1152" s="33"/>
      <c r="N1152" s="33"/>
      <c r="O1152" s="33"/>
      <c r="P1152" s="33"/>
      <c r="Q1152" s="33"/>
      <c r="R1152" s="33"/>
      <c r="S1152" s="33"/>
      <c r="T1152" s="33"/>
      <c r="U1152" s="33"/>
      <c r="V1152" s="33"/>
      <c r="W1152" s="33"/>
    </row>
    <row r="1153" spans="1:23" ht="15.75" customHeight="1">
      <c r="A1153" s="54"/>
      <c r="B1153" s="27"/>
      <c r="C1153" s="33"/>
      <c r="D1153" s="53"/>
      <c r="E1153" s="53"/>
      <c r="F1153" s="53"/>
      <c r="G1153" s="54"/>
      <c r="H1153" s="53"/>
      <c r="I1153" s="269"/>
      <c r="J1153" s="33"/>
      <c r="K1153" s="33"/>
      <c r="L1153" s="33"/>
      <c r="M1153" s="33"/>
      <c r="N1153" s="33"/>
      <c r="O1153" s="33"/>
      <c r="P1153" s="33"/>
      <c r="Q1153" s="33"/>
      <c r="R1153" s="33"/>
      <c r="S1153" s="33"/>
      <c r="T1153" s="33"/>
      <c r="U1153" s="33"/>
      <c r="V1153" s="33"/>
      <c r="W1153" s="33"/>
    </row>
    <row r="1154" spans="1:23" ht="15.75" customHeight="1">
      <c r="A1154" s="54"/>
      <c r="B1154" s="27"/>
      <c r="C1154" s="33"/>
      <c r="D1154" s="53"/>
      <c r="E1154" s="53"/>
      <c r="F1154" s="53"/>
      <c r="G1154" s="54"/>
      <c r="H1154" s="53"/>
      <c r="I1154" s="269"/>
      <c r="J1154" s="33"/>
      <c r="K1154" s="33"/>
      <c r="L1154" s="33"/>
      <c r="M1154" s="33"/>
      <c r="N1154" s="33"/>
      <c r="O1154" s="33"/>
      <c r="P1154" s="33"/>
      <c r="Q1154" s="33"/>
      <c r="R1154" s="33"/>
      <c r="S1154" s="33"/>
      <c r="T1154" s="33"/>
      <c r="U1154" s="33"/>
      <c r="V1154" s="33"/>
      <c r="W1154" s="33"/>
    </row>
    <row r="1155" spans="1:23" ht="15.75" customHeight="1">
      <c r="A1155" s="54"/>
      <c r="B1155" s="27"/>
      <c r="C1155" s="33"/>
      <c r="D1155" s="53"/>
      <c r="E1155" s="53"/>
      <c r="F1155" s="53"/>
      <c r="G1155" s="54"/>
      <c r="H1155" s="53"/>
      <c r="I1155" s="269"/>
      <c r="J1155" s="33"/>
      <c r="K1155" s="33"/>
      <c r="L1155" s="33"/>
      <c r="M1155" s="33"/>
      <c r="N1155" s="33"/>
      <c r="O1155" s="33"/>
      <c r="P1155" s="33"/>
      <c r="Q1155" s="33"/>
      <c r="R1155" s="33"/>
      <c r="S1155" s="33"/>
      <c r="T1155" s="33"/>
      <c r="U1155" s="33"/>
      <c r="V1155" s="33"/>
      <c r="W1155" s="33"/>
    </row>
    <row r="1156" spans="1:23" ht="15.75" customHeight="1">
      <c r="A1156" s="54"/>
      <c r="B1156" s="27"/>
      <c r="C1156" s="33"/>
      <c r="D1156" s="53"/>
      <c r="E1156" s="53"/>
      <c r="F1156" s="53"/>
      <c r="G1156" s="54"/>
      <c r="H1156" s="53"/>
      <c r="I1156" s="269"/>
      <c r="J1156" s="33"/>
      <c r="K1156" s="33"/>
      <c r="L1156" s="33"/>
      <c r="M1156" s="33"/>
      <c r="N1156" s="33"/>
      <c r="O1156" s="33"/>
      <c r="P1156" s="33"/>
      <c r="Q1156" s="33"/>
      <c r="R1156" s="33"/>
      <c r="S1156" s="33"/>
      <c r="T1156" s="33"/>
      <c r="U1156" s="33"/>
      <c r="V1156" s="33"/>
      <c r="W1156" s="33"/>
    </row>
    <row r="1157" spans="1:23" ht="15.75" customHeight="1">
      <c r="A1157" s="54"/>
      <c r="B1157" s="27"/>
      <c r="C1157" s="33"/>
      <c r="D1157" s="53"/>
      <c r="E1157" s="53"/>
      <c r="F1157" s="53"/>
      <c r="G1157" s="54"/>
      <c r="H1157" s="53"/>
      <c r="I1157" s="269"/>
      <c r="J1157" s="33"/>
      <c r="K1157" s="33"/>
      <c r="L1157" s="33"/>
      <c r="M1157" s="33"/>
      <c r="N1157" s="33"/>
      <c r="O1157" s="33"/>
      <c r="P1157" s="33"/>
      <c r="Q1157" s="33"/>
      <c r="R1157" s="33"/>
      <c r="S1157" s="33"/>
      <c r="T1157" s="33"/>
      <c r="U1157" s="33"/>
      <c r="V1157" s="33"/>
      <c r="W1157" s="33"/>
    </row>
    <row r="1158" spans="1:23" ht="15.75" customHeight="1">
      <c r="A1158" s="54"/>
      <c r="B1158" s="27"/>
      <c r="C1158" s="33"/>
      <c r="D1158" s="53"/>
      <c r="E1158" s="53"/>
      <c r="F1158" s="53"/>
      <c r="G1158" s="54"/>
      <c r="H1158" s="53"/>
      <c r="I1158" s="269"/>
      <c r="J1158" s="33"/>
      <c r="K1158" s="33"/>
      <c r="L1158" s="33"/>
      <c r="M1158" s="33"/>
      <c r="N1158" s="33"/>
      <c r="O1158" s="33"/>
      <c r="P1158" s="33"/>
      <c r="Q1158" s="33"/>
      <c r="R1158" s="33"/>
      <c r="S1158" s="33"/>
      <c r="T1158" s="33"/>
      <c r="U1158" s="33"/>
      <c r="V1158" s="33"/>
      <c r="W1158" s="33"/>
    </row>
    <row r="1159" spans="1:23" ht="15.75" customHeight="1">
      <c r="A1159" s="54"/>
      <c r="B1159" s="27"/>
      <c r="C1159" s="33"/>
      <c r="D1159" s="53"/>
      <c r="E1159" s="53"/>
      <c r="F1159" s="53"/>
      <c r="G1159" s="54"/>
      <c r="H1159" s="53"/>
      <c r="I1159" s="269"/>
      <c r="J1159" s="33"/>
      <c r="K1159" s="33"/>
      <c r="L1159" s="33"/>
      <c r="M1159" s="33"/>
      <c r="N1159" s="33"/>
      <c r="O1159" s="33"/>
      <c r="P1159" s="33"/>
      <c r="Q1159" s="33"/>
      <c r="R1159" s="33"/>
      <c r="S1159" s="33"/>
      <c r="T1159" s="33"/>
      <c r="U1159" s="33"/>
      <c r="V1159" s="33"/>
      <c r="W1159" s="33"/>
    </row>
    <row r="1160" spans="1:23" ht="15.75" customHeight="1">
      <c r="A1160" s="54"/>
      <c r="B1160" s="27"/>
      <c r="C1160" s="33"/>
      <c r="D1160" s="53"/>
      <c r="E1160" s="53"/>
      <c r="F1160" s="53"/>
      <c r="G1160" s="54"/>
      <c r="H1160" s="53"/>
      <c r="I1160" s="269"/>
      <c r="J1160" s="33"/>
      <c r="K1160" s="33"/>
      <c r="L1160" s="33"/>
      <c r="M1160" s="33"/>
      <c r="N1160" s="33"/>
      <c r="O1160" s="33"/>
      <c r="P1160" s="33"/>
      <c r="Q1160" s="33"/>
      <c r="R1160" s="33"/>
      <c r="S1160" s="33"/>
      <c r="T1160" s="33"/>
      <c r="U1160" s="33"/>
      <c r="V1160" s="33"/>
      <c r="W1160" s="33"/>
    </row>
    <row r="1161" spans="1:23" ht="15.75" customHeight="1">
      <c r="A1161" s="54"/>
      <c r="B1161" s="27"/>
      <c r="C1161" s="33"/>
      <c r="D1161" s="53"/>
      <c r="E1161" s="53"/>
      <c r="F1161" s="53"/>
      <c r="G1161" s="54"/>
      <c r="H1161" s="53"/>
      <c r="I1161" s="269"/>
      <c r="J1161" s="33"/>
      <c r="K1161" s="33"/>
      <c r="L1161" s="33"/>
      <c r="M1161" s="33"/>
      <c r="N1161" s="33"/>
      <c r="O1161" s="33"/>
      <c r="P1161" s="33"/>
      <c r="Q1161" s="33"/>
      <c r="R1161" s="33"/>
      <c r="S1161" s="33"/>
      <c r="T1161" s="33"/>
      <c r="U1161" s="33"/>
      <c r="V1161" s="33"/>
      <c r="W1161" s="33"/>
    </row>
    <row r="1162" spans="1:23" ht="15.75" customHeight="1">
      <c r="A1162" s="54"/>
      <c r="B1162" s="27"/>
      <c r="C1162" s="33"/>
      <c r="D1162" s="53"/>
      <c r="E1162" s="53"/>
      <c r="F1162" s="53"/>
      <c r="G1162" s="54"/>
      <c r="H1162" s="53"/>
      <c r="I1162" s="269"/>
      <c r="J1162" s="33"/>
      <c r="K1162" s="33"/>
      <c r="L1162" s="33"/>
      <c r="M1162" s="33"/>
      <c r="N1162" s="33"/>
      <c r="O1162" s="33"/>
      <c r="P1162" s="33"/>
      <c r="Q1162" s="33"/>
      <c r="R1162" s="33"/>
      <c r="S1162" s="33"/>
      <c r="T1162" s="33"/>
      <c r="U1162" s="33"/>
      <c r="V1162" s="33"/>
      <c r="W1162" s="33"/>
    </row>
    <row r="1163" spans="1:23" ht="15.75" customHeight="1">
      <c r="A1163" s="54"/>
      <c r="B1163" s="27"/>
      <c r="C1163" s="33"/>
      <c r="D1163" s="53"/>
      <c r="E1163" s="53"/>
      <c r="F1163" s="53"/>
      <c r="G1163" s="54"/>
      <c r="H1163" s="53"/>
      <c r="I1163" s="269"/>
      <c r="J1163" s="33"/>
      <c r="K1163" s="33"/>
      <c r="L1163" s="33"/>
      <c r="M1163" s="33"/>
      <c r="N1163" s="33"/>
      <c r="O1163" s="33"/>
      <c r="P1163" s="33"/>
      <c r="Q1163" s="33"/>
      <c r="R1163" s="33"/>
      <c r="S1163" s="33"/>
      <c r="T1163" s="33"/>
      <c r="U1163" s="33"/>
      <c r="V1163" s="33"/>
      <c r="W1163" s="33"/>
    </row>
    <row r="1164" spans="1:23" ht="15.75" customHeight="1">
      <c r="A1164" s="54"/>
      <c r="B1164" s="27"/>
      <c r="C1164" s="33"/>
      <c r="D1164" s="53"/>
      <c r="E1164" s="53"/>
      <c r="F1164" s="53"/>
      <c r="G1164" s="54"/>
      <c r="H1164" s="53"/>
      <c r="I1164" s="269"/>
      <c r="J1164" s="33"/>
      <c r="K1164" s="33"/>
      <c r="L1164" s="33"/>
      <c r="M1164" s="33"/>
      <c r="N1164" s="33"/>
      <c r="O1164" s="33"/>
      <c r="P1164" s="33"/>
      <c r="Q1164" s="33"/>
      <c r="R1164" s="33"/>
      <c r="S1164" s="33"/>
      <c r="T1164" s="33"/>
      <c r="U1164" s="33"/>
      <c r="V1164" s="33"/>
      <c r="W1164" s="33"/>
    </row>
    <row r="1165" spans="1:23" ht="15.75" customHeight="1">
      <c r="A1165" s="54"/>
      <c r="B1165" s="27"/>
      <c r="C1165" s="33"/>
      <c r="D1165" s="53"/>
      <c r="E1165" s="53"/>
      <c r="F1165" s="53"/>
      <c r="G1165" s="54"/>
      <c r="H1165" s="53"/>
      <c r="I1165" s="269"/>
      <c r="J1165" s="33"/>
      <c r="K1165" s="33"/>
      <c r="L1165" s="33"/>
      <c r="M1165" s="33"/>
      <c r="N1165" s="33"/>
      <c r="O1165" s="33"/>
      <c r="P1165" s="33"/>
      <c r="Q1165" s="33"/>
      <c r="R1165" s="33"/>
      <c r="S1165" s="33"/>
      <c r="T1165" s="33"/>
      <c r="U1165" s="33"/>
      <c r="V1165" s="33"/>
      <c r="W1165" s="33"/>
    </row>
    <row r="1166" spans="1:23" ht="15.75" customHeight="1">
      <c r="A1166" s="54"/>
      <c r="B1166" s="27"/>
      <c r="C1166" s="33"/>
      <c r="D1166" s="53"/>
      <c r="E1166" s="53"/>
      <c r="F1166" s="53"/>
      <c r="G1166" s="54"/>
      <c r="H1166" s="53"/>
      <c r="I1166" s="269"/>
      <c r="J1166" s="33"/>
      <c r="K1166" s="33"/>
      <c r="L1166" s="33"/>
      <c r="M1166" s="33"/>
      <c r="N1166" s="33"/>
      <c r="O1166" s="33"/>
      <c r="P1166" s="33"/>
      <c r="Q1166" s="33"/>
      <c r="R1166" s="33"/>
      <c r="S1166" s="33"/>
      <c r="T1166" s="33"/>
      <c r="U1166" s="33"/>
      <c r="V1166" s="33"/>
      <c r="W1166" s="33"/>
    </row>
    <row r="1167" spans="1:23" ht="15.75" customHeight="1">
      <c r="A1167" s="54"/>
      <c r="B1167" s="27"/>
      <c r="C1167" s="33"/>
      <c r="D1167" s="53"/>
      <c r="E1167" s="53"/>
      <c r="F1167" s="53"/>
      <c r="G1167" s="54"/>
      <c r="H1167" s="53"/>
      <c r="I1167" s="269"/>
      <c r="J1167" s="33"/>
      <c r="K1167" s="33"/>
      <c r="L1167" s="33"/>
      <c r="M1167" s="33"/>
      <c r="N1167" s="33"/>
      <c r="O1167" s="33"/>
      <c r="P1167" s="33"/>
      <c r="Q1167" s="33"/>
      <c r="R1167" s="33"/>
      <c r="S1167" s="33"/>
      <c r="T1167" s="33"/>
      <c r="U1167" s="33"/>
      <c r="V1167" s="33"/>
      <c r="W1167" s="33"/>
    </row>
    <row r="1168" spans="1:23" ht="15.75" customHeight="1">
      <c r="A1168" s="54"/>
      <c r="B1168" s="27"/>
      <c r="C1168" s="33"/>
      <c r="D1168" s="53"/>
      <c r="E1168" s="53"/>
      <c r="F1168" s="53"/>
      <c r="G1168" s="54"/>
      <c r="H1168" s="53"/>
      <c r="I1168" s="269"/>
      <c r="J1168" s="33"/>
      <c r="K1168" s="33"/>
      <c r="L1168" s="33"/>
      <c r="M1168" s="33"/>
      <c r="N1168" s="33"/>
      <c r="O1168" s="33"/>
      <c r="P1168" s="33"/>
      <c r="Q1168" s="33"/>
      <c r="R1168" s="33"/>
      <c r="S1168" s="33"/>
      <c r="T1168" s="33"/>
      <c r="U1168" s="33"/>
      <c r="V1168" s="33"/>
      <c r="W1168" s="33"/>
    </row>
    <row r="1169" spans="1:23" ht="15.75" customHeight="1">
      <c r="A1169" s="54"/>
      <c r="B1169" s="27"/>
      <c r="C1169" s="33"/>
      <c r="D1169" s="53"/>
      <c r="E1169" s="53"/>
      <c r="F1169" s="53"/>
      <c r="G1169" s="54"/>
      <c r="H1169" s="53"/>
      <c r="I1169" s="269"/>
      <c r="J1169" s="33"/>
      <c r="K1169" s="33"/>
      <c r="L1169" s="33"/>
      <c r="M1169" s="33"/>
      <c r="N1169" s="33"/>
      <c r="O1169" s="33"/>
      <c r="P1169" s="33"/>
      <c r="Q1169" s="33"/>
      <c r="R1169" s="33"/>
      <c r="S1169" s="33"/>
      <c r="T1169" s="33"/>
      <c r="U1169" s="33"/>
      <c r="V1169" s="33"/>
      <c r="W1169" s="33"/>
    </row>
    <row r="1170" spans="1:23" ht="15.75" customHeight="1">
      <c r="A1170" s="54"/>
      <c r="B1170" s="27"/>
      <c r="C1170" s="33"/>
      <c r="D1170" s="53"/>
      <c r="E1170" s="53"/>
      <c r="F1170" s="53"/>
      <c r="G1170" s="54"/>
      <c r="H1170" s="53"/>
      <c r="I1170" s="269"/>
      <c r="J1170" s="33"/>
      <c r="K1170" s="33"/>
      <c r="L1170" s="33"/>
      <c r="M1170" s="33"/>
      <c r="N1170" s="33"/>
      <c r="O1170" s="33"/>
      <c r="P1170" s="33"/>
      <c r="Q1170" s="33"/>
      <c r="R1170" s="33"/>
      <c r="S1170" s="33"/>
      <c r="T1170" s="33"/>
      <c r="U1170" s="33"/>
      <c r="V1170" s="33"/>
      <c r="W1170" s="33"/>
    </row>
    <row r="1171" spans="1:23" ht="15.75" customHeight="1">
      <c r="A1171" s="54"/>
      <c r="B1171" s="27"/>
      <c r="C1171" s="33"/>
      <c r="D1171" s="53"/>
      <c r="E1171" s="53"/>
      <c r="F1171" s="53"/>
      <c r="G1171" s="54"/>
      <c r="H1171" s="53"/>
      <c r="I1171" s="269"/>
      <c r="J1171" s="33"/>
      <c r="K1171" s="33"/>
      <c r="L1171" s="33"/>
      <c r="M1171" s="33"/>
      <c r="N1171" s="33"/>
      <c r="O1171" s="33"/>
      <c r="P1171" s="33"/>
      <c r="Q1171" s="33"/>
      <c r="R1171" s="33"/>
      <c r="S1171" s="33"/>
      <c r="T1171" s="33"/>
      <c r="U1171" s="33"/>
      <c r="V1171" s="33"/>
      <c r="W1171" s="33"/>
    </row>
    <row r="1172" spans="1:23" ht="15.75" customHeight="1">
      <c r="A1172" s="54"/>
      <c r="B1172" s="27"/>
      <c r="C1172" s="33"/>
      <c r="D1172" s="53"/>
      <c r="E1172" s="53"/>
      <c r="F1172" s="53"/>
      <c r="G1172" s="54"/>
      <c r="H1172" s="53"/>
      <c r="I1172" s="269"/>
      <c r="J1172" s="33"/>
      <c r="K1172" s="33"/>
      <c r="L1172" s="33"/>
      <c r="M1172" s="33"/>
      <c r="N1172" s="33"/>
      <c r="O1172" s="33"/>
      <c r="P1172" s="33"/>
      <c r="Q1172" s="33"/>
      <c r="R1172" s="33"/>
      <c r="S1172" s="33"/>
      <c r="T1172" s="33"/>
      <c r="U1172" s="33"/>
      <c r="V1172" s="33"/>
      <c r="W1172" s="33"/>
    </row>
    <row r="1173" spans="1:23" ht="15.75" customHeight="1">
      <c r="A1173" s="54"/>
      <c r="B1173" s="27"/>
      <c r="C1173" s="33"/>
      <c r="D1173" s="53"/>
      <c r="E1173" s="53"/>
      <c r="F1173" s="53"/>
      <c r="G1173" s="54"/>
      <c r="H1173" s="53"/>
      <c r="I1173" s="269"/>
      <c r="J1173" s="33"/>
      <c r="K1173" s="33"/>
      <c r="L1173" s="33"/>
      <c r="M1173" s="33"/>
      <c r="N1173" s="33"/>
      <c r="O1173" s="33"/>
      <c r="P1173" s="33"/>
      <c r="Q1173" s="33"/>
      <c r="R1173" s="33"/>
      <c r="S1173" s="33"/>
      <c r="T1173" s="33"/>
      <c r="U1173" s="33"/>
      <c r="V1173" s="33"/>
      <c r="W1173" s="33"/>
    </row>
    <row r="1174" spans="1:23" ht="15.75" customHeight="1">
      <c r="A1174" s="54"/>
      <c r="B1174" s="27"/>
      <c r="C1174" s="33"/>
      <c r="D1174" s="53"/>
      <c r="E1174" s="53"/>
      <c r="F1174" s="53"/>
      <c r="G1174" s="54"/>
      <c r="H1174" s="53"/>
      <c r="I1174" s="269"/>
      <c r="J1174" s="33"/>
      <c r="K1174" s="33"/>
      <c r="L1174" s="33"/>
      <c r="M1174" s="33"/>
      <c r="N1174" s="33"/>
      <c r="O1174" s="33"/>
      <c r="P1174" s="33"/>
      <c r="Q1174" s="33"/>
      <c r="R1174" s="33"/>
      <c r="S1174" s="33"/>
      <c r="T1174" s="33"/>
      <c r="U1174" s="33"/>
      <c r="V1174" s="33"/>
      <c r="W1174" s="33"/>
    </row>
    <row r="1175" spans="1:23" ht="15.75" customHeight="1">
      <c r="A1175" s="54"/>
      <c r="B1175" s="27"/>
      <c r="C1175" s="33"/>
      <c r="D1175" s="53"/>
      <c r="E1175" s="53"/>
      <c r="F1175" s="53"/>
      <c r="G1175" s="54"/>
      <c r="H1175" s="53"/>
      <c r="I1175" s="269"/>
      <c r="J1175" s="33"/>
      <c r="K1175" s="33"/>
      <c r="L1175" s="33"/>
      <c r="M1175" s="33"/>
      <c r="N1175" s="33"/>
      <c r="O1175" s="33"/>
      <c r="P1175" s="33"/>
      <c r="Q1175" s="33"/>
      <c r="R1175" s="33"/>
      <c r="S1175" s="33"/>
      <c r="T1175" s="33"/>
      <c r="U1175" s="33"/>
      <c r="V1175" s="33"/>
      <c r="W1175" s="33"/>
    </row>
    <row r="1176" spans="1:23" ht="15.75" customHeight="1">
      <c r="A1176" s="54"/>
      <c r="B1176" s="27"/>
      <c r="C1176" s="33"/>
      <c r="D1176" s="53"/>
      <c r="E1176" s="53"/>
      <c r="F1176" s="53"/>
      <c r="G1176" s="54"/>
      <c r="H1176" s="53"/>
      <c r="I1176" s="269"/>
      <c r="J1176" s="33"/>
      <c r="K1176" s="33"/>
      <c r="L1176" s="33"/>
      <c r="M1176" s="33"/>
      <c r="N1176" s="33"/>
      <c r="O1176" s="33"/>
      <c r="P1176" s="33"/>
      <c r="Q1176" s="33"/>
      <c r="R1176" s="33"/>
      <c r="S1176" s="33"/>
      <c r="T1176" s="33"/>
      <c r="U1176" s="33"/>
      <c r="V1176" s="33"/>
      <c r="W1176" s="33"/>
    </row>
    <row r="1177" spans="1:23" ht="15.75" customHeight="1">
      <c r="A1177" s="54"/>
      <c r="B1177" s="27"/>
      <c r="C1177" s="33"/>
      <c r="D1177" s="53"/>
      <c r="E1177" s="53"/>
      <c r="F1177" s="53"/>
      <c r="G1177" s="54"/>
      <c r="H1177" s="53"/>
      <c r="I1177" s="269"/>
      <c r="J1177" s="33"/>
      <c r="K1177" s="33"/>
      <c r="L1177" s="33"/>
      <c r="M1177" s="33"/>
      <c r="N1177" s="33"/>
      <c r="O1177" s="33"/>
      <c r="P1177" s="33"/>
      <c r="Q1177" s="33"/>
      <c r="R1177" s="33"/>
      <c r="S1177" s="33"/>
      <c r="T1177" s="33"/>
      <c r="U1177" s="33"/>
      <c r="V1177" s="33"/>
      <c r="W1177" s="33"/>
    </row>
    <row r="1178" spans="1:23" ht="15.75" customHeight="1">
      <c r="A1178" s="54"/>
      <c r="B1178" s="27"/>
      <c r="C1178" s="33"/>
      <c r="D1178" s="53"/>
      <c r="E1178" s="53"/>
      <c r="F1178" s="53"/>
      <c r="G1178" s="54"/>
      <c r="H1178" s="53"/>
      <c r="I1178" s="269"/>
      <c r="J1178" s="33"/>
      <c r="K1178" s="33"/>
      <c r="L1178" s="33"/>
      <c r="M1178" s="33"/>
      <c r="N1178" s="33"/>
      <c r="O1178" s="33"/>
      <c r="P1178" s="33"/>
      <c r="Q1178" s="33"/>
      <c r="R1178" s="33"/>
      <c r="S1178" s="33"/>
      <c r="T1178" s="33"/>
      <c r="U1178" s="33"/>
      <c r="V1178" s="33"/>
      <c r="W1178" s="33"/>
    </row>
    <row r="1179" spans="1:23" ht="15.75" customHeight="1">
      <c r="A1179" s="54"/>
      <c r="B1179" s="27"/>
      <c r="C1179" s="33"/>
      <c r="D1179" s="53"/>
      <c r="E1179" s="53"/>
      <c r="F1179" s="53"/>
      <c r="G1179" s="54"/>
      <c r="H1179" s="53"/>
      <c r="I1179" s="269"/>
      <c r="J1179" s="33"/>
      <c r="K1179" s="33"/>
      <c r="L1179" s="33"/>
      <c r="M1179" s="33"/>
      <c r="N1179" s="33"/>
      <c r="O1179" s="33"/>
      <c r="P1179" s="33"/>
      <c r="Q1179" s="33"/>
      <c r="R1179" s="33"/>
      <c r="S1179" s="33"/>
      <c r="T1179" s="33"/>
      <c r="U1179" s="33"/>
      <c r="V1179" s="33"/>
      <c r="W1179" s="33"/>
    </row>
    <row r="1180" spans="1:23" ht="15.75" customHeight="1">
      <c r="A1180" s="54"/>
      <c r="B1180" s="27"/>
      <c r="C1180" s="33"/>
      <c r="D1180" s="53"/>
      <c r="E1180" s="53"/>
      <c r="F1180" s="53"/>
      <c r="G1180" s="54"/>
      <c r="H1180" s="53"/>
      <c r="I1180" s="269"/>
      <c r="J1180" s="33"/>
      <c r="K1180" s="33"/>
      <c r="L1180" s="33"/>
      <c r="M1180" s="33"/>
      <c r="N1180" s="33"/>
      <c r="O1180" s="33"/>
      <c r="P1180" s="33"/>
      <c r="Q1180" s="33"/>
      <c r="R1180" s="33"/>
      <c r="S1180" s="33"/>
      <c r="T1180" s="33"/>
      <c r="U1180" s="33"/>
      <c r="V1180" s="33"/>
      <c r="W1180" s="33"/>
    </row>
    <row r="1181" spans="1:23" ht="15.75" customHeight="1">
      <c r="A1181" s="54"/>
      <c r="B1181" s="27"/>
      <c r="C1181" s="33"/>
      <c r="D1181" s="53"/>
      <c r="E1181" s="53"/>
      <c r="F1181" s="53"/>
      <c r="G1181" s="54"/>
      <c r="H1181" s="53"/>
      <c r="I1181" s="269"/>
      <c r="J1181" s="33"/>
      <c r="K1181" s="33"/>
      <c r="L1181" s="33"/>
      <c r="M1181" s="33"/>
      <c r="N1181" s="33"/>
      <c r="O1181" s="33"/>
      <c r="P1181" s="33"/>
      <c r="Q1181" s="33"/>
      <c r="R1181" s="33"/>
      <c r="S1181" s="33"/>
      <c r="T1181" s="33"/>
      <c r="U1181" s="33"/>
      <c r="V1181" s="33"/>
      <c r="W1181" s="33"/>
    </row>
    <row r="1182" spans="1:23" ht="15.75" customHeight="1">
      <c r="A1182" s="54"/>
      <c r="B1182" s="27"/>
      <c r="C1182" s="33"/>
      <c r="D1182" s="53"/>
      <c r="E1182" s="53"/>
      <c r="F1182" s="53"/>
      <c r="G1182" s="54"/>
      <c r="H1182" s="53"/>
      <c r="I1182" s="269"/>
      <c r="J1182" s="33"/>
      <c r="K1182" s="33"/>
      <c r="L1182" s="33"/>
      <c r="M1182" s="33"/>
      <c r="N1182" s="33"/>
      <c r="O1182" s="33"/>
      <c r="P1182" s="33"/>
      <c r="Q1182" s="33"/>
      <c r="R1182" s="33"/>
      <c r="S1182" s="33"/>
      <c r="T1182" s="33"/>
      <c r="U1182" s="33"/>
      <c r="V1182" s="33"/>
      <c r="W1182" s="33"/>
    </row>
    <row r="1183" spans="1:23" ht="15.75" customHeight="1">
      <c r="A1183" s="54"/>
      <c r="B1183" s="27"/>
      <c r="C1183" s="33"/>
      <c r="D1183" s="53"/>
      <c r="E1183" s="53"/>
      <c r="F1183" s="53"/>
      <c r="G1183" s="54"/>
      <c r="H1183" s="53"/>
      <c r="I1183" s="269"/>
      <c r="J1183" s="33"/>
      <c r="K1183" s="33"/>
      <c r="L1183" s="33"/>
      <c r="M1183" s="33"/>
      <c r="N1183" s="33"/>
      <c r="O1183" s="33"/>
      <c r="P1183" s="33"/>
      <c r="Q1183" s="33"/>
      <c r="R1183" s="33"/>
      <c r="S1183" s="33"/>
      <c r="T1183" s="33"/>
      <c r="U1183" s="33"/>
      <c r="V1183" s="33"/>
      <c r="W1183" s="33"/>
    </row>
    <row r="1184" spans="1:23" ht="15.75" customHeight="1">
      <c r="A1184" s="54"/>
      <c r="B1184" s="27"/>
      <c r="C1184" s="33"/>
      <c r="D1184" s="53"/>
      <c r="E1184" s="53"/>
      <c r="F1184" s="53"/>
      <c r="G1184" s="54"/>
      <c r="H1184" s="53"/>
      <c r="I1184" s="269"/>
      <c r="J1184" s="33"/>
      <c r="K1184" s="33"/>
      <c r="L1184" s="33"/>
      <c r="M1184" s="33"/>
      <c r="N1184" s="33"/>
      <c r="O1184" s="33"/>
      <c r="P1184" s="33"/>
      <c r="Q1184" s="33"/>
      <c r="R1184" s="33"/>
      <c r="S1184" s="33"/>
      <c r="T1184" s="33"/>
      <c r="U1184" s="33"/>
      <c r="V1184" s="33"/>
      <c r="W1184" s="33"/>
    </row>
    <row r="1185" spans="1:23" ht="15.75" customHeight="1">
      <c r="A1185" s="54"/>
      <c r="B1185" s="27"/>
      <c r="C1185" s="33"/>
      <c r="D1185" s="53"/>
      <c r="E1185" s="53"/>
      <c r="F1185" s="53"/>
      <c r="G1185" s="54"/>
      <c r="H1185" s="53"/>
      <c r="I1185" s="269"/>
      <c r="J1185" s="33"/>
      <c r="K1185" s="33"/>
      <c r="L1185" s="33"/>
      <c r="M1185" s="33"/>
      <c r="N1185" s="33"/>
      <c r="O1185" s="33"/>
      <c r="P1185" s="33"/>
      <c r="Q1185" s="33"/>
      <c r="R1185" s="33"/>
      <c r="S1185" s="33"/>
      <c r="T1185" s="33"/>
      <c r="U1185" s="33"/>
      <c r="V1185" s="33"/>
      <c r="W1185" s="33"/>
    </row>
    <row r="1186" spans="1:23" ht="15.75" customHeight="1">
      <c r="A1186" s="54"/>
      <c r="B1186" s="27"/>
      <c r="C1186" s="33"/>
      <c r="D1186" s="53"/>
      <c r="E1186" s="53"/>
      <c r="F1186" s="53"/>
      <c r="G1186" s="54"/>
      <c r="H1186" s="53"/>
      <c r="I1186" s="269"/>
      <c r="J1186" s="33"/>
      <c r="K1186" s="33"/>
      <c r="L1186" s="33"/>
      <c r="M1186" s="33"/>
      <c r="N1186" s="33"/>
      <c r="O1186" s="33"/>
      <c r="P1186" s="33"/>
      <c r="Q1186" s="33"/>
      <c r="R1186" s="33"/>
      <c r="S1186" s="33"/>
      <c r="T1186" s="33"/>
      <c r="U1186" s="33"/>
      <c r="V1186" s="33"/>
      <c r="W1186" s="33"/>
    </row>
    <row r="1187" spans="1:23" ht="15.75" customHeight="1">
      <c r="A1187" s="54"/>
      <c r="B1187" s="27"/>
      <c r="C1187" s="33"/>
      <c r="D1187" s="53"/>
      <c r="E1187" s="53"/>
      <c r="F1187" s="53"/>
      <c r="G1187" s="54"/>
      <c r="H1187" s="53"/>
      <c r="I1187" s="269"/>
      <c r="J1187" s="33"/>
      <c r="K1187" s="33"/>
      <c r="L1187" s="33"/>
      <c r="M1187" s="33"/>
      <c r="N1187" s="33"/>
      <c r="O1187" s="33"/>
      <c r="P1187" s="33"/>
      <c r="Q1187" s="33"/>
      <c r="R1187" s="33"/>
      <c r="S1187" s="33"/>
      <c r="T1187" s="33"/>
      <c r="U1187" s="33"/>
      <c r="V1187" s="33"/>
      <c r="W1187" s="33"/>
    </row>
    <row r="1188" spans="1:23" ht="15.75" customHeight="1">
      <c r="A1188" s="54"/>
      <c r="B1188" s="27"/>
      <c r="C1188" s="33"/>
      <c r="D1188" s="53"/>
      <c r="E1188" s="53"/>
      <c r="F1188" s="53"/>
      <c r="G1188" s="54"/>
      <c r="H1188" s="53"/>
      <c r="I1188" s="269"/>
      <c r="J1188" s="33"/>
      <c r="K1188" s="33"/>
      <c r="L1188" s="33"/>
      <c r="M1188" s="33"/>
      <c r="N1188" s="33"/>
      <c r="O1188" s="33"/>
      <c r="P1188" s="33"/>
      <c r="Q1188" s="33"/>
      <c r="R1188" s="33"/>
      <c r="S1188" s="33"/>
      <c r="T1188" s="33"/>
      <c r="U1188" s="33"/>
      <c r="V1188" s="33"/>
      <c r="W1188" s="33"/>
    </row>
    <row r="1189" spans="1:23" ht="15.75" customHeight="1">
      <c r="A1189" s="54"/>
      <c r="B1189" s="27"/>
      <c r="C1189" s="33"/>
      <c r="D1189" s="53"/>
      <c r="E1189" s="53"/>
      <c r="F1189" s="53"/>
      <c r="G1189" s="54"/>
      <c r="H1189" s="53"/>
      <c r="I1189" s="269"/>
      <c r="J1189" s="33"/>
      <c r="K1189" s="33"/>
      <c r="L1189" s="33"/>
      <c r="M1189" s="33"/>
      <c r="N1189" s="33"/>
      <c r="O1189" s="33"/>
      <c r="P1189" s="33"/>
      <c r="Q1189" s="33"/>
      <c r="R1189" s="33"/>
      <c r="S1189" s="33"/>
      <c r="T1189" s="33"/>
      <c r="U1189" s="33"/>
      <c r="V1189" s="33"/>
      <c r="W1189" s="33"/>
    </row>
    <row r="1190" spans="1:23" ht="15.75" customHeight="1">
      <c r="A1190" s="54"/>
      <c r="B1190" s="27"/>
      <c r="C1190" s="33"/>
      <c r="D1190" s="53"/>
      <c r="E1190" s="53"/>
      <c r="F1190" s="53"/>
      <c r="G1190" s="54"/>
      <c r="H1190" s="53"/>
      <c r="I1190" s="269"/>
      <c r="J1190" s="33"/>
      <c r="K1190" s="33"/>
      <c r="L1190" s="33"/>
      <c r="M1190" s="33"/>
      <c r="N1190" s="33"/>
      <c r="O1190" s="33"/>
      <c r="P1190" s="33"/>
      <c r="Q1190" s="33"/>
      <c r="R1190" s="33"/>
      <c r="S1190" s="33"/>
      <c r="T1190" s="33"/>
      <c r="U1190" s="33"/>
      <c r="V1190" s="33"/>
      <c r="W1190" s="33"/>
    </row>
    <row r="1191" spans="1:23" ht="15.75" customHeight="1">
      <c r="A1191" s="54"/>
      <c r="B1191" s="27"/>
      <c r="C1191" s="33"/>
      <c r="D1191" s="53"/>
      <c r="E1191" s="53"/>
      <c r="F1191" s="53"/>
      <c r="G1191" s="54"/>
      <c r="H1191" s="53"/>
      <c r="I1191" s="269"/>
      <c r="J1191" s="33"/>
      <c r="K1191" s="33"/>
      <c r="L1191" s="33"/>
      <c r="M1191" s="33"/>
      <c r="N1191" s="33"/>
      <c r="O1191" s="33"/>
      <c r="P1191" s="33"/>
      <c r="Q1191" s="33"/>
      <c r="R1191" s="33"/>
      <c r="S1191" s="33"/>
      <c r="T1191" s="33"/>
      <c r="U1191" s="33"/>
      <c r="V1191" s="33"/>
      <c r="W1191" s="33"/>
    </row>
    <row r="1192" spans="1:23" ht="15.75" customHeight="1">
      <c r="A1192" s="54"/>
      <c r="B1192" s="27"/>
      <c r="C1192" s="33"/>
      <c r="D1192" s="53"/>
      <c r="E1192" s="53"/>
      <c r="F1192" s="53"/>
      <c r="G1192" s="54"/>
      <c r="H1192" s="53"/>
      <c r="I1192" s="269"/>
      <c r="J1192" s="33"/>
      <c r="K1192" s="33"/>
      <c r="L1192" s="33"/>
      <c r="M1192" s="33"/>
      <c r="N1192" s="33"/>
      <c r="O1192" s="33"/>
      <c r="P1192" s="33"/>
      <c r="Q1192" s="33"/>
      <c r="R1192" s="33"/>
      <c r="S1192" s="33"/>
      <c r="T1192" s="33"/>
      <c r="U1192" s="33"/>
      <c r="V1192" s="33"/>
      <c r="W1192" s="33"/>
    </row>
    <row r="1193" spans="1:23" ht="15.75" customHeight="1">
      <c r="A1193" s="54"/>
      <c r="B1193" s="27"/>
      <c r="C1193" s="33"/>
      <c r="D1193" s="53"/>
      <c r="E1193" s="53"/>
      <c r="F1193" s="53"/>
      <c r="G1193" s="54"/>
      <c r="H1193" s="53"/>
      <c r="I1193" s="269"/>
      <c r="J1193" s="33"/>
      <c r="K1193" s="33"/>
      <c r="L1193" s="33"/>
      <c r="M1193" s="33"/>
      <c r="N1193" s="33"/>
      <c r="O1193" s="33"/>
      <c r="P1193" s="33"/>
      <c r="Q1193" s="33"/>
      <c r="R1193" s="33"/>
      <c r="S1193" s="33"/>
      <c r="T1193" s="33"/>
      <c r="U1193" s="33"/>
      <c r="V1193" s="33"/>
      <c r="W1193" s="33"/>
    </row>
    <row r="1194" spans="1:23" ht="15.75" customHeight="1">
      <c r="A1194" s="54"/>
      <c r="B1194" s="27"/>
      <c r="C1194" s="33"/>
      <c r="D1194" s="53"/>
      <c r="E1194" s="53"/>
      <c r="F1194" s="53"/>
      <c r="G1194" s="54"/>
      <c r="H1194" s="53"/>
      <c r="I1194" s="269"/>
      <c r="J1194" s="33"/>
      <c r="K1194" s="33"/>
      <c r="L1194" s="33"/>
      <c r="M1194" s="33"/>
      <c r="N1194" s="33"/>
      <c r="O1194" s="33"/>
      <c r="P1194" s="33"/>
      <c r="Q1194" s="33"/>
      <c r="R1194" s="33"/>
      <c r="S1194" s="33"/>
      <c r="T1194" s="33"/>
      <c r="U1194" s="33"/>
      <c r="V1194" s="33"/>
      <c r="W1194" s="33"/>
    </row>
    <row r="1195" spans="1:23" ht="15.75" customHeight="1">
      <c r="A1195" s="54"/>
      <c r="B1195" s="27"/>
      <c r="C1195" s="33"/>
      <c r="D1195" s="53"/>
      <c r="E1195" s="53"/>
      <c r="F1195" s="53"/>
      <c r="G1195" s="54"/>
      <c r="H1195" s="53"/>
      <c r="I1195" s="269"/>
      <c r="J1195" s="33"/>
      <c r="K1195" s="33"/>
      <c r="L1195" s="33"/>
      <c r="M1195" s="33"/>
      <c r="N1195" s="33"/>
      <c r="O1195" s="33"/>
      <c r="P1195" s="33"/>
      <c r="Q1195" s="33"/>
      <c r="R1195" s="33"/>
      <c r="S1195" s="33"/>
      <c r="T1195" s="33"/>
      <c r="U1195" s="33"/>
      <c r="V1195" s="33"/>
      <c r="W1195" s="33"/>
    </row>
    <row r="1196" spans="1:23" ht="15.75" customHeight="1">
      <c r="A1196" s="54"/>
      <c r="B1196" s="27"/>
      <c r="C1196" s="33"/>
      <c r="D1196" s="53"/>
      <c r="E1196" s="53"/>
      <c r="F1196" s="53"/>
      <c r="G1196" s="54"/>
      <c r="H1196" s="53"/>
      <c r="I1196" s="269"/>
      <c r="J1196" s="33"/>
      <c r="K1196" s="33"/>
      <c r="L1196" s="33"/>
      <c r="M1196" s="33"/>
      <c r="N1196" s="33"/>
      <c r="O1196" s="33"/>
      <c r="P1196" s="33"/>
      <c r="Q1196" s="33"/>
      <c r="R1196" s="33"/>
      <c r="S1196" s="33"/>
      <c r="T1196" s="33"/>
      <c r="U1196" s="33"/>
      <c r="V1196" s="33"/>
      <c r="W1196" s="33"/>
    </row>
    <row r="1197" spans="1:23" ht="15.75" customHeight="1">
      <c r="A1197" s="54"/>
      <c r="B1197" s="27"/>
      <c r="C1197" s="33"/>
      <c r="D1197" s="53"/>
      <c r="E1197" s="53"/>
      <c r="F1197" s="53"/>
      <c r="G1197" s="54"/>
      <c r="H1197" s="53"/>
      <c r="I1197" s="269"/>
      <c r="J1197" s="33"/>
      <c r="K1197" s="33"/>
      <c r="L1197" s="33"/>
      <c r="M1197" s="33"/>
      <c r="N1197" s="33"/>
      <c r="O1197" s="33"/>
      <c r="P1197" s="33"/>
      <c r="Q1197" s="33"/>
      <c r="R1197" s="33"/>
      <c r="S1197" s="33"/>
      <c r="T1197" s="33"/>
      <c r="U1197" s="33"/>
      <c r="V1197" s="33"/>
      <c r="W1197" s="33"/>
    </row>
    <row r="1198" spans="1:23" ht="15.75" customHeight="1">
      <c r="A1198" s="54"/>
      <c r="B1198" s="27"/>
      <c r="C1198" s="33"/>
      <c r="D1198" s="53"/>
      <c r="E1198" s="53"/>
      <c r="F1198" s="53"/>
      <c r="G1198" s="54"/>
      <c r="H1198" s="53"/>
      <c r="I1198" s="269"/>
      <c r="J1198" s="33"/>
      <c r="K1198" s="33"/>
      <c r="L1198" s="33"/>
      <c r="M1198" s="33"/>
      <c r="N1198" s="33"/>
      <c r="O1198" s="33"/>
      <c r="P1198" s="33"/>
      <c r="Q1198" s="33"/>
      <c r="R1198" s="33"/>
      <c r="S1198" s="33"/>
      <c r="T1198" s="33"/>
      <c r="U1198" s="33"/>
      <c r="V1198" s="33"/>
      <c r="W1198" s="33"/>
    </row>
    <row r="1199" spans="1:23" ht="15.75" customHeight="1">
      <c r="A1199" s="54"/>
      <c r="B1199" s="27"/>
      <c r="C1199" s="33"/>
      <c r="D1199" s="53"/>
      <c r="E1199" s="53"/>
      <c r="F1199" s="53"/>
      <c r="G1199" s="54"/>
      <c r="H1199" s="53"/>
      <c r="I1199" s="269"/>
      <c r="J1199" s="33"/>
      <c r="K1199" s="33"/>
      <c r="L1199" s="33"/>
      <c r="M1199" s="33"/>
      <c r="N1199" s="33"/>
      <c r="O1199" s="33"/>
      <c r="P1199" s="33"/>
      <c r="Q1199" s="33"/>
      <c r="R1199" s="33"/>
      <c r="S1199" s="33"/>
      <c r="T1199" s="33"/>
      <c r="U1199" s="33"/>
      <c r="V1199" s="33"/>
      <c r="W1199" s="33"/>
    </row>
    <row r="1200" spans="1:23" ht="15.75" customHeight="1">
      <c r="A1200" s="54"/>
      <c r="B1200" s="27"/>
      <c r="C1200" s="33"/>
      <c r="D1200" s="53"/>
      <c r="E1200" s="53"/>
      <c r="F1200" s="53"/>
      <c r="G1200" s="54"/>
      <c r="H1200" s="53"/>
      <c r="I1200" s="269"/>
      <c r="J1200" s="33"/>
      <c r="K1200" s="33"/>
      <c r="L1200" s="33"/>
      <c r="M1200" s="33"/>
      <c r="N1200" s="33"/>
      <c r="O1200" s="33"/>
      <c r="P1200" s="33"/>
      <c r="Q1200" s="33"/>
      <c r="R1200" s="33"/>
      <c r="S1200" s="33"/>
      <c r="T1200" s="33"/>
      <c r="U1200" s="33"/>
      <c r="V1200" s="33"/>
      <c r="W1200" s="33"/>
    </row>
    <row r="1201" spans="1:23" ht="15.75" customHeight="1">
      <c r="A1201" s="54"/>
      <c r="B1201" s="27"/>
      <c r="C1201" s="33"/>
      <c r="D1201" s="53"/>
      <c r="E1201" s="53"/>
      <c r="F1201" s="53"/>
      <c r="G1201" s="54"/>
      <c r="H1201" s="53"/>
      <c r="I1201" s="269"/>
      <c r="J1201" s="33"/>
      <c r="K1201" s="33"/>
      <c r="L1201" s="33"/>
      <c r="M1201" s="33"/>
      <c r="N1201" s="33"/>
      <c r="O1201" s="33"/>
      <c r="P1201" s="33"/>
      <c r="Q1201" s="33"/>
      <c r="R1201" s="33"/>
      <c r="S1201" s="33"/>
      <c r="T1201" s="33"/>
      <c r="U1201" s="33"/>
      <c r="V1201" s="33"/>
      <c r="W1201" s="33"/>
    </row>
    <row r="1202" spans="1:23" ht="15.75" customHeight="1">
      <c r="A1202" s="54"/>
      <c r="B1202" s="27"/>
      <c r="C1202" s="33"/>
      <c r="D1202" s="53"/>
      <c r="E1202" s="53"/>
      <c r="F1202" s="53"/>
      <c r="G1202" s="54"/>
      <c r="H1202" s="53"/>
      <c r="I1202" s="269"/>
      <c r="J1202" s="33"/>
      <c r="K1202" s="33"/>
      <c r="L1202" s="33"/>
      <c r="M1202" s="33"/>
      <c r="N1202" s="33"/>
      <c r="O1202" s="33"/>
      <c r="P1202" s="33"/>
      <c r="Q1202" s="33"/>
      <c r="R1202" s="33"/>
      <c r="S1202" s="33"/>
      <c r="T1202" s="33"/>
      <c r="U1202" s="33"/>
      <c r="V1202" s="33"/>
      <c r="W1202" s="33"/>
    </row>
    <row r="1203" spans="1:23" ht="15" customHeight="1">
      <c r="A1203" s="54"/>
      <c r="B1203" s="27"/>
      <c r="C1203" s="33"/>
      <c r="D1203" s="53"/>
      <c r="E1203" s="53"/>
      <c r="F1203" s="53"/>
      <c r="G1203" s="54"/>
      <c r="H1203" s="53"/>
      <c r="I1203" s="269"/>
      <c r="J1203" s="402"/>
      <c r="K1203" s="402"/>
      <c r="L1203" s="402"/>
      <c r="M1203" s="402"/>
      <c r="N1203" s="402"/>
      <c r="O1203" s="402"/>
      <c r="P1203" s="402"/>
      <c r="Q1203" s="402"/>
      <c r="R1203" s="402"/>
      <c r="S1203" s="402"/>
      <c r="T1203" s="402"/>
      <c r="U1203" s="402"/>
      <c r="V1203" s="402"/>
      <c r="W1203" s="402"/>
    </row>
    <row r="1204" spans="1:23" ht="15" customHeight="1">
      <c r="A1204" s="54"/>
      <c r="B1204" s="27"/>
      <c r="C1204" s="33"/>
      <c r="D1204" s="53"/>
      <c r="E1204" s="53"/>
      <c r="F1204" s="53"/>
      <c r="G1204" s="54"/>
      <c r="H1204" s="53"/>
      <c r="I1204" s="269"/>
      <c r="J1204" s="402"/>
      <c r="K1204" s="402"/>
      <c r="L1204" s="402"/>
      <c r="M1204" s="402"/>
      <c r="N1204" s="402"/>
      <c r="O1204" s="402"/>
      <c r="P1204" s="402"/>
      <c r="Q1204" s="402"/>
      <c r="R1204" s="402"/>
      <c r="S1204" s="402"/>
      <c r="T1204" s="402"/>
      <c r="U1204" s="402"/>
      <c r="V1204" s="402"/>
      <c r="W1204" s="402"/>
    </row>
    <row r="1205" spans="1:23" ht="15" customHeight="1">
      <c r="A1205" s="54"/>
      <c r="B1205" s="27"/>
      <c r="C1205" s="33"/>
      <c r="D1205" s="53"/>
      <c r="E1205" s="53"/>
      <c r="F1205" s="53"/>
      <c r="G1205" s="54"/>
      <c r="H1205" s="53"/>
      <c r="I1205" s="269"/>
      <c r="J1205" s="459"/>
      <c r="K1205" s="459"/>
      <c r="L1205" s="459"/>
      <c r="M1205" s="459"/>
      <c r="N1205" s="459"/>
      <c r="O1205" s="459"/>
      <c r="P1205" s="459"/>
      <c r="Q1205" s="459"/>
      <c r="R1205" s="459"/>
      <c r="S1205" s="459"/>
      <c r="T1205" s="459"/>
      <c r="U1205" s="459"/>
      <c r="V1205" s="459"/>
      <c r="W1205" s="459"/>
    </row>
    <row r="1206" spans="1:23" ht="15" customHeight="1">
      <c r="A1206" s="54"/>
      <c r="B1206" s="27"/>
      <c r="C1206" s="33"/>
      <c r="D1206" s="53"/>
      <c r="E1206" s="53"/>
      <c r="F1206" s="53"/>
      <c r="G1206" s="54"/>
      <c r="H1206" s="53"/>
      <c r="I1206" s="269"/>
      <c r="J1206" s="46"/>
      <c r="K1206" s="46"/>
      <c r="L1206" s="46"/>
      <c r="M1206" s="46"/>
      <c r="N1206" s="46"/>
      <c r="O1206" s="46"/>
      <c r="P1206" s="46"/>
      <c r="Q1206" s="46"/>
      <c r="R1206" s="46"/>
      <c r="S1206" s="46"/>
      <c r="T1206" s="46"/>
      <c r="U1206" s="46"/>
      <c r="V1206" s="46"/>
      <c r="W1206" s="46"/>
    </row>
    <row r="1207" spans="1:23" ht="15" customHeight="1">
      <c r="A1207" s="54"/>
      <c r="B1207" s="27"/>
      <c r="C1207" s="33"/>
      <c r="D1207" s="53"/>
      <c r="E1207" s="53"/>
      <c r="F1207" s="53"/>
      <c r="G1207" s="54"/>
      <c r="H1207" s="53"/>
      <c r="I1207" s="269"/>
      <c r="J1207" s="46"/>
      <c r="K1207" s="46"/>
      <c r="L1207" s="46"/>
      <c r="M1207" s="46"/>
      <c r="N1207" s="46"/>
      <c r="O1207" s="46"/>
      <c r="P1207" s="46"/>
      <c r="Q1207" s="46"/>
      <c r="R1207" s="46"/>
      <c r="S1207" s="46"/>
      <c r="T1207" s="46"/>
      <c r="U1207" s="46"/>
      <c r="V1207" s="46"/>
      <c r="W1207" s="46"/>
    </row>
    <row r="1208" spans="1:23" ht="15" customHeight="1">
      <c r="A1208" s="54"/>
      <c r="B1208" s="27"/>
      <c r="C1208" s="33"/>
      <c r="D1208" s="53"/>
      <c r="E1208" s="53"/>
      <c r="F1208" s="53"/>
      <c r="G1208" s="54"/>
      <c r="H1208" s="53"/>
      <c r="I1208" s="269"/>
      <c r="J1208" s="46"/>
      <c r="K1208" s="46"/>
      <c r="L1208" s="46"/>
      <c r="M1208" s="46"/>
      <c r="N1208" s="46"/>
      <c r="O1208" s="46"/>
      <c r="P1208" s="46"/>
      <c r="Q1208" s="46"/>
      <c r="R1208" s="46"/>
      <c r="S1208" s="46"/>
      <c r="T1208" s="46"/>
      <c r="U1208" s="46"/>
      <c r="V1208" s="46"/>
      <c r="W1208" s="46"/>
    </row>
    <row r="1209" spans="1:23" ht="15" customHeight="1">
      <c r="A1209" s="54"/>
      <c r="B1209" s="27"/>
      <c r="C1209" s="33"/>
      <c r="D1209" s="53"/>
      <c r="E1209" s="53"/>
      <c r="F1209" s="53"/>
      <c r="G1209" s="54"/>
      <c r="H1209" s="53"/>
      <c r="I1209" s="269"/>
      <c r="J1209" s="46"/>
      <c r="K1209" s="46"/>
      <c r="L1209" s="46"/>
      <c r="M1209" s="46"/>
      <c r="N1209" s="46"/>
      <c r="O1209" s="46"/>
      <c r="P1209" s="46"/>
      <c r="Q1209" s="46"/>
      <c r="R1209" s="46"/>
      <c r="S1209" s="46"/>
      <c r="T1209" s="46"/>
      <c r="U1209" s="46"/>
      <c r="V1209" s="46"/>
      <c r="W1209" s="46"/>
    </row>
    <row r="1210" spans="1:23" ht="15" customHeight="1">
      <c r="A1210" s="54"/>
      <c r="B1210" s="27"/>
      <c r="C1210" s="33"/>
      <c r="D1210" s="53"/>
      <c r="E1210" s="53"/>
      <c r="F1210" s="53"/>
      <c r="G1210" s="54"/>
      <c r="H1210" s="53"/>
      <c r="I1210" s="269"/>
      <c r="J1210" s="46"/>
      <c r="K1210" s="46"/>
      <c r="L1210" s="46"/>
      <c r="M1210" s="46"/>
      <c r="N1210" s="46"/>
      <c r="O1210" s="46"/>
      <c r="P1210" s="46"/>
      <c r="Q1210" s="46"/>
      <c r="R1210" s="46"/>
      <c r="S1210" s="46"/>
      <c r="T1210" s="46"/>
      <c r="U1210" s="46"/>
      <c r="V1210" s="46"/>
      <c r="W1210" s="46"/>
    </row>
    <row r="1211" spans="1:23" ht="15" customHeight="1">
      <c r="A1211" s="54"/>
      <c r="B1211" s="27"/>
      <c r="C1211" s="33"/>
      <c r="D1211" s="53"/>
      <c r="E1211" s="53"/>
      <c r="F1211" s="53"/>
      <c r="G1211" s="54"/>
      <c r="H1211" s="53"/>
      <c r="I1211" s="269"/>
      <c r="J1211" s="46"/>
      <c r="K1211" s="46"/>
      <c r="L1211" s="46"/>
      <c r="M1211" s="46"/>
      <c r="N1211" s="46"/>
      <c r="O1211" s="46"/>
      <c r="P1211" s="46"/>
      <c r="Q1211" s="46"/>
      <c r="R1211" s="46"/>
      <c r="S1211" s="46"/>
      <c r="T1211" s="46"/>
      <c r="U1211" s="46"/>
      <c r="V1211" s="46"/>
      <c r="W1211" s="46"/>
    </row>
    <row r="1212" spans="1:23" ht="15" customHeight="1">
      <c r="A1212" s="54"/>
      <c r="B1212" s="27"/>
      <c r="C1212" s="33"/>
      <c r="D1212" s="53"/>
      <c r="E1212" s="53"/>
      <c r="F1212" s="53"/>
      <c r="G1212" s="54"/>
      <c r="H1212" s="53"/>
      <c r="I1212" s="269"/>
      <c r="J1212" s="46"/>
      <c r="K1212" s="46"/>
      <c r="L1212" s="46"/>
      <c r="M1212" s="46"/>
      <c r="N1212" s="46"/>
      <c r="O1212" s="46"/>
      <c r="P1212" s="46"/>
      <c r="Q1212" s="46"/>
      <c r="R1212" s="46"/>
      <c r="S1212" s="46"/>
      <c r="T1212" s="46"/>
      <c r="U1212" s="46"/>
      <c r="V1212" s="46"/>
      <c r="W1212" s="46"/>
    </row>
    <row r="1213" spans="1:23" ht="15" customHeight="1">
      <c r="A1213" s="54"/>
      <c r="B1213" s="27"/>
      <c r="C1213" s="33"/>
      <c r="D1213" s="53"/>
      <c r="E1213" s="53"/>
      <c r="F1213" s="53"/>
      <c r="G1213" s="54"/>
      <c r="H1213" s="53"/>
      <c r="I1213" s="269"/>
      <c r="J1213" s="46"/>
      <c r="K1213" s="46"/>
      <c r="L1213" s="46"/>
      <c r="M1213" s="46"/>
      <c r="N1213" s="46"/>
      <c r="O1213" s="46"/>
      <c r="P1213" s="46"/>
      <c r="Q1213" s="46"/>
      <c r="R1213" s="46"/>
      <c r="S1213" s="46"/>
      <c r="T1213" s="46"/>
      <c r="U1213" s="46"/>
      <c r="V1213" s="46"/>
      <c r="W1213" s="46"/>
    </row>
    <row r="1214" spans="1:23" ht="15" customHeight="1">
      <c r="A1214" s="54"/>
      <c r="B1214" s="27"/>
      <c r="C1214" s="33"/>
      <c r="D1214" s="53"/>
      <c r="E1214" s="53"/>
      <c r="F1214" s="53"/>
      <c r="G1214" s="54"/>
      <c r="H1214" s="53"/>
      <c r="I1214" s="269"/>
      <c r="J1214" s="46"/>
      <c r="K1214" s="46"/>
      <c r="L1214" s="46"/>
      <c r="M1214" s="46"/>
      <c r="N1214" s="46"/>
      <c r="O1214" s="46"/>
      <c r="P1214" s="46"/>
      <c r="Q1214" s="46"/>
      <c r="R1214" s="46"/>
      <c r="S1214" s="46"/>
      <c r="T1214" s="46"/>
      <c r="U1214" s="46"/>
      <c r="V1214" s="46"/>
      <c r="W1214" s="46"/>
    </row>
    <row r="1215" spans="1:23" ht="15" customHeight="1">
      <c r="A1215" s="54"/>
      <c r="B1215" s="27"/>
      <c r="C1215" s="33"/>
      <c r="D1215" s="53"/>
      <c r="E1215" s="53"/>
      <c r="F1215" s="53"/>
      <c r="G1215" s="54"/>
      <c r="H1215" s="53"/>
      <c r="I1215" s="269"/>
      <c r="J1215" s="46"/>
      <c r="K1215" s="46"/>
      <c r="L1215" s="46"/>
      <c r="M1215" s="46"/>
      <c r="N1215" s="46"/>
      <c r="O1215" s="46"/>
      <c r="P1215" s="46"/>
      <c r="Q1215" s="46"/>
      <c r="R1215" s="46"/>
      <c r="S1215" s="46"/>
      <c r="T1215" s="46"/>
      <c r="U1215" s="46"/>
      <c r="V1215" s="46"/>
      <c r="W1215" s="46"/>
    </row>
    <row r="1216" spans="1:23" ht="15" customHeight="1">
      <c r="A1216" s="54"/>
      <c r="B1216" s="27"/>
      <c r="C1216" s="33"/>
      <c r="D1216" s="53"/>
      <c r="E1216" s="53"/>
      <c r="F1216" s="53"/>
      <c r="G1216" s="54"/>
      <c r="H1216" s="53"/>
      <c r="I1216" s="269"/>
      <c r="J1216" s="46"/>
      <c r="K1216" s="46"/>
      <c r="L1216" s="46"/>
      <c r="M1216" s="46"/>
      <c r="N1216" s="46"/>
      <c r="O1216" s="46"/>
      <c r="P1216" s="46"/>
      <c r="Q1216" s="46"/>
      <c r="R1216" s="46"/>
      <c r="S1216" s="46"/>
      <c r="T1216" s="46"/>
      <c r="U1216" s="46"/>
      <c r="V1216" s="46"/>
      <c r="W1216" s="46"/>
    </row>
    <row r="1217" spans="1:23" ht="15" customHeight="1">
      <c r="A1217" s="54"/>
      <c r="B1217" s="27"/>
      <c r="C1217" s="33"/>
      <c r="D1217" s="53"/>
      <c r="E1217" s="53"/>
      <c r="F1217" s="53"/>
      <c r="G1217" s="54"/>
      <c r="H1217" s="53"/>
      <c r="I1217" s="269"/>
      <c r="J1217" s="46"/>
      <c r="K1217" s="46"/>
      <c r="L1217" s="46"/>
      <c r="M1217" s="46"/>
      <c r="N1217" s="46"/>
      <c r="O1217" s="46"/>
      <c r="P1217" s="46"/>
      <c r="Q1217" s="46"/>
      <c r="R1217" s="46"/>
      <c r="S1217" s="46"/>
      <c r="T1217" s="46"/>
      <c r="U1217" s="46"/>
      <c r="V1217" s="46"/>
      <c r="W1217" s="46"/>
    </row>
    <row r="1218" spans="1:23" ht="15" customHeight="1">
      <c r="A1218" s="54"/>
      <c r="B1218" s="27"/>
      <c r="C1218" s="33"/>
      <c r="D1218" s="53"/>
      <c r="E1218" s="53"/>
      <c r="F1218" s="53"/>
      <c r="G1218" s="54"/>
      <c r="H1218" s="53"/>
      <c r="I1218" s="269"/>
      <c r="J1218" s="46"/>
      <c r="K1218" s="46"/>
      <c r="L1218" s="46"/>
      <c r="M1218" s="46"/>
      <c r="N1218" s="46"/>
      <c r="O1218" s="46"/>
      <c r="P1218" s="46"/>
      <c r="Q1218" s="46"/>
      <c r="R1218" s="46"/>
      <c r="S1218" s="46"/>
      <c r="T1218" s="46"/>
      <c r="U1218" s="46"/>
      <c r="V1218" s="46"/>
      <c r="W1218" s="46"/>
    </row>
    <row r="1219" spans="1:23" ht="15" customHeight="1">
      <c r="A1219" s="54"/>
      <c r="B1219" s="27"/>
      <c r="C1219" s="33"/>
      <c r="D1219" s="53"/>
      <c r="E1219" s="53"/>
      <c r="F1219" s="53"/>
      <c r="G1219" s="54"/>
      <c r="H1219" s="53"/>
      <c r="I1219" s="269"/>
      <c r="J1219" s="46"/>
      <c r="K1219" s="46"/>
      <c r="L1219" s="46"/>
      <c r="M1219" s="46"/>
      <c r="N1219" s="46"/>
      <c r="O1219" s="46"/>
      <c r="P1219" s="46"/>
      <c r="Q1219" s="46"/>
      <c r="R1219" s="46"/>
      <c r="S1219" s="46"/>
      <c r="T1219" s="46"/>
      <c r="U1219" s="46"/>
      <c r="V1219" s="46"/>
      <c r="W1219" s="46"/>
    </row>
    <row r="1220" spans="1:23" ht="15" customHeight="1">
      <c r="A1220" s="54"/>
      <c r="B1220" s="27"/>
      <c r="C1220" s="33"/>
      <c r="D1220" s="53"/>
      <c r="E1220" s="53"/>
      <c r="F1220" s="53"/>
      <c r="G1220" s="54"/>
      <c r="H1220" s="53"/>
      <c r="I1220" s="269"/>
      <c r="J1220" s="46"/>
      <c r="K1220" s="46"/>
      <c r="L1220" s="46"/>
      <c r="M1220" s="46"/>
      <c r="N1220" s="46"/>
      <c r="O1220" s="46"/>
      <c r="P1220" s="46"/>
      <c r="Q1220" s="46"/>
      <c r="R1220" s="46"/>
      <c r="S1220" s="46"/>
      <c r="T1220" s="46"/>
      <c r="U1220" s="46"/>
      <c r="V1220" s="46"/>
      <c r="W1220" s="46"/>
    </row>
    <row r="1221" spans="1:23" ht="15" customHeight="1">
      <c r="A1221" s="54"/>
      <c r="B1221" s="27"/>
      <c r="C1221" s="33"/>
      <c r="D1221" s="53"/>
      <c r="E1221" s="53"/>
      <c r="F1221" s="53"/>
      <c r="G1221" s="54"/>
      <c r="H1221" s="53"/>
      <c r="I1221" s="269"/>
      <c r="J1221" s="46"/>
      <c r="K1221" s="46"/>
      <c r="L1221" s="46"/>
      <c r="M1221" s="46"/>
      <c r="N1221" s="46"/>
      <c r="O1221" s="46"/>
      <c r="P1221" s="46"/>
      <c r="Q1221" s="46"/>
      <c r="R1221" s="46"/>
      <c r="S1221" s="46"/>
      <c r="T1221" s="46"/>
      <c r="U1221" s="46"/>
      <c r="V1221" s="46"/>
      <c r="W1221" s="46"/>
    </row>
    <row r="1222" spans="1:23" ht="15" customHeight="1">
      <c r="A1222" s="54"/>
      <c r="B1222" s="27"/>
      <c r="C1222" s="33"/>
      <c r="D1222" s="53"/>
      <c r="E1222" s="53"/>
      <c r="F1222" s="53"/>
      <c r="G1222" s="54"/>
      <c r="H1222" s="53"/>
      <c r="I1222" s="269"/>
      <c r="J1222" s="46"/>
      <c r="K1222" s="46"/>
      <c r="L1222" s="46"/>
      <c r="M1222" s="46"/>
      <c r="N1222" s="46"/>
      <c r="O1222" s="46"/>
      <c r="P1222" s="46"/>
      <c r="Q1222" s="46"/>
      <c r="R1222" s="46"/>
      <c r="S1222" s="46"/>
      <c r="T1222" s="46"/>
      <c r="U1222" s="46"/>
      <c r="V1222" s="46"/>
      <c r="W1222" s="46"/>
    </row>
    <row r="1223" spans="1:23" ht="15" customHeight="1">
      <c r="A1223" s="54"/>
      <c r="B1223" s="27"/>
      <c r="C1223" s="33"/>
      <c r="D1223" s="53"/>
      <c r="E1223" s="53"/>
      <c r="F1223" s="53"/>
      <c r="G1223" s="54"/>
      <c r="H1223" s="53"/>
      <c r="I1223" s="269"/>
      <c r="J1223" s="46"/>
      <c r="K1223" s="46"/>
      <c r="L1223" s="46"/>
      <c r="M1223" s="46"/>
      <c r="N1223" s="46"/>
      <c r="O1223" s="46"/>
      <c r="P1223" s="46"/>
      <c r="Q1223" s="46"/>
      <c r="R1223" s="46"/>
      <c r="S1223" s="46"/>
      <c r="T1223" s="46"/>
      <c r="U1223" s="46"/>
      <c r="V1223" s="46"/>
      <c r="W1223" s="46"/>
    </row>
    <row r="1224" spans="1:23" ht="15" customHeight="1">
      <c r="A1224" s="54"/>
      <c r="B1224" s="27"/>
      <c r="C1224" s="33"/>
      <c r="D1224" s="53"/>
      <c r="E1224" s="53"/>
      <c r="F1224" s="53"/>
      <c r="G1224" s="54"/>
      <c r="H1224" s="53"/>
      <c r="I1224" s="269"/>
      <c r="J1224" s="46"/>
      <c r="K1224" s="46"/>
      <c r="L1224" s="46"/>
      <c r="M1224" s="46"/>
      <c r="N1224" s="46"/>
      <c r="O1224" s="46"/>
      <c r="P1224" s="46"/>
      <c r="Q1224" s="46"/>
      <c r="R1224" s="46"/>
      <c r="S1224" s="46"/>
      <c r="T1224" s="46"/>
      <c r="U1224" s="46"/>
      <c r="V1224" s="46"/>
      <c r="W1224" s="46"/>
    </row>
    <row r="1225" spans="1:23" ht="15" customHeight="1">
      <c r="A1225" s="54"/>
      <c r="B1225" s="27"/>
      <c r="C1225" s="33"/>
      <c r="D1225" s="53"/>
      <c r="E1225" s="53"/>
      <c r="F1225" s="53"/>
      <c r="G1225" s="54"/>
      <c r="H1225" s="53"/>
      <c r="I1225" s="269"/>
      <c r="J1225" s="46"/>
      <c r="K1225" s="46"/>
      <c r="L1225" s="46"/>
      <c r="M1225" s="46"/>
      <c r="N1225" s="46"/>
      <c r="O1225" s="46"/>
      <c r="P1225" s="46"/>
      <c r="Q1225" s="46"/>
      <c r="R1225" s="46"/>
      <c r="S1225" s="46"/>
      <c r="T1225" s="46"/>
      <c r="U1225" s="46"/>
      <c r="V1225" s="46"/>
      <c r="W1225" s="46"/>
    </row>
    <row r="1226" spans="1:23" ht="15" customHeight="1">
      <c r="A1226" s="54"/>
      <c r="B1226" s="27"/>
      <c r="C1226" s="33"/>
      <c r="D1226" s="53"/>
      <c r="E1226" s="53"/>
      <c r="F1226" s="53"/>
      <c r="G1226" s="54"/>
      <c r="H1226" s="53"/>
      <c r="I1226" s="269"/>
      <c r="J1226" s="46"/>
      <c r="K1226" s="46"/>
      <c r="L1226" s="46"/>
      <c r="M1226" s="46"/>
      <c r="N1226" s="46"/>
      <c r="O1226" s="46"/>
      <c r="P1226" s="46"/>
      <c r="Q1226" s="46"/>
      <c r="R1226" s="46"/>
      <c r="S1226" s="46"/>
      <c r="T1226" s="46"/>
      <c r="U1226" s="46"/>
      <c r="V1226" s="46"/>
      <c r="W1226" s="46"/>
    </row>
    <row r="1227" spans="1:23" ht="15" customHeight="1">
      <c r="A1227" s="54"/>
      <c r="B1227" s="27"/>
      <c r="C1227" s="33"/>
      <c r="D1227" s="53"/>
      <c r="E1227" s="53"/>
      <c r="F1227" s="53"/>
      <c r="G1227" s="54"/>
      <c r="H1227" s="53"/>
      <c r="I1227" s="269"/>
      <c r="J1227" s="46"/>
      <c r="K1227" s="46"/>
      <c r="L1227" s="46"/>
      <c r="M1227" s="46"/>
      <c r="N1227" s="46"/>
      <c r="O1227" s="46"/>
      <c r="P1227" s="46"/>
      <c r="Q1227" s="46"/>
      <c r="R1227" s="46"/>
      <c r="S1227" s="46"/>
      <c r="T1227" s="46"/>
      <c r="U1227" s="46"/>
      <c r="V1227" s="46"/>
      <c r="W1227" s="46"/>
    </row>
    <row r="1228" spans="1:23" ht="15" customHeight="1">
      <c r="A1228" s="54"/>
      <c r="B1228" s="27"/>
      <c r="C1228" s="33"/>
      <c r="D1228" s="53"/>
      <c r="E1228" s="53"/>
      <c r="F1228" s="53"/>
      <c r="G1228" s="54"/>
      <c r="H1228" s="53"/>
      <c r="I1228" s="269"/>
      <c r="J1228" s="46"/>
      <c r="K1228" s="46"/>
      <c r="L1228" s="46"/>
      <c r="M1228" s="46"/>
      <c r="N1228" s="46"/>
      <c r="O1228" s="46"/>
      <c r="P1228" s="46"/>
      <c r="Q1228" s="46"/>
      <c r="R1228" s="46"/>
      <c r="S1228" s="46"/>
      <c r="T1228" s="46"/>
      <c r="U1228" s="46"/>
      <c r="V1228" s="46"/>
      <c r="W1228" s="46"/>
    </row>
    <row r="1229" spans="1:23" ht="15" customHeight="1">
      <c r="A1229" s="54"/>
      <c r="B1229" s="27"/>
      <c r="C1229" s="33"/>
      <c r="D1229" s="53"/>
      <c r="E1229" s="53"/>
      <c r="F1229" s="53"/>
      <c r="G1229" s="54"/>
      <c r="H1229" s="53"/>
      <c r="I1229" s="269"/>
      <c r="J1229" s="46"/>
      <c r="K1229" s="46"/>
      <c r="L1229" s="46"/>
      <c r="M1229" s="46"/>
      <c r="N1229" s="46"/>
      <c r="O1229" s="46"/>
      <c r="P1229" s="46"/>
      <c r="Q1229" s="46"/>
      <c r="R1229" s="46"/>
      <c r="S1229" s="46"/>
      <c r="T1229" s="46"/>
      <c r="U1229" s="46"/>
      <c r="V1229" s="46"/>
      <c r="W1229" s="46"/>
    </row>
    <row r="1230" spans="1:23" ht="15" customHeight="1">
      <c r="A1230" s="54"/>
      <c r="B1230" s="27"/>
      <c r="C1230" s="33"/>
      <c r="D1230" s="53"/>
      <c r="E1230" s="53"/>
      <c r="F1230" s="53"/>
      <c r="G1230" s="54"/>
      <c r="H1230" s="53"/>
      <c r="I1230" s="269"/>
      <c r="J1230" s="46"/>
      <c r="K1230" s="46"/>
      <c r="L1230" s="46"/>
      <c r="M1230" s="46"/>
      <c r="N1230" s="46"/>
      <c r="O1230" s="46"/>
      <c r="P1230" s="46"/>
      <c r="Q1230" s="46"/>
      <c r="R1230" s="46"/>
      <c r="S1230" s="46"/>
      <c r="T1230" s="46"/>
      <c r="U1230" s="46"/>
      <c r="V1230" s="46"/>
      <c r="W1230" s="46"/>
    </row>
    <row r="1231" spans="1:23" ht="15" customHeight="1">
      <c r="A1231" s="54"/>
      <c r="B1231" s="27"/>
      <c r="C1231" s="33"/>
      <c r="D1231" s="53"/>
      <c r="E1231" s="53"/>
      <c r="F1231" s="53"/>
      <c r="G1231" s="54"/>
      <c r="H1231" s="53"/>
      <c r="I1231" s="269"/>
      <c r="J1231" s="46"/>
      <c r="K1231" s="46"/>
      <c r="L1231" s="46"/>
      <c r="M1231" s="46"/>
      <c r="N1231" s="46"/>
      <c r="O1231" s="46"/>
      <c r="P1231" s="46"/>
      <c r="Q1231" s="46"/>
      <c r="R1231" s="46"/>
      <c r="S1231" s="46"/>
      <c r="T1231" s="46"/>
      <c r="U1231" s="46"/>
      <c r="V1231" s="46"/>
      <c r="W1231" s="46"/>
    </row>
    <row r="1232" spans="1:23" ht="15" customHeight="1">
      <c r="A1232" s="54"/>
      <c r="B1232" s="27"/>
      <c r="C1232" s="33"/>
      <c r="D1232" s="53"/>
      <c r="E1232" s="53"/>
      <c r="F1232" s="53"/>
      <c r="G1232" s="54"/>
      <c r="H1232" s="53"/>
      <c r="I1232" s="269"/>
      <c r="J1232" s="46"/>
      <c r="K1232" s="46"/>
      <c r="L1232" s="46"/>
      <c r="M1232" s="46"/>
      <c r="N1232" s="46"/>
      <c r="O1232" s="46"/>
      <c r="P1232" s="46"/>
      <c r="Q1232" s="46"/>
      <c r="R1232" s="46"/>
      <c r="S1232" s="46"/>
      <c r="T1232" s="46"/>
      <c r="U1232" s="46"/>
      <c r="V1232" s="46"/>
      <c r="W1232" s="46"/>
    </row>
    <row r="1233" spans="1:23" ht="15" customHeight="1">
      <c r="A1233" s="54"/>
      <c r="B1233" s="27"/>
      <c r="C1233" s="33"/>
      <c r="D1233" s="53"/>
      <c r="E1233" s="53"/>
      <c r="F1233" s="53"/>
      <c r="G1233" s="54"/>
      <c r="H1233" s="53"/>
      <c r="I1233" s="269"/>
      <c r="J1233" s="46"/>
      <c r="K1233" s="46"/>
      <c r="L1233" s="46"/>
      <c r="M1233" s="46"/>
      <c r="N1233" s="46"/>
      <c r="O1233" s="46"/>
      <c r="P1233" s="46"/>
      <c r="Q1233" s="46"/>
      <c r="R1233" s="46"/>
      <c r="S1233" s="46"/>
      <c r="T1233" s="46"/>
      <c r="U1233" s="46"/>
      <c r="V1233" s="46"/>
      <c r="W1233" s="46"/>
    </row>
    <row r="1234" spans="1:23" ht="15" customHeight="1">
      <c r="A1234" s="54"/>
      <c r="B1234" s="27"/>
      <c r="C1234" s="33"/>
      <c r="D1234" s="53"/>
      <c r="E1234" s="53"/>
      <c r="F1234" s="53"/>
      <c r="G1234" s="54"/>
      <c r="H1234" s="53"/>
      <c r="I1234" s="269"/>
      <c r="J1234" s="46"/>
      <c r="K1234" s="46"/>
      <c r="L1234" s="46"/>
      <c r="M1234" s="46"/>
      <c r="N1234" s="46"/>
      <c r="O1234" s="46"/>
      <c r="P1234" s="46"/>
      <c r="Q1234" s="46"/>
      <c r="R1234" s="46"/>
      <c r="S1234" s="46"/>
      <c r="T1234" s="46"/>
      <c r="U1234" s="46"/>
      <c r="V1234" s="46"/>
      <c r="W1234" s="46"/>
    </row>
    <row r="1235" spans="1:23" ht="15" customHeight="1">
      <c r="A1235" s="54"/>
      <c r="B1235" s="27"/>
      <c r="C1235" s="33"/>
      <c r="D1235" s="53"/>
      <c r="E1235" s="53"/>
      <c r="F1235" s="53"/>
      <c r="G1235" s="54"/>
      <c r="H1235" s="53"/>
      <c r="I1235" s="269"/>
      <c r="J1235" s="46"/>
      <c r="K1235" s="46"/>
      <c r="L1235" s="46"/>
      <c r="M1235" s="46"/>
      <c r="N1235" s="46"/>
      <c r="O1235" s="46"/>
      <c r="P1235" s="46"/>
      <c r="Q1235" s="46"/>
      <c r="R1235" s="46"/>
      <c r="S1235" s="46"/>
      <c r="T1235" s="46"/>
      <c r="U1235" s="46"/>
      <c r="V1235" s="46"/>
      <c r="W1235" s="46"/>
    </row>
    <row r="1236" spans="1:23" ht="15" customHeight="1">
      <c r="A1236" s="54"/>
      <c r="B1236" s="27"/>
      <c r="C1236" s="33"/>
      <c r="D1236" s="53"/>
      <c r="E1236" s="53"/>
      <c r="F1236" s="53"/>
      <c r="G1236" s="54"/>
      <c r="H1236" s="53"/>
      <c r="I1236" s="269"/>
      <c r="J1236" s="46"/>
      <c r="K1236" s="46"/>
      <c r="L1236" s="46"/>
      <c r="M1236" s="46"/>
      <c r="N1236" s="46"/>
      <c r="O1236" s="46"/>
      <c r="P1236" s="46"/>
      <c r="Q1236" s="46"/>
      <c r="R1236" s="46"/>
      <c r="S1236" s="46"/>
      <c r="T1236" s="46"/>
      <c r="U1236" s="46"/>
      <c r="V1236" s="46"/>
      <c r="W1236" s="46"/>
    </row>
    <row r="1237" spans="1:23" ht="15" customHeight="1">
      <c r="A1237" s="54"/>
      <c r="B1237" s="27"/>
      <c r="C1237" s="33"/>
      <c r="D1237" s="53"/>
      <c r="E1237" s="53"/>
      <c r="F1237" s="53"/>
      <c r="G1237" s="54"/>
      <c r="H1237" s="53"/>
      <c r="I1237" s="269"/>
      <c r="J1237" s="46"/>
      <c r="K1237" s="46"/>
      <c r="L1237" s="46"/>
      <c r="M1237" s="46"/>
      <c r="N1237" s="46"/>
      <c r="O1237" s="46"/>
      <c r="P1237" s="46"/>
      <c r="Q1237" s="46"/>
      <c r="R1237" s="46"/>
      <c r="S1237" s="46"/>
      <c r="T1237" s="46"/>
      <c r="U1237" s="46"/>
      <c r="V1237" s="46"/>
      <c r="W1237" s="46"/>
    </row>
    <row r="1238" spans="1:23" ht="15" customHeight="1">
      <c r="A1238" s="54"/>
      <c r="B1238" s="27"/>
      <c r="C1238" s="33"/>
      <c r="D1238" s="53"/>
      <c r="E1238" s="53"/>
      <c r="F1238" s="53"/>
      <c r="G1238" s="54"/>
      <c r="H1238" s="53"/>
      <c r="I1238" s="269"/>
      <c r="J1238" s="46"/>
      <c r="K1238" s="46"/>
      <c r="L1238" s="46"/>
      <c r="M1238" s="46"/>
      <c r="N1238" s="46"/>
      <c r="O1238" s="46"/>
      <c r="P1238" s="46"/>
      <c r="Q1238" s="46"/>
      <c r="R1238" s="46"/>
      <c r="S1238" s="46"/>
      <c r="T1238" s="46"/>
      <c r="U1238" s="46"/>
      <c r="V1238" s="46"/>
      <c r="W1238" s="46"/>
    </row>
    <row r="1239" spans="1:23" ht="15" customHeight="1">
      <c r="A1239" s="54"/>
      <c r="B1239" s="27"/>
      <c r="C1239" s="33"/>
      <c r="D1239" s="53"/>
      <c r="E1239" s="53"/>
      <c r="F1239" s="53"/>
      <c r="G1239" s="54"/>
      <c r="H1239" s="53"/>
      <c r="I1239" s="269"/>
      <c r="J1239" s="46"/>
      <c r="K1239" s="46"/>
      <c r="L1239" s="46"/>
      <c r="M1239" s="46"/>
      <c r="N1239" s="46"/>
      <c r="O1239" s="46"/>
      <c r="P1239" s="46"/>
      <c r="Q1239" s="46"/>
      <c r="R1239" s="46"/>
      <c r="S1239" s="46"/>
      <c r="T1239" s="46"/>
      <c r="U1239" s="46"/>
      <c r="V1239" s="46"/>
      <c r="W1239" s="46"/>
    </row>
    <row r="1240" spans="1:23" ht="15" customHeight="1">
      <c r="A1240" s="54"/>
      <c r="B1240" s="27"/>
      <c r="C1240" s="33"/>
      <c r="D1240" s="53"/>
      <c r="E1240" s="53"/>
      <c r="F1240" s="53"/>
      <c r="G1240" s="54"/>
      <c r="H1240" s="53"/>
      <c r="I1240" s="269"/>
      <c r="J1240" s="46"/>
      <c r="K1240" s="46"/>
      <c r="L1240" s="46"/>
      <c r="M1240" s="46"/>
      <c r="N1240" s="46"/>
      <c r="O1240" s="46"/>
      <c r="P1240" s="46"/>
      <c r="Q1240" s="46"/>
      <c r="R1240" s="46"/>
      <c r="S1240" s="46"/>
      <c r="T1240" s="46"/>
      <c r="U1240" s="46"/>
      <c r="V1240" s="46"/>
      <c r="W1240" s="46"/>
    </row>
    <row r="1241" spans="1:23" ht="15" customHeight="1">
      <c r="A1241" s="54"/>
      <c r="B1241" s="27"/>
      <c r="C1241" s="33"/>
      <c r="D1241" s="53"/>
      <c r="E1241" s="53"/>
      <c r="F1241" s="53"/>
      <c r="G1241" s="54"/>
      <c r="H1241" s="53"/>
      <c r="I1241" s="269"/>
      <c r="J1241" s="46"/>
      <c r="K1241" s="46"/>
      <c r="L1241" s="46"/>
      <c r="M1241" s="46"/>
      <c r="N1241" s="46"/>
      <c r="O1241" s="46"/>
      <c r="P1241" s="46"/>
      <c r="Q1241" s="46"/>
      <c r="R1241" s="46"/>
      <c r="S1241" s="46"/>
      <c r="T1241" s="46"/>
      <c r="U1241" s="46"/>
      <c r="V1241" s="46"/>
      <c r="W1241" s="46"/>
    </row>
    <row r="1242" spans="1:23" ht="15" customHeight="1">
      <c r="A1242" s="54"/>
      <c r="B1242" s="27"/>
      <c r="C1242" s="33"/>
      <c r="D1242" s="53"/>
      <c r="E1242" s="53"/>
      <c r="F1242" s="53"/>
      <c r="G1242" s="54"/>
      <c r="H1242" s="53"/>
      <c r="I1242" s="269"/>
      <c r="J1242" s="46"/>
      <c r="K1242" s="46"/>
      <c r="L1242" s="46"/>
      <c r="M1242" s="46"/>
      <c r="N1242" s="46"/>
      <c r="O1242" s="46"/>
      <c r="P1242" s="46"/>
      <c r="Q1242" s="46"/>
      <c r="R1242" s="46"/>
      <c r="S1242" s="46"/>
      <c r="T1242" s="46"/>
      <c r="U1242" s="46"/>
      <c r="V1242" s="46"/>
      <c r="W1242" s="46"/>
    </row>
    <row r="1243" spans="1:23" ht="15" customHeight="1">
      <c r="A1243" s="54"/>
      <c r="B1243" s="27"/>
      <c r="C1243" s="33"/>
      <c r="D1243" s="53"/>
      <c r="E1243" s="53"/>
      <c r="F1243" s="53"/>
      <c r="G1243" s="54"/>
      <c r="H1243" s="53"/>
      <c r="I1243" s="269"/>
      <c r="J1243" s="46"/>
      <c r="K1243" s="46"/>
      <c r="L1243" s="46"/>
      <c r="M1243" s="46"/>
      <c r="N1243" s="46"/>
      <c r="O1243" s="46"/>
      <c r="P1243" s="46"/>
      <c r="Q1243" s="46"/>
      <c r="R1243" s="46"/>
      <c r="S1243" s="46"/>
      <c r="T1243" s="46"/>
      <c r="U1243" s="46"/>
      <c r="V1243" s="46"/>
      <c r="W1243" s="46"/>
    </row>
    <row r="1244" spans="1:23" ht="15" customHeight="1">
      <c r="A1244" s="54"/>
      <c r="B1244" s="27"/>
      <c r="C1244" s="33"/>
      <c r="D1244" s="53"/>
      <c r="E1244" s="53"/>
      <c r="F1244" s="53"/>
      <c r="G1244" s="54"/>
      <c r="H1244" s="53"/>
      <c r="I1244" s="269"/>
      <c r="J1244" s="46"/>
      <c r="K1244" s="46"/>
      <c r="L1244" s="46"/>
      <c r="M1244" s="46"/>
      <c r="N1244" s="46"/>
      <c r="O1244" s="46"/>
      <c r="P1244" s="46"/>
      <c r="Q1244" s="46"/>
      <c r="R1244" s="46"/>
      <c r="S1244" s="46"/>
      <c r="T1244" s="46"/>
      <c r="U1244" s="46"/>
      <c r="V1244" s="46"/>
      <c r="W1244" s="46"/>
    </row>
    <row r="1245" spans="1:23" ht="15" customHeight="1">
      <c r="A1245" s="54"/>
      <c r="B1245" s="27"/>
      <c r="C1245" s="33"/>
      <c r="D1245" s="53"/>
      <c r="E1245" s="53"/>
      <c r="F1245" s="53"/>
      <c r="G1245" s="54"/>
      <c r="H1245" s="53"/>
      <c r="I1245" s="269"/>
      <c r="J1245" s="46"/>
      <c r="K1245" s="46"/>
      <c r="L1245" s="46"/>
      <c r="M1245" s="46"/>
      <c r="N1245" s="46"/>
      <c r="O1245" s="46"/>
      <c r="P1245" s="46"/>
      <c r="Q1245" s="46"/>
      <c r="R1245" s="46"/>
      <c r="S1245" s="46"/>
      <c r="T1245" s="46"/>
      <c r="U1245" s="46"/>
      <c r="V1245" s="46"/>
      <c r="W1245" s="46"/>
    </row>
    <row r="1246" spans="1:23" ht="15" customHeight="1">
      <c r="A1246" s="54"/>
      <c r="B1246" s="27"/>
      <c r="C1246" s="33"/>
      <c r="D1246" s="53"/>
      <c r="E1246" s="53"/>
      <c r="F1246" s="53"/>
      <c r="G1246" s="54"/>
      <c r="H1246" s="53"/>
      <c r="I1246" s="269"/>
      <c r="J1246" s="46"/>
      <c r="K1246" s="46"/>
      <c r="L1246" s="46"/>
      <c r="M1246" s="46"/>
      <c r="N1246" s="46"/>
      <c r="O1246" s="46"/>
      <c r="P1246" s="46"/>
      <c r="Q1246" s="46"/>
      <c r="R1246" s="46"/>
      <c r="S1246" s="46"/>
      <c r="T1246" s="46"/>
      <c r="U1246" s="46"/>
      <c r="V1246" s="46"/>
      <c r="W1246" s="46"/>
    </row>
    <row r="1247" spans="1:23" ht="15" customHeight="1">
      <c r="A1247" s="54"/>
      <c r="B1247" s="27"/>
      <c r="C1247" s="33"/>
      <c r="D1247" s="53"/>
      <c r="E1247" s="53"/>
      <c r="F1247" s="53"/>
      <c r="G1247" s="54"/>
      <c r="H1247" s="53"/>
      <c r="I1247" s="269"/>
      <c r="J1247" s="46"/>
      <c r="K1247" s="46"/>
      <c r="L1247" s="46"/>
      <c r="M1247" s="46"/>
      <c r="N1247" s="46"/>
      <c r="O1247" s="46"/>
      <c r="P1247" s="46"/>
      <c r="Q1247" s="46"/>
      <c r="R1247" s="46"/>
      <c r="S1247" s="46"/>
      <c r="T1247" s="46"/>
      <c r="U1247" s="46"/>
      <c r="V1247" s="46"/>
      <c r="W1247" s="46"/>
    </row>
    <row r="1248" spans="1:23" ht="15" customHeight="1">
      <c r="A1248" s="54"/>
      <c r="B1248" s="27"/>
      <c r="C1248" s="33"/>
      <c r="D1248" s="53"/>
      <c r="E1248" s="53"/>
      <c r="F1248" s="53"/>
      <c r="G1248" s="54"/>
      <c r="H1248" s="53"/>
      <c r="I1248" s="269"/>
      <c r="J1248" s="46"/>
      <c r="K1248" s="46"/>
      <c r="L1248" s="46"/>
      <c r="M1248" s="46"/>
      <c r="N1248" s="46"/>
      <c r="O1248" s="46"/>
      <c r="P1248" s="46"/>
      <c r="Q1248" s="46"/>
      <c r="R1248" s="46"/>
      <c r="S1248" s="46"/>
      <c r="T1248" s="46"/>
      <c r="U1248" s="46"/>
      <c r="V1248" s="46"/>
      <c r="W1248" s="46"/>
    </row>
    <row r="1249" spans="1:23" ht="15" customHeight="1">
      <c r="A1249" s="54"/>
      <c r="B1249" s="27"/>
      <c r="C1249" s="33"/>
      <c r="D1249" s="53"/>
      <c r="E1249" s="53"/>
      <c r="F1249" s="53"/>
      <c r="G1249" s="54"/>
      <c r="H1249" s="53"/>
      <c r="I1249" s="269"/>
      <c r="J1249" s="46"/>
      <c r="K1249" s="46"/>
      <c r="L1249" s="46"/>
      <c r="M1249" s="46"/>
      <c r="N1249" s="46"/>
      <c r="O1249" s="46"/>
      <c r="P1249" s="46"/>
      <c r="Q1249" s="46"/>
      <c r="R1249" s="46"/>
      <c r="S1249" s="46"/>
      <c r="T1249" s="46"/>
      <c r="U1249" s="46"/>
      <c r="V1249" s="46"/>
      <c r="W1249" s="46"/>
    </row>
    <row r="1250" spans="1:23" ht="15" customHeight="1">
      <c r="A1250" s="54"/>
      <c r="B1250" s="27"/>
      <c r="C1250" s="33"/>
      <c r="D1250" s="53"/>
      <c r="E1250" s="53"/>
      <c r="F1250" s="53"/>
      <c r="G1250" s="54"/>
      <c r="H1250" s="53"/>
      <c r="I1250" s="269"/>
      <c r="J1250" s="46"/>
      <c r="K1250" s="46"/>
      <c r="L1250" s="46"/>
      <c r="M1250" s="46"/>
      <c r="N1250" s="46"/>
      <c r="O1250" s="46"/>
      <c r="P1250" s="46"/>
      <c r="Q1250" s="46"/>
      <c r="R1250" s="46"/>
      <c r="S1250" s="46"/>
      <c r="T1250" s="46"/>
      <c r="U1250" s="46"/>
      <c r="V1250" s="46"/>
      <c r="W1250" s="46"/>
    </row>
    <row r="1251" spans="1:23" ht="15" customHeight="1">
      <c r="A1251" s="54"/>
      <c r="B1251" s="27"/>
      <c r="C1251" s="33"/>
      <c r="D1251" s="53"/>
      <c r="E1251" s="53"/>
      <c r="F1251" s="53"/>
      <c r="G1251" s="54"/>
      <c r="H1251" s="53"/>
      <c r="I1251" s="269"/>
      <c r="J1251" s="46"/>
      <c r="K1251" s="46"/>
      <c r="L1251" s="46"/>
      <c r="M1251" s="46"/>
      <c r="N1251" s="46"/>
      <c r="O1251" s="46"/>
      <c r="P1251" s="46"/>
      <c r="Q1251" s="46"/>
      <c r="R1251" s="46"/>
      <c r="S1251" s="46"/>
      <c r="T1251" s="46"/>
      <c r="U1251" s="46"/>
      <c r="V1251" s="46"/>
      <c r="W1251" s="46"/>
    </row>
    <row r="1252" spans="1:23" ht="15" customHeight="1">
      <c r="A1252" s="54"/>
      <c r="B1252" s="27"/>
      <c r="C1252" s="33"/>
      <c r="D1252" s="53"/>
      <c r="E1252" s="53"/>
      <c r="F1252" s="53"/>
      <c r="G1252" s="54"/>
      <c r="H1252" s="53"/>
      <c r="I1252" s="269"/>
      <c r="J1252" s="46"/>
      <c r="K1252" s="46"/>
      <c r="L1252" s="46"/>
      <c r="M1252" s="46"/>
      <c r="N1252" s="46"/>
      <c r="O1252" s="46"/>
      <c r="P1252" s="46"/>
      <c r="Q1252" s="46"/>
      <c r="R1252" s="46"/>
      <c r="S1252" s="46"/>
      <c r="T1252" s="46"/>
      <c r="U1252" s="46"/>
      <c r="V1252" s="46"/>
      <c r="W1252" s="46"/>
    </row>
    <row r="1253" spans="1:23" ht="15" customHeight="1">
      <c r="A1253" s="54"/>
      <c r="B1253" s="27"/>
      <c r="C1253" s="33"/>
      <c r="D1253" s="53"/>
      <c r="E1253" s="53"/>
      <c r="F1253" s="53"/>
      <c r="G1253" s="54"/>
      <c r="H1253" s="53"/>
      <c r="I1253" s="269"/>
      <c r="J1253" s="46"/>
      <c r="K1253" s="46"/>
      <c r="L1253" s="46"/>
      <c r="M1253" s="46"/>
      <c r="N1253" s="46"/>
      <c r="O1253" s="46"/>
      <c r="P1253" s="46"/>
      <c r="Q1253" s="46"/>
      <c r="R1253" s="46"/>
      <c r="S1253" s="46"/>
      <c r="T1253" s="46"/>
      <c r="U1253" s="46"/>
      <c r="V1253" s="46"/>
      <c r="W1253" s="46"/>
    </row>
    <row r="1254" spans="1:23" ht="15" customHeight="1">
      <c r="A1254" s="54"/>
      <c r="B1254" s="27"/>
      <c r="C1254" s="33"/>
      <c r="D1254" s="53"/>
      <c r="E1254" s="53"/>
      <c r="F1254" s="53"/>
      <c r="G1254" s="54"/>
      <c r="H1254" s="53"/>
      <c r="I1254" s="269"/>
      <c r="J1254" s="46"/>
      <c r="K1254" s="46"/>
      <c r="L1254" s="46"/>
      <c r="M1254" s="46"/>
      <c r="N1254" s="46"/>
      <c r="O1254" s="46"/>
      <c r="P1254" s="46"/>
      <c r="Q1254" s="46"/>
      <c r="R1254" s="46"/>
      <c r="S1254" s="46"/>
      <c r="T1254" s="46"/>
      <c r="U1254" s="46"/>
      <c r="V1254" s="46"/>
      <c r="W1254" s="46"/>
    </row>
    <row r="1255" spans="1:23" ht="15" customHeight="1">
      <c r="A1255" s="54"/>
      <c r="B1255" s="27"/>
      <c r="C1255" s="33"/>
      <c r="D1255" s="53"/>
      <c r="E1255" s="53"/>
      <c r="F1255" s="53"/>
      <c r="G1255" s="54"/>
      <c r="H1255" s="53"/>
      <c r="I1255" s="269"/>
      <c r="J1255" s="46"/>
      <c r="K1255" s="46"/>
      <c r="L1255" s="46"/>
      <c r="M1255" s="46"/>
      <c r="N1255" s="46"/>
      <c r="O1255" s="46"/>
      <c r="P1255" s="46"/>
      <c r="Q1255" s="46"/>
      <c r="R1255" s="46"/>
      <c r="S1255" s="46"/>
      <c r="T1255" s="46"/>
      <c r="U1255" s="46"/>
      <c r="V1255" s="46"/>
      <c r="W1255" s="46"/>
    </row>
    <row r="1256" spans="1:23" ht="15" customHeight="1">
      <c r="A1256" s="54"/>
      <c r="B1256" s="27"/>
      <c r="C1256" s="33"/>
      <c r="D1256" s="53"/>
      <c r="E1256" s="53"/>
      <c r="F1256" s="53"/>
      <c r="G1256" s="54"/>
      <c r="H1256" s="53"/>
      <c r="I1256" s="269"/>
      <c r="J1256" s="46"/>
      <c r="K1256" s="46"/>
      <c r="L1256" s="46"/>
      <c r="M1256" s="46"/>
      <c r="N1256" s="46"/>
      <c r="O1256" s="46"/>
      <c r="P1256" s="46"/>
      <c r="Q1256" s="46"/>
      <c r="R1256" s="46"/>
      <c r="S1256" s="46"/>
      <c r="T1256" s="46"/>
      <c r="U1256" s="46"/>
      <c r="V1256" s="46"/>
      <c r="W1256" s="46"/>
    </row>
    <row r="1257" spans="1:23" ht="15" customHeight="1">
      <c r="A1257" s="54"/>
      <c r="B1257" s="27"/>
      <c r="C1257" s="33"/>
      <c r="D1257" s="53"/>
      <c r="E1257" s="53"/>
      <c r="F1257" s="53"/>
      <c r="G1257" s="54"/>
      <c r="H1257" s="53"/>
      <c r="I1257" s="269"/>
      <c r="J1257" s="46"/>
      <c r="K1257" s="46"/>
      <c r="L1257" s="46"/>
      <c r="M1257" s="46"/>
      <c r="N1257" s="46"/>
      <c r="O1257" s="46"/>
      <c r="P1257" s="46"/>
      <c r="Q1257" s="46"/>
      <c r="R1257" s="46"/>
      <c r="S1257" s="46"/>
      <c r="T1257" s="46"/>
      <c r="U1257" s="46"/>
      <c r="V1257" s="46"/>
      <c r="W1257" s="46"/>
    </row>
    <row r="1258" spans="1:23" ht="15" customHeight="1">
      <c r="A1258" s="54"/>
      <c r="B1258" s="27"/>
      <c r="C1258" s="33"/>
      <c r="D1258" s="53"/>
      <c r="E1258" s="53"/>
      <c r="F1258" s="53"/>
      <c r="G1258" s="54"/>
      <c r="H1258" s="53"/>
      <c r="I1258" s="269"/>
      <c r="J1258" s="46"/>
      <c r="K1258" s="46"/>
      <c r="L1258" s="46"/>
      <c r="M1258" s="46"/>
      <c r="N1258" s="46"/>
      <c r="O1258" s="46"/>
      <c r="P1258" s="46"/>
      <c r="Q1258" s="46"/>
      <c r="R1258" s="46"/>
      <c r="S1258" s="46"/>
      <c r="T1258" s="46"/>
      <c r="U1258" s="46"/>
      <c r="V1258" s="46"/>
      <c r="W1258" s="46"/>
    </row>
    <row r="1259" spans="1:23" ht="15" customHeight="1">
      <c r="A1259" s="54"/>
      <c r="B1259" s="27"/>
      <c r="C1259" s="33"/>
      <c r="D1259" s="53"/>
      <c r="E1259" s="53"/>
      <c r="F1259" s="53"/>
      <c r="G1259" s="54"/>
      <c r="H1259" s="53"/>
      <c r="I1259" s="269"/>
      <c r="J1259" s="46"/>
      <c r="K1259" s="46"/>
      <c r="L1259" s="46"/>
      <c r="M1259" s="46"/>
      <c r="N1259" s="46"/>
      <c r="O1259" s="46"/>
      <c r="P1259" s="46"/>
      <c r="Q1259" s="46"/>
      <c r="R1259" s="46"/>
      <c r="S1259" s="46"/>
      <c r="T1259" s="46"/>
      <c r="U1259" s="46"/>
      <c r="V1259" s="46"/>
      <c r="W1259" s="46"/>
    </row>
    <row r="1260" spans="1:23" ht="15" customHeight="1">
      <c r="A1260" s="54"/>
      <c r="B1260" s="27"/>
      <c r="C1260" s="33"/>
      <c r="D1260" s="53"/>
      <c r="E1260" s="53"/>
      <c r="F1260" s="53"/>
      <c r="G1260" s="54"/>
      <c r="H1260" s="53"/>
      <c r="I1260" s="269"/>
      <c r="J1260" s="46"/>
      <c r="K1260" s="46"/>
      <c r="L1260" s="46"/>
      <c r="M1260" s="46"/>
      <c r="N1260" s="46"/>
      <c r="O1260" s="46"/>
      <c r="P1260" s="46"/>
      <c r="Q1260" s="46"/>
      <c r="R1260" s="46"/>
      <c r="S1260" s="46"/>
      <c r="T1260" s="46"/>
      <c r="U1260" s="46"/>
      <c r="V1260" s="46"/>
      <c r="W1260" s="46"/>
    </row>
    <row r="1261" spans="1:23" ht="15" customHeight="1">
      <c r="A1261" s="54"/>
      <c r="B1261" s="27"/>
      <c r="C1261" s="33"/>
      <c r="D1261" s="53"/>
      <c r="E1261" s="53"/>
      <c r="F1261" s="53"/>
      <c r="G1261" s="54"/>
      <c r="H1261" s="53"/>
      <c r="I1261" s="269"/>
      <c r="J1261" s="46"/>
      <c r="K1261" s="46"/>
      <c r="L1261" s="46"/>
      <c r="M1261" s="46"/>
      <c r="N1261" s="46"/>
      <c r="O1261" s="46"/>
      <c r="P1261" s="46"/>
      <c r="Q1261" s="46"/>
      <c r="R1261" s="46"/>
      <c r="S1261" s="46"/>
      <c r="T1261" s="46"/>
      <c r="U1261" s="46"/>
      <c r="V1261" s="46"/>
      <c r="W1261" s="46"/>
    </row>
    <row r="1262" spans="1:23" ht="15" customHeight="1">
      <c r="A1262" s="54"/>
      <c r="B1262" s="27"/>
      <c r="C1262" s="33"/>
      <c r="D1262" s="53"/>
      <c r="E1262" s="53"/>
      <c r="F1262" s="53"/>
      <c r="G1262" s="54"/>
      <c r="H1262" s="53"/>
      <c r="I1262" s="269"/>
      <c r="J1262" s="46"/>
      <c r="K1262" s="46"/>
      <c r="L1262" s="46"/>
      <c r="M1262" s="46"/>
      <c r="N1262" s="46"/>
      <c r="O1262" s="46"/>
      <c r="P1262" s="46"/>
      <c r="Q1262" s="46"/>
      <c r="R1262" s="46"/>
      <c r="S1262" s="46"/>
      <c r="T1262" s="46"/>
      <c r="U1262" s="46"/>
      <c r="V1262" s="46"/>
      <c r="W1262" s="46"/>
    </row>
    <row r="1263" spans="1:23" ht="15" customHeight="1">
      <c r="A1263" s="54"/>
      <c r="B1263" s="27"/>
      <c r="C1263" s="33"/>
      <c r="D1263" s="53"/>
      <c r="E1263" s="53"/>
      <c r="F1263" s="53"/>
      <c r="G1263" s="54"/>
      <c r="H1263" s="53"/>
      <c r="I1263" s="269"/>
      <c r="J1263" s="46"/>
      <c r="K1263" s="46"/>
      <c r="L1263" s="46"/>
      <c r="M1263" s="46"/>
      <c r="N1263" s="46"/>
      <c r="O1263" s="46"/>
      <c r="P1263" s="46"/>
      <c r="Q1263" s="46"/>
      <c r="R1263" s="46"/>
      <c r="S1263" s="46"/>
      <c r="T1263" s="46"/>
      <c r="U1263" s="46"/>
      <c r="V1263" s="46"/>
      <c r="W1263" s="46"/>
    </row>
    <row r="1264" spans="1:23" ht="15" customHeight="1">
      <c r="A1264" s="54"/>
      <c r="B1264" s="27"/>
      <c r="C1264" s="33"/>
      <c r="D1264" s="53"/>
      <c r="E1264" s="53"/>
      <c r="F1264" s="53"/>
      <c r="G1264" s="54"/>
      <c r="H1264" s="53"/>
      <c r="I1264" s="269"/>
      <c r="J1264" s="46"/>
      <c r="K1264" s="46"/>
      <c r="L1264" s="46"/>
      <c r="M1264" s="46"/>
      <c r="N1264" s="46"/>
      <c r="O1264" s="46"/>
      <c r="P1264" s="46"/>
      <c r="Q1264" s="46"/>
      <c r="R1264" s="46"/>
      <c r="S1264" s="46"/>
      <c r="T1264" s="46"/>
      <c r="U1264" s="46"/>
      <c r="V1264" s="46"/>
      <c r="W1264" s="46"/>
    </row>
    <row r="1265" spans="1:23" ht="15" customHeight="1">
      <c r="A1265" s="54"/>
      <c r="B1265" s="27"/>
      <c r="C1265" s="33"/>
      <c r="D1265" s="53"/>
      <c r="E1265" s="53"/>
      <c r="F1265" s="53"/>
      <c r="G1265" s="54"/>
      <c r="H1265" s="53"/>
      <c r="I1265" s="269"/>
      <c r="J1265" s="46"/>
      <c r="K1265" s="46"/>
      <c r="L1265" s="46"/>
      <c r="M1265" s="46"/>
      <c r="N1265" s="46"/>
      <c r="O1265" s="46"/>
      <c r="P1265" s="46"/>
      <c r="Q1265" s="46"/>
      <c r="R1265" s="46"/>
      <c r="S1265" s="46"/>
      <c r="T1265" s="46"/>
      <c r="U1265" s="46"/>
      <c r="V1265" s="46"/>
      <c r="W1265" s="46"/>
    </row>
    <row r="1266" spans="1:23" ht="15" customHeight="1">
      <c r="A1266" s="54"/>
      <c r="B1266" s="27"/>
      <c r="C1266" s="33"/>
      <c r="D1266" s="53"/>
      <c r="E1266" s="53"/>
      <c r="F1266" s="53"/>
      <c r="G1266" s="54"/>
      <c r="H1266" s="53"/>
      <c r="I1266" s="269"/>
      <c r="J1266" s="46"/>
      <c r="K1266" s="46"/>
      <c r="L1266" s="46"/>
      <c r="M1266" s="46"/>
      <c r="N1266" s="46"/>
      <c r="O1266" s="46"/>
      <c r="P1266" s="46"/>
      <c r="Q1266" s="46"/>
      <c r="R1266" s="46"/>
      <c r="S1266" s="46"/>
      <c r="T1266" s="46"/>
      <c r="U1266" s="46"/>
      <c r="V1266" s="46"/>
      <c r="W1266" s="46"/>
    </row>
    <row r="1267" spans="1:23" ht="15" customHeight="1">
      <c r="A1267" s="54"/>
      <c r="B1267" s="27"/>
      <c r="C1267" s="33"/>
      <c r="D1267" s="53"/>
      <c r="E1267" s="53"/>
      <c r="F1267" s="53"/>
      <c r="G1267" s="54"/>
      <c r="H1267" s="53"/>
      <c r="I1267" s="269"/>
      <c r="J1267" s="46"/>
      <c r="K1267" s="46"/>
      <c r="L1267" s="46"/>
      <c r="M1267" s="46"/>
      <c r="N1267" s="46"/>
      <c r="O1267" s="46"/>
      <c r="P1267" s="46"/>
      <c r="Q1267" s="46"/>
      <c r="R1267" s="46"/>
      <c r="S1267" s="46"/>
      <c r="T1267" s="46"/>
      <c r="U1267" s="46"/>
      <c r="V1267" s="46"/>
      <c r="W1267" s="46"/>
    </row>
    <row r="1268" spans="1:23" ht="15" customHeight="1">
      <c r="A1268" s="54"/>
      <c r="B1268" s="27"/>
      <c r="C1268" s="33"/>
      <c r="D1268" s="53"/>
      <c r="E1268" s="53"/>
      <c r="F1268" s="53"/>
      <c r="G1268" s="54"/>
      <c r="H1268" s="53"/>
      <c r="I1268" s="269"/>
      <c r="J1268" s="46"/>
      <c r="K1268" s="46"/>
      <c r="L1268" s="46"/>
      <c r="M1268" s="46"/>
      <c r="N1268" s="46"/>
      <c r="O1268" s="46"/>
      <c r="P1268" s="46"/>
      <c r="Q1268" s="46"/>
      <c r="R1268" s="46"/>
      <c r="S1268" s="46"/>
      <c r="T1268" s="46"/>
      <c r="U1268" s="46"/>
      <c r="V1268" s="46"/>
      <c r="W1268" s="46"/>
    </row>
    <row r="1269" spans="1:23" ht="15" customHeight="1">
      <c r="A1269" s="54"/>
      <c r="B1269" s="27"/>
      <c r="C1269" s="33"/>
      <c r="D1269" s="53"/>
      <c r="E1269" s="53"/>
      <c r="F1269" s="53"/>
      <c r="G1269" s="54"/>
      <c r="H1269" s="53"/>
      <c r="I1269" s="269"/>
      <c r="J1269" s="46"/>
      <c r="K1269" s="46"/>
      <c r="L1269" s="46"/>
      <c r="M1269" s="46"/>
      <c r="N1269" s="46"/>
      <c r="O1269" s="46"/>
      <c r="P1269" s="46"/>
      <c r="Q1269" s="46"/>
      <c r="R1269" s="46"/>
      <c r="S1269" s="46"/>
      <c r="T1269" s="46"/>
      <c r="U1269" s="46"/>
      <c r="V1269" s="46"/>
      <c r="W1269" s="46"/>
    </row>
    <row r="1270" spans="1:23" ht="15" customHeight="1">
      <c r="A1270" s="54"/>
      <c r="B1270" s="27"/>
      <c r="C1270" s="33"/>
      <c r="D1270" s="53"/>
      <c r="E1270" s="53"/>
      <c r="F1270" s="53"/>
      <c r="G1270" s="54"/>
      <c r="H1270" s="53"/>
      <c r="I1270" s="269"/>
      <c r="J1270" s="46"/>
      <c r="K1270" s="46"/>
      <c r="L1270" s="46"/>
      <c r="M1270" s="46"/>
      <c r="N1270" s="46"/>
      <c r="O1270" s="46"/>
      <c r="P1270" s="46"/>
      <c r="Q1270" s="46"/>
      <c r="R1270" s="46"/>
      <c r="S1270" s="46"/>
      <c r="T1270" s="46"/>
      <c r="U1270" s="46"/>
      <c r="V1270" s="46"/>
      <c r="W1270" s="46"/>
    </row>
    <row r="1271" spans="1:23" ht="15" customHeight="1">
      <c r="A1271" s="54"/>
      <c r="B1271" s="27"/>
      <c r="C1271" s="33"/>
      <c r="D1271" s="53"/>
      <c r="E1271" s="53"/>
      <c r="F1271" s="53"/>
      <c r="G1271" s="54"/>
      <c r="H1271" s="53"/>
      <c r="I1271" s="269"/>
      <c r="J1271" s="46"/>
      <c r="K1271" s="46"/>
      <c r="L1271" s="46"/>
      <c r="M1271" s="46"/>
      <c r="N1271" s="46"/>
      <c r="O1271" s="46"/>
      <c r="P1271" s="46"/>
      <c r="Q1271" s="46"/>
      <c r="R1271" s="46"/>
      <c r="S1271" s="46"/>
      <c r="T1271" s="46"/>
      <c r="U1271" s="46"/>
      <c r="V1271" s="46"/>
      <c r="W1271" s="46"/>
    </row>
    <row r="1272" spans="1:23" ht="15" customHeight="1">
      <c r="A1272" s="54"/>
      <c r="B1272" s="27"/>
      <c r="C1272" s="33"/>
      <c r="D1272" s="53"/>
      <c r="E1272" s="53"/>
      <c r="F1272" s="53"/>
      <c r="G1272" s="54"/>
      <c r="H1272" s="53"/>
      <c r="I1272" s="269"/>
      <c r="J1272" s="46"/>
      <c r="K1272" s="46"/>
      <c r="L1272" s="46"/>
      <c r="M1272" s="46"/>
      <c r="N1272" s="46"/>
      <c r="O1272" s="46"/>
      <c r="P1272" s="46"/>
      <c r="Q1272" s="46"/>
      <c r="R1272" s="46"/>
      <c r="S1272" s="46"/>
      <c r="T1272" s="46"/>
      <c r="U1272" s="46"/>
      <c r="V1272" s="46"/>
      <c r="W1272" s="46"/>
    </row>
    <row r="1273" spans="1:23" ht="15" customHeight="1">
      <c r="A1273" s="54"/>
      <c r="B1273" s="27"/>
      <c r="C1273" s="33"/>
      <c r="D1273" s="53"/>
      <c r="E1273" s="53"/>
      <c r="F1273" s="53"/>
      <c r="G1273" s="54"/>
      <c r="H1273" s="53"/>
      <c r="I1273" s="269"/>
      <c r="J1273" s="46"/>
      <c r="K1273" s="46"/>
      <c r="L1273" s="46"/>
      <c r="M1273" s="46"/>
      <c r="N1273" s="46"/>
      <c r="O1273" s="46"/>
      <c r="P1273" s="46"/>
      <c r="Q1273" s="46"/>
      <c r="R1273" s="46"/>
      <c r="S1273" s="46"/>
      <c r="T1273" s="46"/>
      <c r="U1273" s="46"/>
      <c r="V1273" s="46"/>
      <c r="W1273" s="46"/>
    </row>
    <row r="1274" spans="1:23" ht="15" customHeight="1">
      <c r="A1274" s="54"/>
      <c r="B1274" s="27"/>
      <c r="C1274" s="33"/>
      <c r="D1274" s="53"/>
      <c r="E1274" s="53"/>
      <c r="F1274" s="53"/>
      <c r="G1274" s="54"/>
      <c r="H1274" s="53"/>
      <c r="I1274" s="269"/>
      <c r="J1274" s="46"/>
      <c r="K1274" s="46"/>
      <c r="L1274" s="46"/>
      <c r="M1274" s="46"/>
      <c r="N1274" s="46"/>
      <c r="O1274" s="46"/>
      <c r="P1274" s="46"/>
      <c r="Q1274" s="46"/>
      <c r="R1274" s="46"/>
      <c r="S1274" s="46"/>
      <c r="T1274" s="46"/>
      <c r="U1274" s="46"/>
      <c r="V1274" s="46"/>
      <c r="W1274" s="46"/>
    </row>
    <row r="1275" spans="1:23" ht="15" customHeight="1">
      <c r="A1275" s="46"/>
      <c r="B1275" s="46"/>
      <c r="C1275" s="46"/>
      <c r="D1275" s="46"/>
      <c r="E1275" s="46"/>
      <c r="F1275" s="46"/>
      <c r="G1275" s="46"/>
      <c r="H1275" s="46"/>
      <c r="I1275" s="46"/>
      <c r="J1275" s="46"/>
      <c r="K1275" s="46"/>
      <c r="L1275" s="46"/>
      <c r="M1275" s="46"/>
      <c r="N1275" s="46"/>
      <c r="O1275" s="46"/>
      <c r="P1275" s="46"/>
      <c r="Q1275" s="46"/>
      <c r="R1275" s="46"/>
      <c r="S1275" s="46"/>
      <c r="T1275" s="46"/>
      <c r="U1275" s="46"/>
      <c r="V1275" s="46"/>
      <c r="W1275" s="46"/>
    </row>
    <row r="1276" spans="1:23" ht="15" customHeight="1">
      <c r="A1276" s="46"/>
      <c r="B1276" s="46"/>
      <c r="C1276" s="46"/>
      <c r="D1276" s="46"/>
      <c r="E1276" s="46"/>
      <c r="F1276" s="46"/>
      <c r="G1276" s="46"/>
      <c r="H1276" s="46"/>
      <c r="I1276" s="46"/>
      <c r="J1276" s="46"/>
      <c r="K1276" s="46"/>
      <c r="L1276" s="46"/>
      <c r="M1276" s="46"/>
      <c r="N1276" s="46"/>
      <c r="O1276" s="46"/>
      <c r="P1276" s="46"/>
      <c r="Q1276" s="46"/>
      <c r="R1276" s="46"/>
      <c r="S1276" s="46"/>
      <c r="T1276" s="46"/>
      <c r="U1276" s="46"/>
      <c r="V1276" s="46"/>
      <c r="W1276" s="46"/>
    </row>
    <row r="1277" spans="1:23" ht="15" customHeight="1">
      <c r="A1277" s="46"/>
      <c r="B1277" s="46"/>
      <c r="C1277" s="46"/>
      <c r="D1277" s="46"/>
      <c r="E1277" s="46"/>
      <c r="F1277" s="46"/>
      <c r="G1277" s="46"/>
      <c r="H1277" s="46"/>
      <c r="I1277" s="46"/>
      <c r="J1277" s="46"/>
      <c r="K1277" s="46"/>
      <c r="L1277" s="46"/>
      <c r="M1277" s="46"/>
      <c r="N1277" s="46"/>
      <c r="O1277" s="46"/>
      <c r="P1277" s="46"/>
      <c r="Q1277" s="46"/>
      <c r="R1277" s="46"/>
      <c r="S1277" s="46"/>
      <c r="T1277" s="46"/>
      <c r="U1277" s="46"/>
      <c r="V1277" s="46"/>
      <c r="W1277" s="46"/>
    </row>
    <row r="1278" spans="1:23" ht="15" customHeight="1">
      <c r="A1278" s="46"/>
      <c r="B1278" s="46"/>
      <c r="C1278" s="46"/>
      <c r="D1278" s="46"/>
      <c r="E1278" s="46"/>
      <c r="F1278" s="46"/>
      <c r="G1278" s="46"/>
      <c r="H1278" s="46"/>
      <c r="I1278" s="46"/>
      <c r="J1278" s="46"/>
      <c r="K1278" s="46"/>
      <c r="L1278" s="46"/>
      <c r="M1278" s="46"/>
      <c r="N1278" s="46"/>
      <c r="O1278" s="46"/>
      <c r="P1278" s="46"/>
      <c r="Q1278" s="46"/>
      <c r="R1278" s="46"/>
      <c r="S1278" s="46"/>
      <c r="T1278" s="46"/>
      <c r="U1278" s="46"/>
      <c r="V1278" s="46"/>
      <c r="W1278" s="46"/>
    </row>
    <row r="1279" spans="1:23" ht="15" customHeight="1">
      <c r="A1279" s="46"/>
      <c r="B1279" s="46"/>
      <c r="C1279" s="46"/>
      <c r="D1279" s="46"/>
      <c r="E1279" s="46"/>
      <c r="F1279" s="46"/>
      <c r="G1279" s="46"/>
      <c r="H1279" s="46"/>
      <c r="I1279" s="46"/>
      <c r="J1279" s="46"/>
      <c r="K1279" s="46"/>
      <c r="L1279" s="46"/>
      <c r="M1279" s="46"/>
      <c r="N1279" s="46"/>
      <c r="O1279" s="46"/>
      <c r="P1279" s="46"/>
      <c r="Q1279" s="46"/>
      <c r="R1279" s="46"/>
      <c r="S1279" s="46"/>
      <c r="T1279" s="46"/>
      <c r="U1279" s="46"/>
      <c r="V1279" s="46"/>
      <c r="W1279" s="46"/>
    </row>
    <row r="1280" spans="1:23" ht="15" customHeight="1">
      <c r="A1280" s="46"/>
      <c r="B1280" s="46"/>
      <c r="C1280" s="46"/>
      <c r="D1280" s="46"/>
      <c r="E1280" s="46"/>
      <c r="F1280" s="46"/>
      <c r="G1280" s="46"/>
      <c r="H1280" s="46"/>
      <c r="I1280" s="46"/>
      <c r="J1280" s="46"/>
      <c r="K1280" s="46"/>
      <c r="L1280" s="46"/>
      <c r="M1280" s="46"/>
      <c r="N1280" s="46"/>
      <c r="O1280" s="46"/>
      <c r="P1280" s="46"/>
      <c r="Q1280" s="46"/>
      <c r="R1280" s="46"/>
      <c r="S1280" s="46"/>
      <c r="T1280" s="46"/>
      <c r="U1280" s="46"/>
      <c r="V1280" s="46"/>
      <c r="W1280" s="46"/>
    </row>
    <row r="1281" spans="1:23" ht="15" customHeight="1">
      <c r="A1281" s="46"/>
      <c r="B1281" s="46"/>
      <c r="C1281" s="46"/>
      <c r="D1281" s="46"/>
      <c r="E1281" s="46"/>
      <c r="F1281" s="46"/>
      <c r="G1281" s="46"/>
      <c r="H1281" s="46"/>
      <c r="I1281" s="46"/>
      <c r="J1281" s="46"/>
      <c r="K1281" s="46"/>
      <c r="L1281" s="46"/>
      <c r="M1281" s="46"/>
      <c r="N1281" s="46"/>
      <c r="O1281" s="46"/>
      <c r="P1281" s="46"/>
      <c r="Q1281" s="46"/>
      <c r="R1281" s="46"/>
      <c r="S1281" s="46"/>
      <c r="T1281" s="46"/>
      <c r="U1281" s="46"/>
      <c r="V1281" s="46"/>
      <c r="W1281" s="46"/>
    </row>
    <row r="1282" spans="1:23" ht="15" customHeight="1">
      <c r="A1282" s="46"/>
      <c r="B1282" s="46"/>
      <c r="C1282" s="46"/>
      <c r="D1282" s="46"/>
      <c r="E1282" s="46"/>
      <c r="F1282" s="46"/>
      <c r="G1282" s="46"/>
      <c r="H1282" s="46"/>
      <c r="I1282" s="46"/>
      <c r="J1282" s="46"/>
      <c r="K1282" s="46"/>
      <c r="L1282" s="46"/>
      <c r="M1282" s="46"/>
      <c r="N1282" s="46"/>
      <c r="O1282" s="46"/>
      <c r="P1282" s="46"/>
      <c r="Q1282" s="46"/>
      <c r="R1282" s="46"/>
      <c r="S1282" s="46"/>
      <c r="T1282" s="46"/>
      <c r="U1282" s="46"/>
      <c r="V1282" s="46"/>
      <c r="W1282" s="46"/>
    </row>
    <row r="1283" spans="1:23" ht="15" customHeight="1">
      <c r="A1283" s="46"/>
      <c r="B1283" s="46"/>
      <c r="C1283" s="46"/>
      <c r="D1283" s="46"/>
      <c r="E1283" s="46"/>
      <c r="F1283" s="46"/>
      <c r="G1283" s="46"/>
      <c r="H1283" s="46"/>
      <c r="I1283" s="46"/>
      <c r="J1283" s="46"/>
      <c r="K1283" s="46"/>
      <c r="L1283" s="46"/>
      <c r="M1283" s="46"/>
      <c r="N1283" s="46"/>
      <c r="O1283" s="46"/>
      <c r="P1283" s="46"/>
      <c r="Q1283" s="46"/>
      <c r="R1283" s="46"/>
      <c r="S1283" s="46"/>
      <c r="T1283" s="46"/>
      <c r="U1283" s="46"/>
      <c r="V1283" s="46"/>
      <c r="W1283" s="46"/>
    </row>
    <row r="1284" spans="1:23" ht="15" customHeight="1">
      <c r="A1284" s="46"/>
      <c r="B1284" s="46"/>
      <c r="C1284" s="46"/>
      <c r="D1284" s="46"/>
      <c r="E1284" s="46"/>
      <c r="F1284" s="46"/>
      <c r="G1284" s="46"/>
      <c r="H1284" s="46"/>
      <c r="I1284" s="46"/>
      <c r="J1284" s="46"/>
      <c r="K1284" s="46"/>
      <c r="L1284" s="46"/>
      <c r="M1284" s="46"/>
      <c r="N1284" s="46"/>
      <c r="O1284" s="46"/>
      <c r="P1284" s="46"/>
      <c r="Q1284" s="46"/>
      <c r="R1284" s="46"/>
      <c r="S1284" s="46"/>
      <c r="T1284" s="46"/>
      <c r="U1284" s="46"/>
      <c r="V1284" s="46"/>
      <c r="W1284" s="46"/>
    </row>
    <row r="1285" spans="1:23" ht="15" customHeight="1">
      <c r="A1285" s="46"/>
      <c r="B1285" s="46"/>
      <c r="C1285" s="46"/>
      <c r="D1285" s="46"/>
      <c r="E1285" s="46"/>
      <c r="F1285" s="46"/>
      <c r="G1285" s="46"/>
      <c r="H1285" s="46"/>
      <c r="I1285" s="46"/>
      <c r="J1285" s="46"/>
      <c r="K1285" s="46"/>
      <c r="L1285" s="46"/>
      <c r="M1285" s="46"/>
      <c r="N1285" s="46"/>
      <c r="O1285" s="46"/>
      <c r="P1285" s="46"/>
      <c r="Q1285" s="46"/>
      <c r="R1285" s="46"/>
      <c r="S1285" s="46"/>
      <c r="T1285" s="46"/>
      <c r="U1285" s="46"/>
      <c r="V1285" s="46"/>
      <c r="W1285" s="46"/>
    </row>
    <row r="1286" spans="1:23" ht="15" customHeight="1">
      <c r="A1286" s="46"/>
      <c r="B1286" s="46"/>
      <c r="C1286" s="46"/>
      <c r="D1286" s="46"/>
      <c r="E1286" s="46"/>
      <c r="F1286" s="46"/>
      <c r="G1286" s="46"/>
      <c r="H1286" s="46"/>
      <c r="I1286" s="46"/>
      <c r="J1286" s="46"/>
      <c r="K1286" s="46"/>
      <c r="L1286" s="46"/>
      <c r="M1286" s="46"/>
      <c r="N1286" s="46"/>
      <c r="O1286" s="46"/>
      <c r="P1286" s="46"/>
      <c r="Q1286" s="46"/>
      <c r="R1286" s="46"/>
      <c r="S1286" s="46"/>
      <c r="T1286" s="46"/>
      <c r="U1286" s="46"/>
      <c r="V1286" s="46"/>
      <c r="W1286" s="46"/>
    </row>
    <row r="1287" spans="1:23" ht="15" customHeight="1">
      <c r="A1287" s="46"/>
      <c r="B1287" s="46"/>
      <c r="C1287" s="46"/>
      <c r="D1287" s="46"/>
      <c r="E1287" s="46"/>
      <c r="F1287" s="46"/>
      <c r="G1287" s="46"/>
      <c r="H1287" s="46"/>
      <c r="I1287" s="46"/>
      <c r="J1287" s="46"/>
      <c r="K1287" s="46"/>
      <c r="L1287" s="46"/>
      <c r="M1287" s="46"/>
      <c r="N1287" s="46"/>
      <c r="O1287" s="46"/>
      <c r="P1287" s="46"/>
      <c r="Q1287" s="46"/>
      <c r="R1287" s="46"/>
      <c r="S1287" s="46"/>
      <c r="T1287" s="46"/>
      <c r="U1287" s="46"/>
      <c r="V1287" s="46"/>
      <c r="W1287" s="46"/>
    </row>
    <row r="1288" spans="1:23" ht="15" customHeight="1">
      <c r="A1288" s="46"/>
      <c r="B1288" s="46"/>
      <c r="C1288" s="46"/>
      <c r="D1288" s="46"/>
      <c r="E1288" s="46"/>
      <c r="F1288" s="46"/>
      <c r="G1288" s="46"/>
      <c r="H1288" s="46"/>
      <c r="I1288" s="46"/>
      <c r="J1288" s="46"/>
      <c r="K1288" s="46"/>
      <c r="L1288" s="46"/>
      <c r="M1288" s="46"/>
      <c r="N1288" s="46"/>
      <c r="O1288" s="46"/>
      <c r="P1288" s="46"/>
      <c r="Q1288" s="46"/>
      <c r="R1288" s="46"/>
      <c r="S1288" s="46"/>
      <c r="T1288" s="46"/>
      <c r="U1288" s="46"/>
      <c r="V1288" s="46"/>
      <c r="W1288" s="46"/>
    </row>
    <row r="1289" spans="1:23" ht="15" customHeight="1">
      <c r="A1289" s="46"/>
      <c r="B1289" s="46"/>
      <c r="C1289" s="46"/>
      <c r="D1289" s="46"/>
      <c r="E1289" s="46"/>
      <c r="F1289" s="46"/>
      <c r="G1289" s="46"/>
      <c r="H1289" s="46"/>
      <c r="I1289" s="46"/>
      <c r="J1289" s="46"/>
      <c r="K1289" s="46"/>
      <c r="L1289" s="46"/>
      <c r="M1289" s="46"/>
      <c r="N1289" s="46"/>
      <c r="O1289" s="46"/>
      <c r="P1289" s="46"/>
      <c r="Q1289" s="46"/>
      <c r="R1289" s="46"/>
      <c r="S1289" s="46"/>
      <c r="T1289" s="46"/>
      <c r="U1289" s="46"/>
      <c r="V1289" s="46"/>
      <c r="W1289" s="46"/>
    </row>
    <row r="1290" spans="1:23" ht="15" customHeight="1">
      <c r="A1290" s="46"/>
      <c r="B1290" s="46"/>
      <c r="C1290" s="46"/>
      <c r="D1290" s="46"/>
      <c r="E1290" s="46"/>
      <c r="F1290" s="46"/>
      <c r="G1290" s="46"/>
      <c r="H1290" s="46"/>
      <c r="I1290" s="46"/>
      <c r="J1290" s="46"/>
      <c r="K1290" s="46"/>
      <c r="L1290" s="46"/>
      <c r="M1290" s="46"/>
      <c r="N1290" s="46"/>
      <c r="O1290" s="46"/>
      <c r="P1290" s="46"/>
      <c r="Q1290" s="46"/>
      <c r="R1290" s="46"/>
      <c r="S1290" s="46"/>
      <c r="T1290" s="46"/>
      <c r="U1290" s="46"/>
      <c r="V1290" s="46"/>
      <c r="W1290" s="46"/>
    </row>
    <row r="1291" spans="1:23" ht="15" customHeight="1">
      <c r="A1291" s="46"/>
      <c r="B1291" s="46"/>
      <c r="C1291" s="46"/>
      <c r="D1291" s="46"/>
      <c r="E1291" s="46"/>
      <c r="F1291" s="46"/>
      <c r="G1291" s="46"/>
      <c r="H1291" s="46"/>
      <c r="I1291" s="46"/>
      <c r="J1291" s="46"/>
      <c r="K1291" s="46"/>
      <c r="L1291" s="46"/>
      <c r="M1291" s="46"/>
      <c r="N1291" s="46"/>
      <c r="O1291" s="46"/>
      <c r="P1291" s="46"/>
      <c r="Q1291" s="46"/>
      <c r="R1291" s="46"/>
      <c r="S1291" s="46"/>
      <c r="T1291" s="46"/>
      <c r="U1291" s="46"/>
      <c r="V1291" s="46"/>
      <c r="W1291" s="46"/>
    </row>
    <row r="1292" spans="1:23" ht="15" customHeight="1">
      <c r="A1292" s="46"/>
      <c r="B1292" s="46"/>
      <c r="C1292" s="46"/>
      <c r="D1292" s="46"/>
      <c r="E1292" s="46"/>
      <c r="F1292" s="46"/>
      <c r="G1292" s="46"/>
      <c r="H1292" s="46"/>
      <c r="I1292" s="46"/>
      <c r="J1292" s="46"/>
      <c r="K1292" s="46"/>
      <c r="L1292" s="46"/>
      <c r="M1292" s="46"/>
      <c r="N1292" s="46"/>
      <c r="O1292" s="46"/>
      <c r="P1292" s="46"/>
      <c r="Q1292" s="46"/>
      <c r="R1292" s="46"/>
      <c r="S1292" s="46"/>
      <c r="T1292" s="46"/>
      <c r="U1292" s="46"/>
      <c r="V1292" s="46"/>
      <c r="W1292" s="46"/>
    </row>
    <row r="1293" spans="1:23" ht="15" customHeight="1">
      <c r="A1293" s="46"/>
      <c r="B1293" s="46"/>
      <c r="C1293" s="46"/>
      <c r="D1293" s="46"/>
      <c r="E1293" s="46"/>
      <c r="F1293" s="46"/>
      <c r="G1293" s="46"/>
      <c r="H1293" s="46"/>
      <c r="I1293" s="46"/>
      <c r="J1293" s="46"/>
      <c r="K1293" s="46"/>
      <c r="L1293" s="46"/>
      <c r="M1293" s="46"/>
      <c r="N1293" s="46"/>
      <c r="O1293" s="46"/>
      <c r="P1293" s="46"/>
      <c r="Q1293" s="46"/>
      <c r="R1293" s="46"/>
      <c r="S1293" s="46"/>
      <c r="T1293" s="46"/>
      <c r="U1293" s="46"/>
      <c r="V1293" s="46"/>
      <c r="W1293" s="46"/>
    </row>
    <row r="1294" spans="1:23" ht="15" customHeight="1">
      <c r="A1294" s="46"/>
      <c r="B1294" s="46"/>
      <c r="C1294" s="46"/>
      <c r="D1294" s="46"/>
      <c r="E1294" s="46"/>
      <c r="F1294" s="46"/>
      <c r="G1294" s="46"/>
      <c r="H1294" s="46"/>
      <c r="I1294" s="46"/>
      <c r="J1294" s="46"/>
      <c r="K1294" s="46"/>
      <c r="L1294" s="46"/>
      <c r="M1294" s="46"/>
      <c r="N1294" s="46"/>
      <c r="O1294" s="46"/>
      <c r="P1294" s="46"/>
      <c r="Q1294" s="46"/>
      <c r="R1294" s="46"/>
      <c r="S1294" s="46"/>
      <c r="T1294" s="46"/>
      <c r="U1294" s="46"/>
      <c r="V1294" s="46"/>
      <c r="W1294" s="46"/>
    </row>
    <row r="1295" spans="1:23" ht="15" customHeight="1">
      <c r="A1295" s="46"/>
      <c r="B1295" s="46"/>
      <c r="C1295" s="46"/>
      <c r="D1295" s="46"/>
      <c r="E1295" s="46"/>
      <c r="F1295" s="46"/>
      <c r="G1295" s="46"/>
      <c r="H1295" s="46"/>
      <c r="I1295" s="46"/>
      <c r="J1295" s="46"/>
      <c r="K1295" s="46"/>
      <c r="L1295" s="46"/>
      <c r="M1295" s="46"/>
      <c r="N1295" s="46"/>
      <c r="O1295" s="46"/>
      <c r="P1295" s="46"/>
      <c r="Q1295" s="46"/>
      <c r="R1295" s="46"/>
      <c r="S1295" s="46"/>
      <c r="T1295" s="46"/>
      <c r="U1295" s="46"/>
      <c r="V1295" s="46"/>
      <c r="W1295" s="46"/>
    </row>
    <row r="1296" spans="1:23" ht="15" customHeight="1">
      <c r="A1296" s="46"/>
      <c r="B1296" s="46"/>
      <c r="C1296" s="46"/>
      <c r="D1296" s="46"/>
      <c r="E1296" s="46"/>
      <c r="F1296" s="46"/>
      <c r="G1296" s="46"/>
      <c r="H1296" s="46"/>
      <c r="I1296" s="46"/>
      <c r="J1296" s="46"/>
      <c r="K1296" s="46"/>
      <c r="L1296" s="46"/>
      <c r="M1296" s="46"/>
      <c r="N1296" s="46"/>
      <c r="O1296" s="46"/>
      <c r="P1296" s="46"/>
      <c r="Q1296" s="46"/>
      <c r="R1296" s="46"/>
      <c r="S1296" s="46"/>
      <c r="T1296" s="46"/>
      <c r="U1296" s="46"/>
      <c r="V1296" s="46"/>
      <c r="W1296" s="46"/>
    </row>
    <row r="1297" spans="1:23" ht="15" customHeight="1">
      <c r="A1297" s="46"/>
      <c r="B1297" s="46"/>
      <c r="C1297" s="46"/>
      <c r="D1297" s="46"/>
      <c r="E1297" s="46"/>
      <c r="F1297" s="46"/>
      <c r="G1297" s="46"/>
      <c r="H1297" s="46"/>
      <c r="I1297" s="46"/>
      <c r="J1297" s="46"/>
      <c r="K1297" s="46"/>
      <c r="L1297" s="46"/>
      <c r="M1297" s="46"/>
      <c r="N1297" s="46"/>
      <c r="O1297" s="46"/>
      <c r="P1297" s="46"/>
      <c r="Q1297" s="46"/>
      <c r="R1297" s="46"/>
      <c r="S1297" s="46"/>
      <c r="T1297" s="46"/>
      <c r="U1297" s="46"/>
      <c r="V1297" s="46"/>
      <c r="W1297" s="46"/>
    </row>
    <row r="1298" spans="1:23" ht="15" customHeight="1">
      <c r="A1298" s="46"/>
      <c r="B1298" s="46"/>
      <c r="C1298" s="46"/>
      <c r="D1298" s="46"/>
      <c r="E1298" s="46"/>
      <c r="F1298" s="46"/>
      <c r="G1298" s="46"/>
      <c r="H1298" s="46"/>
      <c r="I1298" s="46"/>
      <c r="J1298" s="46"/>
      <c r="K1298" s="46"/>
      <c r="L1298" s="46"/>
      <c r="M1298" s="46"/>
      <c r="N1298" s="46"/>
      <c r="O1298" s="46"/>
      <c r="P1298" s="46"/>
      <c r="Q1298" s="46"/>
      <c r="R1298" s="46"/>
      <c r="S1298" s="46"/>
      <c r="T1298" s="46"/>
      <c r="U1298" s="46"/>
      <c r="V1298" s="46"/>
      <c r="W1298" s="46"/>
    </row>
    <row r="1299" spans="1:23" ht="15" customHeight="1">
      <c r="A1299" s="46"/>
      <c r="B1299" s="46"/>
      <c r="C1299" s="46"/>
      <c r="D1299" s="46"/>
      <c r="E1299" s="46"/>
      <c r="F1299" s="46"/>
      <c r="G1299" s="46"/>
      <c r="H1299" s="46"/>
      <c r="I1299" s="46"/>
      <c r="J1299" s="46"/>
      <c r="K1299" s="46"/>
      <c r="L1299" s="46"/>
      <c r="M1299" s="46"/>
      <c r="N1299" s="46"/>
      <c r="O1299" s="46"/>
      <c r="P1299" s="46"/>
      <c r="Q1299" s="46"/>
      <c r="R1299" s="46"/>
      <c r="S1299" s="46"/>
      <c r="T1299" s="46"/>
      <c r="U1299" s="46"/>
      <c r="V1299" s="46"/>
      <c r="W1299" s="46"/>
    </row>
    <row r="1300" spans="1:23" ht="15" customHeight="1">
      <c r="A1300" s="46"/>
      <c r="B1300" s="46"/>
      <c r="C1300" s="46"/>
      <c r="D1300" s="46"/>
      <c r="E1300" s="46"/>
      <c r="F1300" s="46"/>
      <c r="G1300" s="46"/>
      <c r="H1300" s="46"/>
      <c r="I1300" s="46"/>
      <c r="J1300" s="46"/>
      <c r="K1300" s="46"/>
      <c r="L1300" s="46"/>
      <c r="M1300" s="46"/>
      <c r="N1300" s="46"/>
      <c r="O1300" s="46"/>
      <c r="P1300" s="46"/>
      <c r="Q1300" s="46"/>
      <c r="R1300" s="46"/>
      <c r="S1300" s="46"/>
      <c r="T1300" s="46"/>
      <c r="U1300" s="46"/>
      <c r="V1300" s="46"/>
      <c r="W1300" s="46"/>
    </row>
    <row r="1301" spans="1:23" ht="15" customHeight="1">
      <c r="A1301" s="46"/>
      <c r="B1301" s="46"/>
      <c r="C1301" s="46"/>
      <c r="D1301" s="46"/>
      <c r="E1301" s="46"/>
      <c r="F1301" s="46"/>
      <c r="G1301" s="46"/>
      <c r="H1301" s="46"/>
      <c r="I1301" s="46"/>
      <c r="J1301" s="46"/>
      <c r="K1301" s="46"/>
      <c r="L1301" s="46"/>
      <c r="M1301" s="46"/>
      <c r="N1301" s="46"/>
      <c r="O1301" s="46"/>
      <c r="P1301" s="46"/>
      <c r="Q1301" s="46"/>
      <c r="R1301" s="46"/>
      <c r="S1301" s="46"/>
      <c r="T1301" s="46"/>
      <c r="U1301" s="46"/>
      <c r="V1301" s="46"/>
      <c r="W1301" s="46"/>
    </row>
    <row r="1302" spans="1:23" ht="15" customHeight="1">
      <c r="A1302" s="46"/>
      <c r="B1302" s="46"/>
      <c r="C1302" s="46"/>
      <c r="D1302" s="46"/>
      <c r="E1302" s="46"/>
      <c r="F1302" s="46"/>
      <c r="G1302" s="46"/>
      <c r="H1302" s="46"/>
      <c r="I1302" s="46"/>
      <c r="J1302" s="46"/>
      <c r="K1302" s="46"/>
      <c r="L1302" s="46"/>
      <c r="M1302" s="46"/>
      <c r="N1302" s="46"/>
      <c r="O1302" s="46"/>
      <c r="P1302" s="46"/>
      <c r="Q1302" s="46"/>
      <c r="R1302" s="46"/>
      <c r="S1302" s="46"/>
      <c r="T1302" s="46"/>
      <c r="U1302" s="46"/>
      <c r="V1302" s="46"/>
      <c r="W1302" s="46"/>
    </row>
    <row r="1303" spans="1:23" ht="15" customHeight="1">
      <c r="A1303" s="46"/>
      <c r="B1303" s="46"/>
      <c r="C1303" s="46"/>
      <c r="D1303" s="46"/>
      <c r="E1303" s="46"/>
      <c r="F1303" s="46"/>
      <c r="G1303" s="46"/>
      <c r="H1303" s="46"/>
      <c r="I1303" s="46"/>
      <c r="J1303" s="46"/>
      <c r="K1303" s="46"/>
      <c r="L1303" s="46"/>
      <c r="M1303" s="46"/>
      <c r="N1303" s="46"/>
      <c r="O1303" s="46"/>
      <c r="P1303" s="46"/>
      <c r="Q1303" s="46"/>
      <c r="R1303" s="46"/>
      <c r="S1303" s="46"/>
      <c r="T1303" s="46"/>
      <c r="U1303" s="46"/>
      <c r="V1303" s="46"/>
      <c r="W1303" s="46"/>
    </row>
    <row r="1304" spans="1:23" ht="15" customHeight="1">
      <c r="A1304" s="702"/>
      <c r="B1304" s="702"/>
      <c r="C1304" s="702"/>
      <c r="D1304" s="702"/>
      <c r="E1304" s="702"/>
      <c r="F1304" s="702"/>
      <c r="G1304" s="702"/>
      <c r="H1304" s="702"/>
      <c r="I1304" s="702"/>
      <c r="J1304" s="702"/>
      <c r="K1304" s="702"/>
      <c r="L1304" s="702"/>
      <c r="M1304" s="702"/>
      <c r="N1304" s="702"/>
      <c r="O1304" s="702"/>
      <c r="P1304" s="702"/>
      <c r="Q1304" s="702"/>
      <c r="R1304" s="702"/>
      <c r="S1304" s="702"/>
      <c r="T1304" s="702"/>
      <c r="U1304" s="702"/>
      <c r="V1304" s="702"/>
      <c r="W1304" s="702"/>
    </row>
    <row r="1305" spans="1:23" ht="15" customHeight="1">
      <c r="A1305" s="702"/>
      <c r="B1305" s="702"/>
      <c r="C1305" s="702"/>
      <c r="D1305" s="702"/>
      <c r="E1305" s="702"/>
      <c r="F1305" s="702"/>
      <c r="G1305" s="702"/>
      <c r="H1305" s="702"/>
      <c r="I1305" s="702"/>
      <c r="J1305" s="702"/>
      <c r="K1305" s="702"/>
      <c r="L1305" s="702"/>
      <c r="M1305" s="702"/>
      <c r="N1305" s="702"/>
      <c r="O1305" s="702"/>
      <c r="P1305" s="702"/>
      <c r="Q1305" s="702"/>
      <c r="R1305" s="702"/>
      <c r="S1305" s="702"/>
      <c r="T1305" s="702"/>
      <c r="U1305" s="702"/>
      <c r="V1305" s="702"/>
      <c r="W1305" s="702"/>
    </row>
    <row r="1306" spans="1:23" ht="15" customHeight="1">
      <c r="A1306" s="702"/>
      <c r="B1306" s="702"/>
      <c r="C1306" s="702"/>
      <c r="D1306" s="702"/>
      <c r="E1306" s="702"/>
      <c r="F1306" s="702"/>
      <c r="G1306" s="702"/>
      <c r="H1306" s="702"/>
      <c r="I1306" s="702"/>
      <c r="J1306" s="702"/>
      <c r="K1306" s="702"/>
      <c r="L1306" s="702"/>
      <c r="M1306" s="702"/>
      <c r="N1306" s="702"/>
      <c r="O1306" s="702"/>
      <c r="P1306" s="702"/>
      <c r="Q1306" s="702"/>
      <c r="R1306" s="702"/>
      <c r="S1306" s="702"/>
      <c r="T1306" s="702"/>
      <c r="U1306" s="702"/>
      <c r="V1306" s="702"/>
      <c r="W1306" s="702"/>
    </row>
    <row r="1307" spans="1:23" ht="15" customHeight="1">
      <c r="A1307" s="702"/>
      <c r="B1307" s="702"/>
      <c r="C1307" s="702"/>
      <c r="D1307" s="702"/>
      <c r="E1307" s="702"/>
      <c r="F1307" s="702"/>
      <c r="G1307" s="702"/>
      <c r="H1307" s="702"/>
      <c r="I1307" s="702"/>
      <c r="J1307" s="702"/>
      <c r="K1307" s="702"/>
      <c r="L1307" s="702"/>
      <c r="M1307" s="702"/>
      <c r="N1307" s="702"/>
      <c r="O1307" s="702"/>
      <c r="P1307" s="702"/>
      <c r="Q1307" s="702"/>
      <c r="R1307" s="702"/>
      <c r="S1307" s="702"/>
      <c r="T1307" s="702"/>
      <c r="U1307" s="702"/>
      <c r="V1307" s="702"/>
      <c r="W1307" s="702"/>
    </row>
    <row r="1308" spans="1:23" ht="15" customHeight="1">
      <c r="A1308" s="702"/>
      <c r="B1308" s="702"/>
      <c r="C1308" s="702"/>
      <c r="D1308" s="702"/>
      <c r="E1308" s="702"/>
      <c r="F1308" s="702"/>
      <c r="G1308" s="702"/>
      <c r="H1308" s="702"/>
      <c r="I1308" s="702"/>
      <c r="J1308" s="702"/>
      <c r="K1308" s="702"/>
      <c r="L1308" s="702"/>
      <c r="M1308" s="702"/>
      <c r="N1308" s="702"/>
      <c r="O1308" s="702"/>
      <c r="P1308" s="702"/>
      <c r="Q1308" s="702"/>
      <c r="R1308" s="702"/>
      <c r="S1308" s="702"/>
      <c r="T1308" s="702"/>
      <c r="U1308" s="702"/>
      <c r="V1308" s="702"/>
      <c r="W1308" s="702"/>
    </row>
    <row r="1309" spans="1:23" ht="15" customHeight="1">
      <c r="A1309" s="702"/>
      <c r="B1309" s="702"/>
      <c r="C1309" s="702"/>
      <c r="D1309" s="702"/>
      <c r="E1309" s="702"/>
      <c r="F1309" s="702"/>
      <c r="G1309" s="702"/>
      <c r="H1309" s="702"/>
      <c r="I1309" s="702"/>
      <c r="J1309" s="702"/>
      <c r="K1309" s="702"/>
      <c r="L1309" s="702"/>
      <c r="M1309" s="702"/>
      <c r="N1309" s="702"/>
      <c r="O1309" s="702"/>
      <c r="P1309" s="702"/>
      <c r="Q1309" s="702"/>
      <c r="R1309" s="702"/>
      <c r="S1309" s="702"/>
      <c r="T1309" s="702"/>
      <c r="U1309" s="702"/>
      <c r="V1309" s="702"/>
      <c r="W1309" s="702"/>
    </row>
    <row r="1310" spans="1:23" ht="15" customHeight="1">
      <c r="A1310" s="702"/>
      <c r="B1310" s="702"/>
      <c r="C1310" s="702"/>
      <c r="D1310" s="702"/>
      <c r="E1310" s="702"/>
      <c r="F1310" s="702"/>
      <c r="G1310" s="702"/>
      <c r="H1310" s="702"/>
      <c r="I1310" s="702"/>
      <c r="J1310" s="702"/>
      <c r="K1310" s="702"/>
      <c r="L1310" s="702"/>
      <c r="M1310" s="702"/>
      <c r="N1310" s="702"/>
      <c r="O1310" s="702"/>
      <c r="P1310" s="702"/>
      <c r="Q1310" s="702"/>
      <c r="R1310" s="702"/>
      <c r="S1310" s="702"/>
      <c r="T1310" s="702"/>
      <c r="U1310" s="702"/>
      <c r="V1310" s="702"/>
      <c r="W1310" s="702"/>
    </row>
    <row r="1311" spans="1:23" ht="15" customHeight="1">
      <c r="A1311" s="702"/>
      <c r="B1311" s="702"/>
      <c r="C1311" s="702"/>
      <c r="D1311" s="702"/>
      <c r="E1311" s="702"/>
      <c r="F1311" s="702"/>
      <c r="G1311" s="702"/>
      <c r="H1311" s="702"/>
      <c r="I1311" s="702"/>
      <c r="J1311" s="702"/>
      <c r="K1311" s="702"/>
      <c r="L1311" s="702"/>
      <c r="M1311" s="702"/>
      <c r="N1311" s="702"/>
      <c r="O1311" s="702"/>
      <c r="P1311" s="702"/>
      <c r="Q1311" s="702"/>
      <c r="R1311" s="702"/>
      <c r="S1311" s="702"/>
      <c r="T1311" s="702"/>
      <c r="U1311" s="702"/>
      <c r="V1311" s="702"/>
      <c r="W1311" s="702"/>
    </row>
    <row r="1312" spans="1:23" ht="15" customHeight="1">
      <c r="A1312" s="702"/>
      <c r="B1312" s="702"/>
      <c r="C1312" s="702"/>
      <c r="D1312" s="702"/>
      <c r="E1312" s="702"/>
      <c r="F1312" s="702"/>
      <c r="G1312" s="702"/>
      <c r="H1312" s="702"/>
      <c r="I1312" s="702"/>
      <c r="J1312" s="702"/>
      <c r="K1312" s="702"/>
      <c r="L1312" s="702"/>
      <c r="M1312" s="702"/>
      <c r="N1312" s="702"/>
      <c r="O1312" s="702"/>
      <c r="P1312" s="702"/>
      <c r="Q1312" s="702"/>
      <c r="R1312" s="702"/>
      <c r="S1312" s="702"/>
      <c r="T1312" s="702"/>
      <c r="U1312" s="702"/>
      <c r="V1312" s="702"/>
      <c r="W1312" s="702"/>
    </row>
    <row r="1313" spans="1:23" ht="15" customHeight="1">
      <c r="A1313" s="702"/>
      <c r="B1313" s="702"/>
      <c r="C1313" s="702"/>
      <c r="D1313" s="702"/>
      <c r="E1313" s="702"/>
      <c r="F1313" s="702"/>
      <c r="G1313" s="702"/>
      <c r="H1313" s="702"/>
      <c r="I1313" s="702"/>
      <c r="J1313" s="702"/>
      <c r="K1313" s="702"/>
      <c r="L1313" s="702"/>
      <c r="M1313" s="702"/>
      <c r="N1313" s="702"/>
      <c r="O1313" s="702"/>
      <c r="P1313" s="702"/>
      <c r="Q1313" s="702"/>
      <c r="R1313" s="702"/>
      <c r="S1313" s="702"/>
      <c r="T1313" s="702"/>
      <c r="U1313" s="702"/>
      <c r="V1313" s="702"/>
      <c r="W1313" s="702"/>
    </row>
    <row r="1314" spans="1:23" ht="15" customHeight="1">
      <c r="A1314" s="702"/>
      <c r="B1314" s="702"/>
      <c r="C1314" s="702"/>
      <c r="D1314" s="702"/>
      <c r="E1314" s="702"/>
      <c r="F1314" s="702"/>
      <c r="G1314" s="702"/>
      <c r="H1314" s="702"/>
      <c r="I1314" s="702"/>
      <c r="J1314" s="702"/>
      <c r="K1314" s="702"/>
      <c r="L1314" s="702"/>
      <c r="M1314" s="702"/>
      <c r="N1314" s="702"/>
      <c r="O1314" s="702"/>
      <c r="P1314" s="702"/>
      <c r="Q1314" s="702"/>
      <c r="R1314" s="702"/>
      <c r="S1314" s="702"/>
      <c r="T1314" s="702"/>
      <c r="U1314" s="702"/>
      <c r="V1314" s="702"/>
      <c r="W1314" s="702"/>
    </row>
    <row r="1315" spans="1:23" ht="15" customHeight="1">
      <c r="A1315" s="702"/>
      <c r="B1315" s="702"/>
      <c r="C1315" s="702"/>
      <c r="D1315" s="702"/>
      <c r="E1315" s="702"/>
      <c r="F1315" s="702"/>
      <c r="G1315" s="702"/>
      <c r="H1315" s="702"/>
      <c r="I1315" s="702"/>
      <c r="J1315" s="702"/>
      <c r="K1315" s="702"/>
      <c r="L1315" s="702"/>
      <c r="M1315" s="702"/>
      <c r="N1315" s="702"/>
      <c r="O1315" s="702"/>
      <c r="P1315" s="702"/>
      <c r="Q1315" s="702"/>
      <c r="R1315" s="702"/>
      <c r="S1315" s="702"/>
      <c r="T1315" s="702"/>
      <c r="U1315" s="702"/>
      <c r="V1315" s="702"/>
      <c r="W1315" s="702"/>
    </row>
    <row r="1316" spans="1:23" ht="15" customHeight="1">
      <c r="A1316" s="702"/>
      <c r="B1316" s="702"/>
      <c r="C1316" s="702"/>
      <c r="D1316" s="702"/>
      <c r="E1316" s="702"/>
      <c r="F1316" s="702"/>
      <c r="G1316" s="702"/>
      <c r="H1316" s="702"/>
      <c r="I1316" s="702"/>
      <c r="J1316" s="702"/>
      <c r="K1316" s="702"/>
      <c r="L1316" s="702"/>
      <c r="M1316" s="702"/>
      <c r="N1316" s="702"/>
      <c r="O1316" s="702"/>
      <c r="P1316" s="702"/>
      <c r="Q1316" s="702"/>
      <c r="R1316" s="702"/>
      <c r="S1316" s="702"/>
      <c r="T1316" s="702"/>
      <c r="U1316" s="702"/>
      <c r="V1316" s="702"/>
      <c r="W1316" s="702"/>
    </row>
    <row r="1317" spans="1:23" ht="15" customHeight="1">
      <c r="A1317" s="702"/>
      <c r="B1317" s="702"/>
      <c r="C1317" s="702"/>
      <c r="D1317" s="702"/>
      <c r="E1317" s="702"/>
      <c r="F1317" s="702"/>
      <c r="G1317" s="702"/>
      <c r="H1317" s="702"/>
      <c r="I1317" s="702"/>
      <c r="J1317" s="702"/>
      <c r="K1317" s="702"/>
      <c r="L1317" s="702"/>
      <c r="M1317" s="702"/>
      <c r="N1317" s="702"/>
      <c r="O1317" s="702"/>
      <c r="P1317" s="702"/>
      <c r="Q1317" s="702"/>
      <c r="R1317" s="702"/>
      <c r="S1317" s="702"/>
      <c r="T1317" s="702"/>
      <c r="U1317" s="702"/>
      <c r="V1317" s="702"/>
      <c r="W1317" s="702"/>
    </row>
    <row r="1318" spans="1:23" ht="15" customHeight="1">
      <c r="A1318" s="702"/>
      <c r="B1318" s="702"/>
      <c r="C1318" s="702"/>
      <c r="D1318" s="702"/>
      <c r="E1318" s="702"/>
      <c r="F1318" s="702"/>
      <c r="G1318" s="702"/>
      <c r="H1318" s="702"/>
      <c r="I1318" s="702"/>
      <c r="J1318" s="702"/>
      <c r="K1318" s="702"/>
      <c r="L1318" s="702"/>
      <c r="M1318" s="702"/>
      <c r="N1318" s="702"/>
      <c r="O1318" s="702"/>
      <c r="P1318" s="702"/>
      <c r="Q1318" s="702"/>
      <c r="R1318" s="702"/>
      <c r="S1318" s="702"/>
      <c r="T1318" s="702"/>
      <c r="U1318" s="702"/>
      <c r="V1318" s="702"/>
      <c r="W1318" s="702"/>
    </row>
    <row r="1319" spans="1:23" ht="15" customHeight="1">
      <c r="A1319" s="702"/>
      <c r="B1319" s="702"/>
      <c r="C1319" s="702"/>
      <c r="D1319" s="702"/>
      <c r="E1319" s="702"/>
      <c r="F1319" s="702"/>
      <c r="G1319" s="702"/>
      <c r="H1319" s="702"/>
      <c r="I1319" s="702"/>
      <c r="J1319" s="702"/>
      <c r="K1319" s="702"/>
      <c r="L1319" s="702"/>
      <c r="M1319" s="702"/>
      <c r="N1319" s="702"/>
      <c r="O1319" s="702"/>
      <c r="P1319" s="702"/>
      <c r="Q1319" s="702"/>
      <c r="R1319" s="702"/>
      <c r="S1319" s="702"/>
      <c r="T1319" s="702"/>
      <c r="U1319" s="702"/>
      <c r="V1319" s="702"/>
      <c r="W1319" s="702"/>
    </row>
    <row r="1320" spans="1:23" ht="15" customHeight="1">
      <c r="A1320" s="702"/>
      <c r="B1320" s="702"/>
      <c r="C1320" s="702"/>
      <c r="D1320" s="702"/>
      <c r="E1320" s="702"/>
      <c r="F1320" s="702"/>
      <c r="G1320" s="702"/>
      <c r="H1320" s="702"/>
      <c r="I1320" s="702"/>
      <c r="J1320" s="702"/>
      <c r="K1320" s="702"/>
      <c r="L1320" s="702"/>
      <c r="M1320" s="702"/>
      <c r="N1320" s="702"/>
      <c r="O1320" s="702"/>
      <c r="P1320" s="702"/>
      <c r="Q1320" s="702"/>
      <c r="R1320" s="702"/>
      <c r="S1320" s="702"/>
      <c r="T1320" s="702"/>
      <c r="U1320" s="702"/>
      <c r="V1320" s="702"/>
      <c r="W1320" s="702"/>
    </row>
    <row r="1321" spans="1:23" ht="15" customHeight="1">
      <c r="A1321" s="702"/>
      <c r="B1321" s="702"/>
      <c r="C1321" s="702"/>
      <c r="D1321" s="702"/>
      <c r="E1321" s="702"/>
      <c r="F1321" s="702"/>
      <c r="G1321" s="702"/>
      <c r="H1321" s="702"/>
      <c r="I1321" s="702"/>
      <c r="J1321" s="702"/>
      <c r="K1321" s="702"/>
      <c r="L1321" s="702"/>
      <c r="M1321" s="702"/>
      <c r="N1321" s="702"/>
      <c r="O1321" s="702"/>
      <c r="P1321" s="702"/>
      <c r="Q1321" s="702"/>
      <c r="R1321" s="702"/>
      <c r="S1321" s="702"/>
      <c r="T1321" s="702"/>
      <c r="U1321" s="702"/>
      <c r="V1321" s="702"/>
      <c r="W1321" s="702"/>
    </row>
    <row r="1322" spans="1:23" ht="15" customHeight="1">
      <c r="A1322" s="702"/>
      <c r="B1322" s="702"/>
      <c r="C1322" s="702"/>
      <c r="D1322" s="702"/>
      <c r="E1322" s="702"/>
      <c r="F1322" s="702"/>
      <c r="G1322" s="702"/>
      <c r="H1322" s="702"/>
      <c r="I1322" s="702"/>
      <c r="J1322" s="702"/>
      <c r="K1322" s="702"/>
      <c r="L1322" s="702"/>
      <c r="M1322" s="702"/>
      <c r="N1322" s="702"/>
      <c r="O1322" s="702"/>
      <c r="P1322" s="702"/>
      <c r="Q1322" s="702"/>
      <c r="R1322" s="702"/>
      <c r="S1322" s="702"/>
      <c r="T1322" s="702"/>
      <c r="U1322" s="702"/>
      <c r="V1322" s="702"/>
      <c r="W1322" s="702"/>
    </row>
    <row r="1323" spans="1:23" ht="15" customHeight="1">
      <c r="A1323" s="702"/>
      <c r="B1323" s="702"/>
      <c r="C1323" s="702"/>
      <c r="D1323" s="702"/>
      <c r="E1323" s="702"/>
      <c r="F1323" s="702"/>
      <c r="G1323" s="702"/>
      <c r="H1323" s="702"/>
      <c r="I1323" s="702"/>
      <c r="J1323" s="702"/>
      <c r="K1323" s="702"/>
      <c r="L1323" s="702"/>
      <c r="M1323" s="702"/>
      <c r="N1323" s="702"/>
      <c r="O1323" s="702"/>
      <c r="P1323" s="702"/>
      <c r="Q1323" s="702"/>
      <c r="R1323" s="702"/>
      <c r="S1323" s="702"/>
      <c r="T1323" s="702"/>
      <c r="U1323" s="702"/>
      <c r="V1323" s="702"/>
      <c r="W1323" s="702"/>
    </row>
    <row r="1324" spans="1:23" ht="15" customHeight="1">
      <c r="A1324" s="702"/>
      <c r="B1324" s="702"/>
      <c r="C1324" s="702"/>
      <c r="D1324" s="702"/>
      <c r="E1324" s="702"/>
      <c r="F1324" s="702"/>
      <c r="G1324" s="702"/>
      <c r="H1324" s="702"/>
      <c r="I1324" s="702"/>
      <c r="J1324" s="702"/>
      <c r="K1324" s="702"/>
      <c r="L1324" s="702"/>
      <c r="M1324" s="702"/>
      <c r="N1324" s="702"/>
      <c r="O1324" s="702"/>
      <c r="P1324" s="702"/>
      <c r="Q1324" s="702"/>
      <c r="R1324" s="702"/>
      <c r="S1324" s="702"/>
      <c r="T1324" s="702"/>
      <c r="U1324" s="702"/>
      <c r="V1324" s="702"/>
      <c r="W1324" s="702"/>
    </row>
    <row r="1325" spans="1:23" ht="15" customHeight="1">
      <c r="A1325" s="702"/>
      <c r="B1325" s="702"/>
      <c r="C1325" s="702"/>
      <c r="D1325" s="702"/>
      <c r="E1325" s="702"/>
      <c r="F1325" s="702"/>
      <c r="G1325" s="702"/>
      <c r="H1325" s="702"/>
      <c r="I1325" s="702"/>
      <c r="J1325" s="702"/>
      <c r="K1325" s="702"/>
      <c r="L1325" s="702"/>
      <c r="M1325" s="702"/>
      <c r="N1325" s="702"/>
      <c r="O1325" s="702"/>
      <c r="P1325" s="702"/>
      <c r="Q1325" s="702"/>
      <c r="R1325" s="702"/>
      <c r="S1325" s="702"/>
      <c r="T1325" s="702"/>
      <c r="U1325" s="702"/>
      <c r="V1325" s="702"/>
      <c r="W1325" s="702"/>
    </row>
    <row r="1326" spans="1:23" ht="15" customHeight="1">
      <c r="A1326" s="702"/>
      <c r="B1326" s="702"/>
      <c r="C1326" s="702"/>
      <c r="D1326" s="702"/>
      <c r="E1326" s="702"/>
      <c r="F1326" s="702"/>
      <c r="G1326" s="702"/>
      <c r="H1326" s="702"/>
      <c r="I1326" s="702"/>
      <c r="J1326" s="702"/>
      <c r="K1326" s="702"/>
      <c r="L1326" s="702"/>
      <c r="M1326" s="702"/>
      <c r="N1326" s="702"/>
      <c r="O1326" s="702"/>
      <c r="P1326" s="702"/>
      <c r="Q1326" s="702"/>
      <c r="R1326" s="702"/>
      <c r="S1326" s="702"/>
      <c r="T1326" s="702"/>
      <c r="U1326" s="702"/>
      <c r="V1326" s="702"/>
      <c r="W1326" s="702"/>
    </row>
    <row r="1327" spans="1:23" ht="15" customHeight="1">
      <c r="A1327" s="702"/>
      <c r="B1327" s="702"/>
      <c r="C1327" s="702"/>
      <c r="D1327" s="702"/>
      <c r="E1327" s="702"/>
      <c r="F1327" s="702"/>
      <c r="G1327" s="702"/>
      <c r="H1327" s="702"/>
      <c r="I1327" s="702"/>
      <c r="J1327" s="702"/>
      <c r="K1327" s="702"/>
      <c r="L1327" s="702"/>
      <c r="M1327" s="702"/>
      <c r="N1327" s="702"/>
      <c r="O1327" s="702"/>
      <c r="P1327" s="702"/>
      <c r="Q1327" s="702"/>
      <c r="R1327" s="702"/>
      <c r="S1327" s="702"/>
      <c r="T1327" s="702"/>
      <c r="U1327" s="702"/>
      <c r="V1327" s="702"/>
      <c r="W1327" s="702"/>
    </row>
    <row r="1328" spans="1:23" ht="15" customHeight="1">
      <c r="A1328" s="702"/>
      <c r="B1328" s="702"/>
      <c r="C1328" s="702"/>
      <c r="D1328" s="702"/>
      <c r="E1328" s="702"/>
      <c r="F1328" s="702"/>
      <c r="G1328" s="702"/>
      <c r="H1328" s="702"/>
      <c r="I1328" s="702"/>
      <c r="J1328" s="702"/>
      <c r="K1328" s="702"/>
      <c r="L1328" s="702"/>
      <c r="M1328" s="702"/>
      <c r="N1328" s="702"/>
      <c r="O1328" s="702"/>
      <c r="P1328" s="702"/>
      <c r="Q1328" s="702"/>
      <c r="R1328" s="702"/>
      <c r="S1328" s="702"/>
      <c r="T1328" s="702"/>
      <c r="U1328" s="702"/>
      <c r="V1328" s="702"/>
      <c r="W1328" s="702"/>
    </row>
    <row r="1329" spans="1:23" ht="15" customHeight="1">
      <c r="A1329" s="702"/>
      <c r="B1329" s="702"/>
      <c r="C1329" s="702"/>
      <c r="D1329" s="702"/>
      <c r="E1329" s="702"/>
      <c r="F1329" s="702"/>
      <c r="G1329" s="702"/>
      <c r="H1329" s="702"/>
      <c r="I1329" s="702"/>
      <c r="J1329" s="702"/>
      <c r="K1329" s="702"/>
      <c r="L1329" s="702"/>
      <c r="M1329" s="702"/>
      <c r="N1329" s="702"/>
      <c r="O1329" s="702"/>
      <c r="P1329" s="702"/>
      <c r="Q1329" s="702"/>
      <c r="R1329" s="702"/>
      <c r="S1329" s="702"/>
      <c r="T1329" s="702"/>
      <c r="U1329" s="702"/>
      <c r="V1329" s="702"/>
      <c r="W1329" s="702"/>
    </row>
    <row r="1330" spans="1:23" ht="15" customHeight="1">
      <c r="A1330" s="702"/>
      <c r="B1330" s="702"/>
      <c r="C1330" s="702"/>
      <c r="D1330" s="702"/>
      <c r="E1330" s="702"/>
      <c r="F1330" s="702"/>
      <c r="G1330" s="702"/>
      <c r="H1330" s="702"/>
      <c r="I1330" s="702"/>
      <c r="J1330" s="702"/>
      <c r="K1330" s="702"/>
      <c r="L1330" s="702"/>
      <c r="M1330" s="702"/>
      <c r="N1330" s="702"/>
      <c r="O1330" s="702"/>
      <c r="P1330" s="702"/>
      <c r="Q1330" s="702"/>
      <c r="R1330" s="702"/>
      <c r="S1330" s="702"/>
      <c r="T1330" s="702"/>
      <c r="U1330" s="702"/>
      <c r="V1330" s="702"/>
      <c r="W1330" s="702"/>
    </row>
    <row r="1331" spans="1:23" ht="15" customHeight="1">
      <c r="A1331" s="702"/>
      <c r="B1331" s="702"/>
      <c r="C1331" s="702"/>
      <c r="D1331" s="702"/>
      <c r="E1331" s="702"/>
      <c r="F1331" s="702"/>
      <c r="G1331" s="702"/>
      <c r="H1331" s="702"/>
      <c r="I1331" s="702"/>
      <c r="J1331" s="702"/>
      <c r="K1331" s="702"/>
      <c r="L1331" s="702"/>
      <c r="M1331" s="702"/>
      <c r="N1331" s="702"/>
      <c r="O1331" s="702"/>
      <c r="P1331" s="702"/>
      <c r="Q1331" s="702"/>
      <c r="R1331" s="702"/>
      <c r="S1331" s="702"/>
      <c r="T1331" s="702"/>
      <c r="U1331" s="702"/>
      <c r="V1331" s="702"/>
      <c r="W1331" s="702"/>
    </row>
    <row r="1332" spans="1:23" ht="15" customHeight="1">
      <c r="A1332" s="702"/>
      <c r="B1332" s="702"/>
      <c r="C1332" s="702"/>
      <c r="D1332" s="702"/>
      <c r="E1332" s="702"/>
      <c r="F1332" s="702"/>
      <c r="G1332" s="702"/>
      <c r="H1332" s="702"/>
      <c r="I1332" s="702"/>
      <c r="J1332" s="702"/>
      <c r="K1332" s="702"/>
      <c r="L1332" s="702"/>
      <c r="M1332" s="702"/>
      <c r="N1332" s="702"/>
      <c r="O1332" s="702"/>
      <c r="P1332" s="702"/>
      <c r="Q1332" s="702"/>
      <c r="R1332" s="702"/>
      <c r="S1332" s="702"/>
      <c r="T1332" s="702"/>
      <c r="U1332" s="702"/>
      <c r="V1332" s="702"/>
      <c r="W1332" s="702"/>
    </row>
    <row r="1333" spans="1:23" ht="15" customHeight="1">
      <c r="A1333" s="702"/>
      <c r="B1333" s="702"/>
      <c r="C1333" s="702"/>
      <c r="D1333" s="702"/>
      <c r="E1333" s="702"/>
      <c r="F1333" s="702"/>
      <c r="G1333" s="702"/>
      <c r="H1333" s="702"/>
      <c r="I1333" s="702"/>
      <c r="J1333" s="702"/>
      <c r="K1333" s="702"/>
      <c r="L1333" s="702"/>
      <c r="M1333" s="702"/>
      <c r="N1333" s="702"/>
      <c r="O1333" s="702"/>
      <c r="P1333" s="702"/>
      <c r="Q1333" s="702"/>
      <c r="R1333" s="702"/>
      <c r="S1333" s="702"/>
      <c r="T1333" s="702"/>
      <c r="U1333" s="702"/>
      <c r="V1333" s="702"/>
      <c r="W1333" s="702"/>
    </row>
    <row r="1334" spans="1:23" ht="15" customHeight="1">
      <c r="A1334" s="702"/>
      <c r="B1334" s="702"/>
      <c r="C1334" s="702"/>
      <c r="D1334" s="702"/>
      <c r="E1334" s="702"/>
      <c r="F1334" s="702"/>
      <c r="G1334" s="702"/>
      <c r="H1334" s="702"/>
      <c r="I1334" s="702"/>
      <c r="J1334" s="702"/>
      <c r="K1334" s="702"/>
      <c r="L1334" s="702"/>
      <c r="M1334" s="702"/>
      <c r="N1334" s="702"/>
      <c r="O1334" s="702"/>
      <c r="P1334" s="702"/>
      <c r="Q1334" s="702"/>
      <c r="R1334" s="702"/>
      <c r="S1334" s="702"/>
      <c r="T1334" s="702"/>
      <c r="U1334" s="702"/>
      <c r="V1334" s="702"/>
      <c r="W1334" s="702"/>
    </row>
    <row r="1335" spans="1:23" ht="15" customHeight="1">
      <c r="A1335" s="702"/>
      <c r="B1335" s="702"/>
      <c r="C1335" s="702"/>
      <c r="D1335" s="702"/>
      <c r="E1335" s="702"/>
      <c r="F1335" s="702"/>
      <c r="G1335" s="702"/>
      <c r="H1335" s="702"/>
      <c r="I1335" s="702"/>
      <c r="J1335" s="702"/>
      <c r="K1335" s="702"/>
      <c r="L1335" s="702"/>
      <c r="M1335" s="702"/>
      <c r="N1335" s="702"/>
      <c r="O1335" s="702"/>
      <c r="P1335" s="702"/>
      <c r="Q1335" s="702"/>
      <c r="R1335" s="702"/>
      <c r="S1335" s="702"/>
      <c r="T1335" s="702"/>
      <c r="U1335" s="702"/>
      <c r="V1335" s="702"/>
      <c r="W1335" s="702"/>
    </row>
    <row r="1336" spans="1:23" ht="15" customHeight="1">
      <c r="A1336" s="702"/>
      <c r="B1336" s="702"/>
      <c r="C1336" s="702"/>
      <c r="D1336" s="702"/>
      <c r="E1336" s="702"/>
      <c r="F1336" s="702"/>
      <c r="G1336" s="702"/>
      <c r="H1336" s="702"/>
      <c r="I1336" s="702"/>
      <c r="J1336" s="702"/>
      <c r="K1336" s="702"/>
      <c r="L1336" s="702"/>
      <c r="M1336" s="702"/>
      <c r="N1336" s="702"/>
      <c r="O1336" s="702"/>
      <c r="P1336" s="702"/>
      <c r="Q1336" s="702"/>
      <c r="R1336" s="702"/>
      <c r="S1336" s="702"/>
      <c r="T1336" s="702"/>
      <c r="U1336" s="702"/>
      <c r="V1336" s="702"/>
      <c r="W1336" s="702"/>
    </row>
    <row r="1337" spans="1:23" ht="15" customHeight="1">
      <c r="A1337" s="702"/>
      <c r="B1337" s="702"/>
      <c r="C1337" s="702"/>
      <c r="D1337" s="702"/>
      <c r="E1337" s="702"/>
      <c r="F1337" s="702"/>
      <c r="G1337" s="702"/>
      <c r="H1337" s="702"/>
      <c r="I1337" s="702"/>
      <c r="J1337" s="702"/>
      <c r="K1337" s="702"/>
      <c r="L1337" s="702"/>
      <c r="M1337" s="702"/>
      <c r="N1337" s="702"/>
      <c r="O1337" s="702"/>
      <c r="P1337" s="702"/>
      <c r="Q1337" s="702"/>
      <c r="R1337" s="702"/>
      <c r="S1337" s="702"/>
      <c r="T1337" s="702"/>
      <c r="U1337" s="702"/>
      <c r="V1337" s="702"/>
      <c r="W1337" s="702"/>
    </row>
    <row r="1338" spans="1:23" ht="15" customHeight="1">
      <c r="A1338" s="702"/>
      <c r="B1338" s="702"/>
      <c r="C1338" s="702"/>
      <c r="D1338" s="702"/>
      <c r="E1338" s="702"/>
      <c r="F1338" s="702"/>
      <c r="G1338" s="702"/>
      <c r="H1338" s="702"/>
      <c r="I1338" s="702"/>
      <c r="J1338" s="702"/>
      <c r="K1338" s="702"/>
      <c r="L1338" s="702"/>
      <c r="M1338" s="702"/>
      <c r="N1338" s="702"/>
      <c r="O1338" s="702"/>
      <c r="P1338" s="702"/>
      <c r="Q1338" s="702"/>
      <c r="R1338" s="702"/>
      <c r="S1338" s="702"/>
      <c r="T1338" s="702"/>
      <c r="U1338" s="702"/>
      <c r="V1338" s="702"/>
      <c r="W1338" s="702"/>
    </row>
    <row r="1339" spans="1:23" ht="15" customHeight="1">
      <c r="A1339" s="702"/>
      <c r="B1339" s="702"/>
      <c r="C1339" s="702"/>
      <c r="D1339" s="702"/>
      <c r="E1339" s="702"/>
      <c r="F1339" s="702"/>
      <c r="G1339" s="702"/>
      <c r="H1339" s="702"/>
      <c r="I1339" s="702"/>
      <c r="J1339" s="702"/>
      <c r="K1339" s="702"/>
      <c r="L1339" s="702"/>
      <c r="M1339" s="702"/>
      <c r="N1339" s="702"/>
      <c r="O1339" s="702"/>
      <c r="P1339" s="702"/>
      <c r="Q1339" s="702"/>
      <c r="R1339" s="702"/>
      <c r="S1339" s="702"/>
      <c r="T1339" s="702"/>
      <c r="U1339" s="702"/>
      <c r="V1339" s="702"/>
      <c r="W1339" s="702"/>
    </row>
    <row r="1340" spans="1:23" ht="15" customHeight="1">
      <c r="A1340" s="702"/>
      <c r="B1340" s="702"/>
      <c r="C1340" s="702"/>
      <c r="D1340" s="702"/>
      <c r="E1340" s="702"/>
      <c r="F1340" s="702"/>
      <c r="G1340" s="702"/>
      <c r="H1340" s="702"/>
      <c r="I1340" s="702"/>
      <c r="J1340" s="702"/>
      <c r="K1340" s="702"/>
      <c r="L1340" s="702"/>
      <c r="M1340" s="702"/>
      <c r="N1340" s="702"/>
      <c r="O1340" s="702"/>
      <c r="P1340" s="702"/>
      <c r="Q1340" s="702"/>
      <c r="R1340" s="702"/>
      <c r="S1340" s="702"/>
      <c r="T1340" s="702"/>
      <c r="U1340" s="702"/>
      <c r="V1340" s="702"/>
      <c r="W1340" s="702"/>
    </row>
    <row r="1341" spans="1:23" ht="15" customHeight="1">
      <c r="A1341" s="702"/>
      <c r="B1341" s="702"/>
      <c r="C1341" s="702"/>
      <c r="D1341" s="702"/>
      <c r="E1341" s="702"/>
      <c r="F1341" s="702"/>
      <c r="G1341" s="702"/>
      <c r="H1341" s="702"/>
      <c r="I1341" s="702"/>
      <c r="J1341" s="702"/>
      <c r="K1341" s="702"/>
      <c r="L1341" s="702"/>
      <c r="M1341" s="702"/>
      <c r="N1341" s="702"/>
      <c r="O1341" s="702"/>
      <c r="P1341" s="702"/>
      <c r="Q1341" s="702"/>
      <c r="R1341" s="702"/>
      <c r="S1341" s="702"/>
      <c r="T1341" s="702"/>
      <c r="U1341" s="702"/>
      <c r="V1341" s="702"/>
      <c r="W1341" s="702"/>
    </row>
    <row r="1342" spans="1:23" ht="15" customHeight="1">
      <c r="A1342" s="702"/>
      <c r="B1342" s="702"/>
      <c r="C1342" s="702"/>
      <c r="D1342" s="702"/>
      <c r="E1342" s="702"/>
      <c r="F1342" s="702"/>
      <c r="G1342" s="702"/>
      <c r="H1342" s="702"/>
      <c r="I1342" s="702"/>
      <c r="J1342" s="702"/>
      <c r="K1342" s="702"/>
      <c r="L1342" s="702"/>
      <c r="M1342" s="702"/>
      <c r="N1342" s="702"/>
      <c r="O1342" s="702"/>
      <c r="P1342" s="702"/>
      <c r="Q1342" s="702"/>
      <c r="R1342" s="702"/>
      <c r="S1342" s="702"/>
      <c r="T1342" s="702"/>
      <c r="U1342" s="702"/>
      <c r="V1342" s="702"/>
      <c r="W1342" s="702"/>
    </row>
    <row r="1343" spans="1:23" ht="15" customHeight="1">
      <c r="A1343" s="702"/>
      <c r="B1343" s="702"/>
      <c r="C1343" s="702"/>
      <c r="D1343" s="702"/>
      <c r="E1343" s="702"/>
      <c r="F1343" s="702"/>
      <c r="G1343" s="702"/>
      <c r="H1343" s="702"/>
      <c r="I1343" s="702"/>
      <c r="J1343" s="702"/>
      <c r="K1343" s="702"/>
      <c r="L1343" s="702"/>
      <c r="M1343" s="702"/>
      <c r="N1343" s="702"/>
      <c r="O1343" s="702"/>
      <c r="P1343" s="702"/>
      <c r="Q1343" s="702"/>
      <c r="R1343" s="702"/>
      <c r="S1343" s="702"/>
      <c r="T1343" s="702"/>
      <c r="U1343" s="702"/>
      <c r="V1343" s="702"/>
      <c r="W1343" s="702"/>
    </row>
    <row r="1344" spans="1:23" ht="15" customHeight="1">
      <c r="A1344" s="702"/>
      <c r="B1344" s="702"/>
      <c r="C1344" s="702"/>
      <c r="D1344" s="702"/>
      <c r="E1344" s="702"/>
      <c r="F1344" s="702"/>
      <c r="G1344" s="702"/>
      <c r="H1344" s="702"/>
      <c r="I1344" s="702"/>
      <c r="J1344" s="702"/>
      <c r="K1344" s="702"/>
      <c r="L1344" s="702"/>
      <c r="M1344" s="702"/>
      <c r="N1344" s="702"/>
      <c r="O1344" s="702"/>
      <c r="P1344" s="702"/>
      <c r="Q1344" s="702"/>
      <c r="R1344" s="702"/>
      <c r="S1344" s="702"/>
      <c r="T1344" s="702"/>
      <c r="U1344" s="702"/>
      <c r="V1344" s="702"/>
      <c r="W1344" s="702"/>
    </row>
    <row r="1345" spans="1:23" ht="15" customHeight="1">
      <c r="A1345" s="702"/>
      <c r="B1345" s="702"/>
      <c r="C1345" s="702"/>
      <c r="D1345" s="702"/>
      <c r="E1345" s="702"/>
      <c r="F1345" s="702"/>
      <c r="G1345" s="702"/>
      <c r="H1345" s="702"/>
      <c r="I1345" s="702"/>
      <c r="J1345" s="702"/>
      <c r="K1345" s="702"/>
      <c r="L1345" s="702"/>
      <c r="M1345" s="702"/>
      <c r="N1345" s="702"/>
      <c r="O1345" s="702"/>
      <c r="P1345" s="702"/>
      <c r="Q1345" s="702"/>
      <c r="R1345" s="702"/>
      <c r="S1345" s="702"/>
      <c r="T1345" s="702"/>
      <c r="U1345" s="702"/>
      <c r="V1345" s="702"/>
      <c r="W1345" s="702"/>
    </row>
    <row r="1346" spans="1:23" ht="15" customHeight="1">
      <c r="A1346" s="702"/>
      <c r="B1346" s="702"/>
      <c r="C1346" s="702"/>
      <c r="D1346" s="702"/>
      <c r="E1346" s="702"/>
      <c r="F1346" s="702"/>
      <c r="G1346" s="702"/>
      <c r="H1346" s="702"/>
      <c r="I1346" s="702"/>
      <c r="J1346" s="702"/>
      <c r="K1346" s="702"/>
      <c r="L1346" s="702"/>
      <c r="M1346" s="702"/>
      <c r="N1346" s="702"/>
      <c r="O1346" s="702"/>
      <c r="P1346" s="702"/>
      <c r="Q1346" s="702"/>
      <c r="R1346" s="702"/>
      <c r="S1346" s="702"/>
      <c r="T1346" s="702"/>
      <c r="U1346" s="702"/>
      <c r="V1346" s="702"/>
      <c r="W1346" s="702"/>
    </row>
    <row r="1347" spans="1:23" ht="15" customHeight="1">
      <c r="A1347" s="702"/>
      <c r="B1347" s="702"/>
      <c r="C1347" s="702"/>
      <c r="D1347" s="702"/>
      <c r="E1347" s="702"/>
      <c r="F1347" s="702"/>
      <c r="G1347" s="702"/>
      <c r="H1347" s="702"/>
      <c r="I1347" s="702"/>
      <c r="J1347" s="702"/>
      <c r="K1347" s="702"/>
      <c r="L1347" s="702"/>
      <c r="M1347" s="702"/>
      <c r="N1347" s="702"/>
      <c r="O1347" s="702"/>
      <c r="P1347" s="702"/>
      <c r="Q1347" s="702"/>
      <c r="R1347" s="702"/>
      <c r="S1347" s="702"/>
      <c r="T1347" s="702"/>
      <c r="U1347" s="702"/>
      <c r="V1347" s="702"/>
      <c r="W1347" s="702"/>
    </row>
    <row r="1348" spans="1:23" ht="15" customHeight="1">
      <c r="A1348" s="702"/>
      <c r="B1348" s="702"/>
      <c r="C1348" s="702"/>
      <c r="D1348" s="702"/>
      <c r="E1348" s="702"/>
      <c r="F1348" s="702"/>
      <c r="G1348" s="702"/>
      <c r="H1348" s="702"/>
      <c r="I1348" s="702"/>
      <c r="J1348" s="702"/>
      <c r="K1348" s="702"/>
      <c r="L1348" s="702"/>
      <c r="M1348" s="702"/>
      <c r="N1348" s="702"/>
      <c r="O1348" s="702"/>
      <c r="P1348" s="702"/>
      <c r="Q1348" s="702"/>
      <c r="R1348" s="702"/>
      <c r="S1348" s="702"/>
      <c r="T1348" s="702"/>
      <c r="U1348" s="702"/>
      <c r="V1348" s="702"/>
      <c r="W1348" s="702"/>
    </row>
    <row r="1349" spans="1:23" ht="15" customHeight="1">
      <c r="A1349" s="702"/>
      <c r="B1349" s="702"/>
      <c r="C1349" s="702"/>
      <c r="D1349" s="702"/>
      <c r="E1349" s="702"/>
      <c r="F1349" s="702"/>
      <c r="G1349" s="702"/>
      <c r="H1349" s="702"/>
      <c r="I1349" s="702"/>
      <c r="J1349" s="702"/>
      <c r="K1349" s="702"/>
      <c r="L1349" s="702"/>
      <c r="M1349" s="702"/>
      <c r="N1349" s="702"/>
      <c r="O1349" s="702"/>
      <c r="P1349" s="702"/>
      <c r="Q1349" s="702"/>
      <c r="R1349" s="702"/>
      <c r="S1349" s="702"/>
      <c r="T1349" s="702"/>
      <c r="U1349" s="702"/>
      <c r="V1349" s="702"/>
      <c r="W1349" s="702"/>
    </row>
    <row r="1350" spans="1:23" ht="15" customHeight="1">
      <c r="A1350" s="702"/>
      <c r="B1350" s="702"/>
      <c r="C1350" s="702"/>
      <c r="D1350" s="702"/>
      <c r="E1350" s="702"/>
      <c r="F1350" s="702"/>
      <c r="G1350" s="702"/>
      <c r="H1350" s="702"/>
      <c r="I1350" s="702"/>
      <c r="J1350" s="702"/>
      <c r="K1350" s="702"/>
      <c r="L1350" s="702"/>
      <c r="M1350" s="702"/>
      <c r="N1350" s="702"/>
      <c r="O1350" s="702"/>
      <c r="P1350" s="702"/>
      <c r="Q1350" s="702"/>
      <c r="R1350" s="702"/>
      <c r="S1350" s="702"/>
      <c r="T1350" s="702"/>
      <c r="U1350" s="702"/>
      <c r="V1350" s="702"/>
      <c r="W1350" s="702"/>
    </row>
    <row r="1351" spans="1:23" ht="15" customHeight="1">
      <c r="A1351" s="702"/>
      <c r="B1351" s="702"/>
      <c r="C1351" s="702"/>
      <c r="D1351" s="702"/>
      <c r="E1351" s="702"/>
      <c r="F1351" s="702"/>
      <c r="G1351" s="702"/>
      <c r="H1351" s="702"/>
      <c r="I1351" s="702"/>
      <c r="J1351" s="702"/>
      <c r="K1351" s="702"/>
      <c r="L1351" s="702"/>
      <c r="M1351" s="702"/>
      <c r="N1351" s="702"/>
      <c r="O1351" s="702"/>
      <c r="P1351" s="702"/>
      <c r="Q1351" s="702"/>
      <c r="R1351" s="702"/>
      <c r="S1351" s="702"/>
      <c r="T1351" s="702"/>
      <c r="U1351" s="702"/>
      <c r="V1351" s="702"/>
      <c r="W1351" s="702"/>
    </row>
    <row r="1352" spans="1:23" ht="15" customHeight="1">
      <c r="A1352" s="702"/>
      <c r="B1352" s="702"/>
      <c r="C1352" s="702"/>
      <c r="D1352" s="702"/>
      <c r="E1352" s="702"/>
      <c r="F1352" s="702"/>
      <c r="G1352" s="702"/>
      <c r="H1352" s="702"/>
      <c r="I1352" s="702"/>
      <c r="J1352" s="702"/>
      <c r="K1352" s="702"/>
      <c r="L1352" s="702"/>
      <c r="M1352" s="702"/>
      <c r="N1352" s="702"/>
      <c r="O1352" s="702"/>
      <c r="P1352" s="702"/>
      <c r="Q1352" s="702"/>
      <c r="R1352" s="702"/>
      <c r="S1352" s="702"/>
      <c r="T1352" s="702"/>
      <c r="U1352" s="702"/>
      <c r="V1352" s="702"/>
      <c r="W1352" s="702"/>
    </row>
    <row r="1353" spans="1:23" ht="15" customHeight="1">
      <c r="A1353" s="702"/>
      <c r="B1353" s="702"/>
      <c r="C1353" s="702"/>
      <c r="D1353" s="702"/>
      <c r="E1353" s="702"/>
      <c r="F1353" s="702"/>
      <c r="G1353" s="702"/>
      <c r="H1353" s="702"/>
      <c r="I1353" s="702"/>
      <c r="J1353" s="702"/>
      <c r="K1353" s="702"/>
      <c r="L1353" s="702"/>
      <c r="M1353" s="702"/>
      <c r="N1353" s="702"/>
      <c r="O1353" s="702"/>
      <c r="P1353" s="702"/>
      <c r="Q1353" s="702"/>
      <c r="R1353" s="702"/>
      <c r="S1353" s="702"/>
      <c r="T1353" s="702"/>
      <c r="U1353" s="702"/>
      <c r="V1353" s="702"/>
      <c r="W1353" s="702"/>
    </row>
    <row r="1354" spans="1:23" ht="15" customHeight="1">
      <c r="A1354" s="702"/>
      <c r="B1354" s="702"/>
      <c r="C1354" s="702"/>
      <c r="D1354" s="702"/>
      <c r="E1354" s="702"/>
      <c r="F1354" s="702"/>
      <c r="G1354" s="702"/>
      <c r="H1354" s="702"/>
      <c r="I1354" s="702"/>
      <c r="J1354" s="702"/>
      <c r="K1354" s="702"/>
      <c r="L1354" s="702"/>
      <c r="M1354" s="702"/>
      <c r="N1354" s="702"/>
      <c r="O1354" s="702"/>
      <c r="P1354" s="702"/>
      <c r="Q1354" s="702"/>
      <c r="R1354" s="702"/>
      <c r="S1354" s="702"/>
      <c r="T1354" s="702"/>
      <c r="U1354" s="702"/>
      <c r="V1354" s="702"/>
      <c r="W1354" s="702"/>
    </row>
    <row r="1355" spans="1:23" ht="15" customHeight="1">
      <c r="A1355" s="702"/>
      <c r="B1355" s="702"/>
      <c r="C1355" s="702"/>
      <c r="D1355" s="702"/>
      <c r="E1355" s="702"/>
      <c r="F1355" s="702"/>
      <c r="G1355" s="702"/>
      <c r="H1355" s="702"/>
      <c r="I1355" s="702"/>
      <c r="J1355" s="702"/>
      <c r="K1355" s="702"/>
      <c r="L1355" s="702"/>
      <c r="M1355" s="702"/>
      <c r="N1355" s="702"/>
      <c r="O1355" s="702"/>
      <c r="P1355" s="702"/>
      <c r="Q1355" s="702"/>
      <c r="R1355" s="702"/>
      <c r="S1355" s="702"/>
      <c r="T1355" s="702"/>
      <c r="U1355" s="702"/>
      <c r="V1355" s="702"/>
      <c r="W1355" s="702"/>
    </row>
    <row r="1356" spans="1:23" ht="15" customHeight="1">
      <c r="A1356" s="702"/>
      <c r="B1356" s="702"/>
      <c r="C1356" s="702"/>
      <c r="D1356" s="702"/>
      <c r="E1356" s="702"/>
      <c r="F1356" s="702"/>
      <c r="G1356" s="702"/>
      <c r="H1356" s="702"/>
      <c r="I1356" s="702"/>
      <c r="J1356" s="702"/>
      <c r="K1356" s="702"/>
      <c r="L1356" s="702"/>
      <c r="M1356" s="702"/>
      <c r="N1356" s="702"/>
      <c r="O1356" s="702"/>
      <c r="P1356" s="702"/>
      <c r="Q1356" s="702"/>
      <c r="R1356" s="702"/>
      <c r="S1356" s="702"/>
      <c r="T1356" s="702"/>
      <c r="U1356" s="702"/>
      <c r="V1356" s="702"/>
      <c r="W1356" s="702"/>
    </row>
    <row r="1357" spans="1:23" ht="15" customHeight="1">
      <c r="A1357" s="702"/>
      <c r="B1357" s="702"/>
      <c r="C1357" s="702"/>
      <c r="D1357" s="702"/>
      <c r="E1357" s="702"/>
      <c r="F1357" s="702"/>
      <c r="G1357" s="702"/>
      <c r="H1357" s="702"/>
      <c r="I1357" s="702"/>
      <c r="J1357" s="702"/>
      <c r="K1357" s="702"/>
      <c r="L1357" s="702"/>
      <c r="M1357" s="702"/>
      <c r="N1357" s="702"/>
      <c r="O1357" s="702"/>
      <c r="P1357" s="702"/>
      <c r="Q1357" s="702"/>
      <c r="R1357" s="702"/>
      <c r="S1357" s="702"/>
      <c r="T1357" s="702"/>
      <c r="U1357" s="702"/>
      <c r="V1357" s="702"/>
      <c r="W1357" s="702"/>
    </row>
  </sheetData>
  <autoFilter ref="A1:I2" xr:uid="{00000000-0009-0000-0000-000008000000}"/>
  <mergeCells count="1">
    <mergeCell ref="A35:B35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Nixon</dc:creator>
  <cp:keywords/>
  <dc:description/>
  <cp:lastModifiedBy>Billy Gaziano</cp:lastModifiedBy>
  <cp:revision/>
  <dcterms:created xsi:type="dcterms:W3CDTF">2021-05-27T09:17:02Z</dcterms:created>
  <dcterms:modified xsi:type="dcterms:W3CDTF">2025-03-07T18:24:18Z</dcterms:modified>
  <cp:category/>
  <cp:contentStatus/>
</cp:coreProperties>
</file>