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\Dropbox\Soletta\Mini Campeonatos\"/>
    </mc:Choice>
  </mc:AlternateContent>
  <xr:revisionPtr revIDLastSave="0" documentId="13_ncr:1_{DC73A2C3-8588-4363-A3CF-0CD127CA50F3}" xr6:coauthVersionLast="40" xr6:coauthVersionMax="40" xr10:uidLastSave="{00000000-0000-0000-0000-000000000000}"/>
  <bookViews>
    <workbookView xWindow="-110" yWindow="-110" windowWidth="19420" windowHeight="10420" firstSheet="1" activeTab="4" xr2:uid="{0D5353C1-97C7-4C90-B31F-4CBE104C8BCB}"/>
  </bookViews>
  <sheets>
    <sheet name="2x2x2 Primera Ronda" sheetId="3" r:id="rId1"/>
    <sheet name="2x2x2 Final" sheetId="5" r:id="rId2"/>
    <sheet name="3x3x3 Primera Ronda" sheetId="4" r:id="rId3"/>
    <sheet name="3x3x3 Segunda Ronda" sheetId="6" r:id="rId4"/>
    <sheet name="3x3x3 Final" sheetId="7" r:id="rId5"/>
  </sheets>
  <calcPr calcId="191029" concurrentCalc="0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5" l="1"/>
  <c r="J6" i="7"/>
  <c r="J7" i="7"/>
  <c r="H6" i="7"/>
  <c r="H2" i="7"/>
  <c r="I2" i="7"/>
  <c r="J2" i="7"/>
  <c r="H3" i="7"/>
  <c r="I3" i="7"/>
  <c r="J3" i="7"/>
  <c r="H4" i="7"/>
  <c r="I4" i="7"/>
  <c r="J4" i="7"/>
  <c r="H5" i="7"/>
  <c r="I5" i="7"/>
  <c r="J5" i="7"/>
  <c r="I6" i="7"/>
  <c r="H7" i="7"/>
  <c r="I7" i="7"/>
  <c r="J8" i="6"/>
  <c r="J9" i="6"/>
  <c r="H2" i="6"/>
  <c r="I2" i="6"/>
  <c r="J2" i="6"/>
  <c r="H3" i="6"/>
  <c r="I3" i="6"/>
  <c r="J3" i="6"/>
  <c r="H4" i="6"/>
  <c r="I4" i="6"/>
  <c r="J4" i="6"/>
  <c r="H5" i="6"/>
  <c r="I5" i="6"/>
  <c r="J5" i="6"/>
  <c r="H6" i="6"/>
  <c r="I6" i="6"/>
  <c r="J6" i="6"/>
  <c r="H7" i="6"/>
  <c r="I7" i="6"/>
  <c r="J7" i="6"/>
  <c r="I8" i="6"/>
  <c r="I9" i="6"/>
  <c r="H10" i="6"/>
  <c r="I10" i="6"/>
  <c r="J10" i="6"/>
  <c r="H11" i="6"/>
  <c r="I11" i="6"/>
  <c r="J11" i="6"/>
  <c r="J5" i="4"/>
  <c r="H7" i="5"/>
  <c r="I7" i="5"/>
  <c r="J7" i="5"/>
  <c r="H6" i="5"/>
  <c r="I6" i="5"/>
  <c r="H5" i="5"/>
  <c r="I5" i="5"/>
  <c r="J5" i="5"/>
  <c r="H4" i="5"/>
  <c r="I4" i="5"/>
  <c r="J4" i="5"/>
  <c r="H3" i="5"/>
  <c r="I3" i="5"/>
  <c r="J3" i="5"/>
  <c r="H2" i="5"/>
  <c r="I2" i="5"/>
  <c r="J2" i="5"/>
  <c r="J28" i="4"/>
  <c r="I28" i="4"/>
  <c r="H28" i="4"/>
  <c r="H27" i="4"/>
  <c r="I27" i="4"/>
  <c r="J27" i="4"/>
  <c r="H26" i="4"/>
  <c r="I26" i="4"/>
  <c r="J26" i="4"/>
  <c r="H25" i="4"/>
  <c r="I25" i="4"/>
  <c r="J25" i="4"/>
  <c r="H24" i="4"/>
  <c r="I24" i="4"/>
  <c r="J24" i="4"/>
  <c r="H23" i="4"/>
  <c r="I23" i="4"/>
  <c r="J23" i="4"/>
  <c r="H22" i="4"/>
  <c r="I22" i="4"/>
  <c r="J22" i="4"/>
  <c r="H21" i="4"/>
  <c r="I21" i="4"/>
  <c r="J21" i="4"/>
  <c r="H20" i="4"/>
  <c r="I20" i="4"/>
  <c r="J20" i="4"/>
  <c r="H19" i="4"/>
  <c r="I19" i="4"/>
  <c r="J19" i="4"/>
  <c r="H18" i="4"/>
  <c r="I18" i="4"/>
  <c r="J18" i="4"/>
  <c r="H17" i="4"/>
  <c r="I17" i="4"/>
  <c r="J17" i="4"/>
  <c r="H16" i="4"/>
  <c r="I16" i="4"/>
  <c r="J16" i="4"/>
  <c r="H15" i="4"/>
  <c r="I15" i="4"/>
  <c r="J15" i="4"/>
  <c r="H14" i="4"/>
  <c r="I14" i="4"/>
  <c r="J14" i="4"/>
  <c r="H13" i="4"/>
  <c r="I13" i="4"/>
  <c r="J13" i="4"/>
  <c r="H12" i="4"/>
  <c r="I12" i="4"/>
  <c r="J12" i="4"/>
  <c r="H11" i="4"/>
  <c r="I11" i="4"/>
  <c r="J11" i="4"/>
  <c r="H10" i="4"/>
  <c r="I10" i="4"/>
  <c r="J10" i="4"/>
  <c r="H9" i="4"/>
  <c r="I9" i="4"/>
  <c r="J9" i="4"/>
  <c r="H8" i="4"/>
  <c r="I8" i="4"/>
  <c r="J8" i="4"/>
  <c r="H7" i="4"/>
  <c r="I7" i="4"/>
  <c r="J7" i="4"/>
  <c r="H6" i="4"/>
  <c r="I6" i="4"/>
  <c r="J6" i="4"/>
  <c r="I5" i="4"/>
  <c r="H4" i="4"/>
  <c r="I4" i="4"/>
  <c r="J4" i="4"/>
  <c r="H3" i="4"/>
  <c r="I3" i="4"/>
  <c r="J3" i="4"/>
  <c r="H2" i="4"/>
  <c r="I2" i="4"/>
  <c r="J2" i="4"/>
  <c r="H3" i="3"/>
  <c r="I3" i="3"/>
  <c r="J3" i="3"/>
  <c r="H4" i="3"/>
  <c r="I4" i="3"/>
  <c r="J4" i="3"/>
  <c r="H5" i="3"/>
  <c r="I5" i="3"/>
  <c r="J5" i="3"/>
  <c r="H6" i="3"/>
  <c r="I6" i="3"/>
  <c r="J6" i="3"/>
  <c r="H7" i="3"/>
  <c r="I7" i="3"/>
  <c r="J7" i="3"/>
  <c r="H8" i="3"/>
  <c r="I8" i="3"/>
  <c r="J8" i="3"/>
  <c r="H9" i="3"/>
  <c r="I9" i="3"/>
  <c r="J9" i="3"/>
  <c r="H10" i="3"/>
  <c r="I10" i="3"/>
  <c r="J10" i="3"/>
  <c r="H2" i="3"/>
  <c r="I2" i="3"/>
  <c r="J2" i="3"/>
</calcChain>
</file>

<file path=xl/sharedStrings.xml><?xml version="1.0" encoding="utf-8"?>
<sst xmlns="http://schemas.openxmlformats.org/spreadsheetml/2006/main" count="117" uniqueCount="40">
  <si>
    <t>Nombre</t>
  </si>
  <si>
    <t>Edad</t>
  </si>
  <si>
    <t>Tiempo 1</t>
  </si>
  <si>
    <t>Tiempo 2</t>
  </si>
  <si>
    <t>Tiempo 3</t>
  </si>
  <si>
    <t>Tiempo 4</t>
  </si>
  <si>
    <t>Tiempo 5</t>
  </si>
  <si>
    <t>Mayor</t>
  </si>
  <si>
    <t>Menor</t>
  </si>
  <si>
    <t>Average</t>
  </si>
  <si>
    <t>DNF</t>
  </si>
  <si>
    <t>Alberto Aedo</t>
  </si>
  <si>
    <t>Anibal Traslaviña</t>
  </si>
  <si>
    <t>David Retamales</t>
  </si>
  <si>
    <t>Martin Rios</t>
  </si>
  <si>
    <t>Lukas Pérez</t>
  </si>
  <si>
    <t>Matias Martinez</t>
  </si>
  <si>
    <t>Julian Pinto</t>
  </si>
  <si>
    <t>Vicente Pinto</t>
  </si>
  <si>
    <t>Vicente Vargas</t>
  </si>
  <si>
    <t>Cristobal Arevalo</t>
  </si>
  <si>
    <t>Cristobal Gonzalez</t>
  </si>
  <si>
    <t>Dilan Vergara</t>
  </si>
  <si>
    <t>Raimundo Villedrouin</t>
  </si>
  <si>
    <t>Lukas Perez</t>
  </si>
  <si>
    <t>Vicente Illanes</t>
  </si>
  <si>
    <t>Menores de 12 años</t>
  </si>
  <si>
    <t>1. Alberto Aedo</t>
  </si>
  <si>
    <t>2. Vicente Vargas</t>
  </si>
  <si>
    <t>3. David Retamlaes</t>
  </si>
  <si>
    <t>Mayores de 13 años</t>
  </si>
  <si>
    <t>1. Aníbal Traslaviña</t>
  </si>
  <si>
    <t>2. Lukas Pérez</t>
  </si>
  <si>
    <t>3. Matias Martínez</t>
  </si>
  <si>
    <t>1. Cristobal Arevalo</t>
  </si>
  <si>
    <t>2. Alberto Aedo</t>
  </si>
  <si>
    <t>3. David Retamales</t>
  </si>
  <si>
    <t>1. Anibal Traslaviña</t>
  </si>
  <si>
    <t>2. Raimundo Villedrouin</t>
  </si>
  <si>
    <t>3. Lukas 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</si>
</sst>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1" fillId="2" borderId="0" xfId="0" applyNumberFormat="1" applyFont="1" applyFill="1" applyAlignment="1">
      <alignment horizontal="center" vertical="center"/>
    </xf>
    <xf numFmtId="164" fontId="0" fillId="0" borderId="0" xfId="0" applyNumberFormat="1"/>
    <xf numFmtId="1" fontId="1" fillId="2" borderId="0" xfId="0" applyNumberFormat="1" applyFont="1" applyFill="1" applyAlignment="1">
      <alignment horizontal="center" vertical="center"/>
    </xf>
    <xf numFmtId="1" fontId="0" fillId="0" borderId="0" xfId="0" applyNumberFormat="1"/>
    <xf numFmtId="164" fontId="0" fillId="3" borderId="0" xfId="0" applyNumberFormat="1" applyFill="1"/>
    <xf numFmtId="1" fontId="0" fillId="3" borderId="0" xfId="0" applyNumberFormat="1" applyFill="1"/>
    <xf numFmtId="164" fontId="0" fillId="4" borderId="0" xfId="0" applyNumberFormat="1" applyFill="1"/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38283-E666-42EF-B392-3E62EFE09ADB}">
  <dimension ref="A1:J10"/>
  <sheetViews>
    <sheetView workbookViewId="0">
      <selection activeCell="A2" sqref="A2:J10"/>
    </sheetView>
  </sheetViews>
  <sheetFormatPr baseColWidth="10" defaultRowHeight="14.5" x14ac:dyDescent="0.35"/>
  <cols>
    <col min="1" max="1" width="29.1796875" style="2" customWidth="1"/>
    <col min="2" max="2" width="10.90625" style="4"/>
    <col min="3" max="3" width="14.08984375" style="2" bestFit="1" customWidth="1"/>
    <col min="4" max="9" width="10.90625" style="2"/>
    <col min="10" max="10" width="15.90625" style="2" customWidth="1"/>
    <col min="11" max="11" width="10.90625" style="2"/>
    <col min="12" max="12" width="17.36328125" style="2" customWidth="1"/>
    <col min="13" max="16384" width="10.90625" style="2"/>
  </cols>
  <sheetData>
    <row r="1" spans="1:10" x14ac:dyDescent="0.35">
      <c r="A1" s="1" t="s">
        <v>0</v>
      </c>
      <c r="B1" s="3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s="5" customFormat="1" x14ac:dyDescent="0.35">
      <c r="A2" s="5" t="s">
        <v>11</v>
      </c>
      <c r="B2" s="6">
        <v>12</v>
      </c>
      <c r="C2" s="5">
        <v>8.34</v>
      </c>
      <c r="D2" s="5">
        <v>11.36</v>
      </c>
      <c r="E2" s="5">
        <v>7.71</v>
      </c>
      <c r="F2" s="5">
        <v>9.41</v>
      </c>
      <c r="G2" s="5">
        <v>11.35</v>
      </c>
      <c r="H2" s="5">
        <f>MAX(C2:G2)</f>
        <v>11.36</v>
      </c>
      <c r="I2" s="5">
        <f>MIN(C2:G2)</f>
        <v>7.71</v>
      </c>
      <c r="J2" s="5">
        <f>(SUM(C2:G2)-H2-I2)/3</f>
        <v>9.7000000000000011</v>
      </c>
    </row>
    <row r="3" spans="1:10" x14ac:dyDescent="0.35">
      <c r="A3" s="2" t="s">
        <v>12</v>
      </c>
      <c r="B3" s="4">
        <v>15</v>
      </c>
      <c r="C3" s="2">
        <v>6.7</v>
      </c>
      <c r="D3" s="2">
        <v>10.71</v>
      </c>
      <c r="E3" s="2">
        <v>8.68</v>
      </c>
      <c r="F3" s="2">
        <v>7.77</v>
      </c>
      <c r="G3" s="2">
        <v>4.4800000000000004</v>
      </c>
      <c r="H3" s="2">
        <f t="shared" ref="H3:H10" si="0">MAX(C3:G3)</f>
        <v>10.71</v>
      </c>
      <c r="I3" s="2">
        <f t="shared" ref="I3:I10" si="1">MIN(C3:G3)</f>
        <v>4.4800000000000004</v>
      </c>
      <c r="J3" s="2">
        <f t="shared" ref="J3:J10" si="2">(SUM(C3:G3)-H3-I3)/3</f>
        <v>7.7166666666666677</v>
      </c>
    </row>
    <row r="4" spans="1:10" s="5" customFormat="1" x14ac:dyDescent="0.35">
      <c r="A4" s="5" t="s">
        <v>13</v>
      </c>
      <c r="B4" s="6">
        <v>10</v>
      </c>
      <c r="C4" s="5">
        <v>12.87</v>
      </c>
      <c r="D4" s="5">
        <v>15.24</v>
      </c>
      <c r="E4" s="5">
        <v>17.760000000000002</v>
      </c>
      <c r="F4" s="5">
        <v>12.13</v>
      </c>
      <c r="G4" s="5">
        <v>11.72</v>
      </c>
      <c r="H4" s="5">
        <f t="shared" si="0"/>
        <v>17.760000000000002</v>
      </c>
      <c r="I4" s="5">
        <f t="shared" si="1"/>
        <v>11.72</v>
      </c>
      <c r="J4" s="5">
        <f t="shared" si="2"/>
        <v>13.413333333333336</v>
      </c>
    </row>
    <row r="5" spans="1:10" x14ac:dyDescent="0.35">
      <c r="A5" s="2" t="s">
        <v>14</v>
      </c>
      <c r="B5" s="4">
        <v>15</v>
      </c>
      <c r="C5" s="2">
        <v>22.93</v>
      </c>
      <c r="D5" s="2">
        <v>16.75</v>
      </c>
      <c r="E5" s="2">
        <v>13.79</v>
      </c>
      <c r="F5" s="2">
        <v>39.9</v>
      </c>
      <c r="G5" s="2">
        <v>20.38</v>
      </c>
      <c r="H5" s="2">
        <f t="shared" si="0"/>
        <v>39.9</v>
      </c>
      <c r="I5" s="2">
        <f t="shared" si="1"/>
        <v>13.79</v>
      </c>
      <c r="J5" s="2">
        <f t="shared" si="2"/>
        <v>20.02</v>
      </c>
    </row>
    <row r="6" spans="1:10" x14ac:dyDescent="0.35">
      <c r="A6" s="2" t="s">
        <v>15</v>
      </c>
      <c r="B6" s="4">
        <v>14</v>
      </c>
      <c r="C6" s="2">
        <v>7.5</v>
      </c>
      <c r="D6" s="2">
        <v>9.34</v>
      </c>
      <c r="E6" s="2">
        <v>9.76</v>
      </c>
      <c r="F6" s="2">
        <v>8.34</v>
      </c>
      <c r="G6" s="2">
        <v>8.44</v>
      </c>
      <c r="H6" s="2">
        <f t="shared" si="0"/>
        <v>9.76</v>
      </c>
      <c r="I6" s="2">
        <f t="shared" si="1"/>
        <v>7.5</v>
      </c>
      <c r="J6" s="2">
        <f t="shared" si="2"/>
        <v>8.7066666666666652</v>
      </c>
    </row>
    <row r="7" spans="1:10" x14ac:dyDescent="0.35">
      <c r="A7" s="2" t="s">
        <v>16</v>
      </c>
      <c r="B7" s="4">
        <v>13</v>
      </c>
      <c r="C7" s="2">
        <v>11.71</v>
      </c>
      <c r="D7" s="2">
        <v>13</v>
      </c>
      <c r="E7" s="2">
        <v>13.5</v>
      </c>
      <c r="F7" s="2">
        <v>19.91</v>
      </c>
      <c r="G7" s="2">
        <v>9.26</v>
      </c>
      <c r="H7" s="2">
        <f t="shared" si="0"/>
        <v>19.91</v>
      </c>
      <c r="I7" s="2">
        <f t="shared" si="1"/>
        <v>9.26</v>
      </c>
      <c r="J7" s="2">
        <f t="shared" si="2"/>
        <v>12.736666666666672</v>
      </c>
    </row>
    <row r="8" spans="1:10" s="5" customFormat="1" x14ac:dyDescent="0.35">
      <c r="A8" s="5" t="s">
        <v>17</v>
      </c>
      <c r="B8" s="6">
        <v>12</v>
      </c>
      <c r="C8" s="5">
        <v>17.37</v>
      </c>
      <c r="D8" s="5">
        <v>36.1</v>
      </c>
      <c r="E8" s="5">
        <v>12.87</v>
      </c>
      <c r="F8" s="5">
        <v>11.12</v>
      </c>
      <c r="G8" s="5">
        <v>15.2</v>
      </c>
      <c r="H8" s="5">
        <f t="shared" si="0"/>
        <v>36.1</v>
      </c>
      <c r="I8" s="5">
        <f t="shared" si="1"/>
        <v>11.12</v>
      </c>
      <c r="J8" s="5">
        <f t="shared" si="2"/>
        <v>15.14666666666667</v>
      </c>
    </row>
    <row r="9" spans="1:10" s="5" customFormat="1" x14ac:dyDescent="0.35">
      <c r="A9" s="5" t="s">
        <v>18</v>
      </c>
      <c r="B9" s="6">
        <v>8</v>
      </c>
      <c r="C9" s="5">
        <v>18.649999999999999</v>
      </c>
      <c r="D9" s="5">
        <v>24.42</v>
      </c>
      <c r="E9" s="5">
        <v>12.03</v>
      </c>
      <c r="F9" s="5">
        <v>44.4</v>
      </c>
      <c r="G9" s="5">
        <v>16.91</v>
      </c>
      <c r="H9" s="5">
        <f t="shared" si="0"/>
        <v>44.4</v>
      </c>
      <c r="I9" s="5">
        <f t="shared" si="1"/>
        <v>12.03</v>
      </c>
      <c r="J9" s="5">
        <f t="shared" si="2"/>
        <v>19.993333333333329</v>
      </c>
    </row>
    <row r="10" spans="1:10" s="5" customFormat="1" x14ac:dyDescent="0.35">
      <c r="A10" s="5" t="s">
        <v>19</v>
      </c>
      <c r="B10" s="6">
        <v>12</v>
      </c>
      <c r="C10" s="5">
        <v>7.41</v>
      </c>
      <c r="D10" s="5">
        <v>10.42</v>
      </c>
      <c r="E10" s="5">
        <v>13.81</v>
      </c>
      <c r="F10" s="5">
        <v>12.07</v>
      </c>
      <c r="G10" s="5">
        <v>11.42</v>
      </c>
      <c r="H10" s="5">
        <f t="shared" si="0"/>
        <v>13.81</v>
      </c>
      <c r="I10" s="5">
        <f t="shared" si="1"/>
        <v>7.41</v>
      </c>
      <c r="J10" s="5">
        <f t="shared" si="2"/>
        <v>11.303333333333333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1EBFF-CDF6-42A9-94CF-9E66F763DEBE}">
  <dimension ref="A1:J17"/>
  <sheetViews>
    <sheetView workbookViewId="0">
      <selection activeCell="J5" sqref="J5"/>
    </sheetView>
  </sheetViews>
  <sheetFormatPr baseColWidth="10" defaultRowHeight="14.5" x14ac:dyDescent="0.35"/>
  <cols>
    <col min="1" max="1" width="29.1796875" style="2" customWidth="1"/>
    <col min="2" max="2" width="10.90625" style="4"/>
    <col min="3" max="3" width="14.08984375" style="2" bestFit="1" customWidth="1"/>
    <col min="4" max="9" width="10.90625" style="2"/>
    <col min="10" max="10" width="15.90625" style="2" customWidth="1"/>
    <col min="11" max="11" width="10.90625" style="2"/>
    <col min="12" max="12" width="17.36328125" style="2" customWidth="1"/>
    <col min="13" max="16384" width="10.90625" style="2"/>
  </cols>
  <sheetData>
    <row r="1" spans="1:10" x14ac:dyDescent="0.35">
      <c r="A1" s="1" t="s">
        <v>0</v>
      </c>
      <c r="B1" s="3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s="5" customFormat="1" x14ac:dyDescent="0.35">
      <c r="A2" s="5" t="s">
        <v>11</v>
      </c>
      <c r="B2" s="6">
        <v>12</v>
      </c>
      <c r="C2" s="5">
        <v>8.9</v>
      </c>
      <c r="D2" s="5">
        <v>7.01</v>
      </c>
      <c r="E2" s="5">
        <v>10.29</v>
      </c>
      <c r="F2" s="5">
        <v>6.41</v>
      </c>
      <c r="G2" s="5">
        <v>7.4</v>
      </c>
      <c r="H2" s="5">
        <f>MAX(C2:G2)</f>
        <v>10.29</v>
      </c>
      <c r="I2" s="5">
        <f>MIN(C2:G2)</f>
        <v>6.41</v>
      </c>
      <c r="J2" s="5">
        <f>(SUM(C2:G2)-H2-I2)/3</f>
        <v>7.77</v>
      </c>
    </row>
    <row r="3" spans="1:10" x14ac:dyDescent="0.35">
      <c r="A3" s="2" t="s">
        <v>12</v>
      </c>
      <c r="B3" s="4">
        <v>15</v>
      </c>
      <c r="C3" s="2">
        <v>4.82</v>
      </c>
      <c r="D3" s="2">
        <v>7.23</v>
      </c>
      <c r="E3" s="2">
        <v>6.69</v>
      </c>
      <c r="F3" s="2">
        <v>6.54</v>
      </c>
      <c r="G3" s="2">
        <v>3.21</v>
      </c>
      <c r="H3" s="2">
        <f t="shared" ref="H3:H7" si="0">MAX(C3:G3)</f>
        <v>7.23</v>
      </c>
      <c r="I3" s="2">
        <f t="shared" ref="I3:I7" si="1">MIN(C3:G3)</f>
        <v>3.21</v>
      </c>
      <c r="J3" s="2">
        <f t="shared" ref="J3:J7" si="2">(SUM(C3:G3)-H3-I3)/3</f>
        <v>6.0166666666666666</v>
      </c>
    </row>
    <row r="4" spans="1:10" x14ac:dyDescent="0.35">
      <c r="A4" s="5" t="s">
        <v>13</v>
      </c>
      <c r="B4" s="6">
        <v>10</v>
      </c>
      <c r="C4" s="5">
        <v>11.64</v>
      </c>
      <c r="D4" s="5">
        <v>14.52</v>
      </c>
      <c r="E4" s="5">
        <v>12.01</v>
      </c>
      <c r="F4" s="5">
        <v>9.3000000000000007</v>
      </c>
      <c r="G4" s="5">
        <v>9.4499999999999993</v>
      </c>
      <c r="H4" s="5">
        <f t="shared" si="0"/>
        <v>14.52</v>
      </c>
      <c r="I4" s="5">
        <f t="shared" si="1"/>
        <v>9.3000000000000007</v>
      </c>
      <c r="J4" s="5">
        <f t="shared" si="2"/>
        <v>11.033333333333337</v>
      </c>
    </row>
    <row r="5" spans="1:10" x14ac:dyDescent="0.35">
      <c r="A5" s="2" t="s">
        <v>15</v>
      </c>
      <c r="B5" s="4">
        <v>14</v>
      </c>
      <c r="C5" s="2">
        <v>6.01</v>
      </c>
      <c r="D5" s="2">
        <v>7.78</v>
      </c>
      <c r="E5" s="2">
        <v>7.14</v>
      </c>
      <c r="F5" s="2">
        <v>9.11</v>
      </c>
      <c r="G5" s="2">
        <v>8.58</v>
      </c>
      <c r="H5" s="2">
        <f t="shared" si="0"/>
        <v>9.11</v>
      </c>
      <c r="I5" s="2">
        <f t="shared" si="1"/>
        <v>6.01</v>
      </c>
      <c r="J5" s="2">
        <f t="shared" si="2"/>
        <v>7.833333333333333</v>
      </c>
    </row>
    <row r="6" spans="1:10" x14ac:dyDescent="0.35">
      <c r="A6" s="2" t="s">
        <v>16</v>
      </c>
      <c r="B6" s="4">
        <v>13</v>
      </c>
      <c r="C6" s="2">
        <v>14.48</v>
      </c>
      <c r="D6" s="2">
        <v>16.77</v>
      </c>
      <c r="E6" s="2">
        <v>10.3</v>
      </c>
      <c r="F6" s="2">
        <v>18.61</v>
      </c>
      <c r="G6" s="2">
        <v>15.26</v>
      </c>
      <c r="H6" s="2">
        <f t="shared" si="0"/>
        <v>18.61</v>
      </c>
      <c r="I6" s="2">
        <f t="shared" si="1"/>
        <v>10.3</v>
      </c>
      <c r="J6" s="2">
        <f>(SUM(C6:G6)-H6-I6)/3</f>
        <v>15.503333333333336</v>
      </c>
    </row>
    <row r="7" spans="1:10" x14ac:dyDescent="0.35">
      <c r="A7" s="5" t="s">
        <v>19</v>
      </c>
      <c r="B7" s="6">
        <v>12</v>
      </c>
      <c r="C7" s="5">
        <v>11.66</v>
      </c>
      <c r="D7" s="5">
        <v>10.35</v>
      </c>
      <c r="E7" s="5">
        <v>9.6300000000000008</v>
      </c>
      <c r="F7" s="5">
        <v>17.72</v>
      </c>
      <c r="G7" s="5">
        <v>9.0299999999999994</v>
      </c>
      <c r="H7" s="5">
        <f t="shared" si="0"/>
        <v>17.72</v>
      </c>
      <c r="I7" s="5">
        <f t="shared" si="1"/>
        <v>9.0299999999999994</v>
      </c>
      <c r="J7" s="5">
        <f t="shared" si="2"/>
        <v>10.546666666666667</v>
      </c>
    </row>
    <row r="9" spans="1:10" x14ac:dyDescent="0.35">
      <c r="A9" s="7" t="s">
        <v>26</v>
      </c>
    </row>
    <row r="10" spans="1:10" x14ac:dyDescent="0.35">
      <c r="A10" s="2" t="s">
        <v>27</v>
      </c>
    </row>
    <row r="11" spans="1:10" x14ac:dyDescent="0.35">
      <c r="A11" s="2" t="s">
        <v>28</v>
      </c>
    </row>
    <row r="12" spans="1:10" x14ac:dyDescent="0.35">
      <c r="A12" s="2" t="s">
        <v>29</v>
      </c>
    </row>
    <row r="14" spans="1:10" x14ac:dyDescent="0.35">
      <c r="A14" s="7" t="s">
        <v>30</v>
      </c>
    </row>
    <row r="15" spans="1:10" x14ac:dyDescent="0.35">
      <c r="A15" s="2" t="s">
        <v>31</v>
      </c>
    </row>
    <row r="16" spans="1:10" x14ac:dyDescent="0.35">
      <c r="A16" s="2" t="s">
        <v>32</v>
      </c>
    </row>
    <row r="17" spans="1:1" x14ac:dyDescent="0.35">
      <c r="A17" s="2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47E91-01C2-444B-9C7A-C5500BE505F5}">
  <dimension ref="A1:J28"/>
  <sheetViews>
    <sheetView workbookViewId="0">
      <selection activeCell="A15" sqref="A15:XFD15"/>
    </sheetView>
  </sheetViews>
  <sheetFormatPr baseColWidth="10" defaultRowHeight="14.5" x14ac:dyDescent="0.35"/>
  <cols>
    <col min="1" max="1" width="29.1796875" style="2" customWidth="1"/>
    <col min="2" max="2" width="10.90625" style="4"/>
    <col min="3" max="3" width="14.08984375" style="2" bestFit="1" customWidth="1"/>
    <col min="4" max="9" width="10.90625" style="2"/>
    <col min="10" max="10" width="15.90625" style="2" customWidth="1"/>
    <col min="11" max="11" width="10.90625" style="2"/>
    <col min="12" max="12" width="17.36328125" style="2" customWidth="1"/>
    <col min="13" max="16384" width="10.90625" style="2"/>
  </cols>
  <sheetData>
    <row r="1" spans="1:10" x14ac:dyDescent="0.35">
      <c r="A1" s="1" t="s">
        <v>0</v>
      </c>
      <c r="B1" s="3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s="5" customFormat="1" x14ac:dyDescent="0.35">
      <c r="A2" s="5" t="s">
        <v>20</v>
      </c>
      <c r="B2" s="6">
        <v>12</v>
      </c>
      <c r="C2" s="5">
        <v>25.79</v>
      </c>
      <c r="D2" s="5">
        <v>29.03</v>
      </c>
      <c r="E2" s="5">
        <v>25.48</v>
      </c>
      <c r="F2" s="5">
        <v>24.98</v>
      </c>
      <c r="G2" s="5">
        <v>20.260000000000002</v>
      </c>
      <c r="H2" s="5">
        <f>MAX(C2:G2)</f>
        <v>29.03</v>
      </c>
      <c r="I2" s="5">
        <f>MIN(C2:G2)</f>
        <v>20.260000000000002</v>
      </c>
      <c r="J2" s="5">
        <f>(SUM(C2:G2)-H2-I2)/3</f>
        <v>25.416666666666668</v>
      </c>
    </row>
    <row r="3" spans="1:10" x14ac:dyDescent="0.35">
      <c r="A3" s="2" t="s">
        <v>12</v>
      </c>
      <c r="B3" s="4">
        <v>15</v>
      </c>
      <c r="C3" s="2">
        <v>21.48</v>
      </c>
      <c r="D3" s="2">
        <v>17.989999999999998</v>
      </c>
      <c r="E3" s="2">
        <v>14.32</v>
      </c>
      <c r="F3" s="2">
        <v>35.18</v>
      </c>
      <c r="G3" s="2">
        <v>15.47</v>
      </c>
      <c r="H3" s="2">
        <f t="shared" ref="H3:H26" si="0">MAX(C3:G3)</f>
        <v>35.18</v>
      </c>
      <c r="I3" s="2">
        <f t="shared" ref="I3:I28" si="1">MIN(C3:G3)</f>
        <v>14.32</v>
      </c>
      <c r="J3" s="2">
        <f t="shared" ref="J3:J27" si="2">(SUM(C3:G3)-H3-I3)/3</f>
        <v>18.313333333333329</v>
      </c>
    </row>
    <row r="4" spans="1:10" s="5" customFormat="1" x14ac:dyDescent="0.35">
      <c r="A4" s="5" t="s">
        <v>11</v>
      </c>
      <c r="B4" s="6">
        <v>12</v>
      </c>
      <c r="C4" s="5">
        <v>29.02</v>
      </c>
      <c r="D4" s="5">
        <v>29.59</v>
      </c>
      <c r="E4" s="5">
        <v>23.92</v>
      </c>
      <c r="F4" s="5">
        <v>34.1</v>
      </c>
      <c r="G4" s="5">
        <v>44.72</v>
      </c>
      <c r="H4" s="5">
        <f t="shared" si="0"/>
        <v>44.72</v>
      </c>
      <c r="I4" s="5">
        <f t="shared" si="1"/>
        <v>23.92</v>
      </c>
      <c r="J4" s="5">
        <f t="shared" si="2"/>
        <v>30.903333333333332</v>
      </c>
    </row>
    <row r="5" spans="1:10" x14ac:dyDescent="0.35">
      <c r="A5" s="2" t="s">
        <v>14</v>
      </c>
      <c r="B5" s="4">
        <v>15</v>
      </c>
      <c r="C5" s="2">
        <v>51.46</v>
      </c>
      <c r="D5" s="2">
        <v>43.75</v>
      </c>
      <c r="E5" s="2" t="s">
        <v>10</v>
      </c>
      <c r="F5" s="2">
        <v>47.79</v>
      </c>
      <c r="G5" s="2">
        <v>42.61</v>
      </c>
      <c r="H5" s="2" t="s">
        <v>10</v>
      </c>
      <c r="I5" s="2">
        <f t="shared" si="1"/>
        <v>42.61</v>
      </c>
      <c r="J5" s="2">
        <f>(SUM(C5:G5)-I5)/3</f>
        <v>47.666666666666664</v>
      </c>
    </row>
    <row r="6" spans="1:10" s="5" customFormat="1" x14ac:dyDescent="0.35">
      <c r="A6" s="5" t="s">
        <v>13</v>
      </c>
      <c r="B6" s="6">
        <v>10</v>
      </c>
      <c r="C6" s="5">
        <v>31.8</v>
      </c>
      <c r="D6" s="5">
        <v>26.38</v>
      </c>
      <c r="E6" s="5">
        <v>35.07</v>
      </c>
      <c r="F6" s="5">
        <v>36.26</v>
      </c>
      <c r="G6" s="5">
        <v>36.71</v>
      </c>
      <c r="H6" s="5">
        <f t="shared" si="0"/>
        <v>36.71</v>
      </c>
      <c r="I6" s="5">
        <f t="shared" si="1"/>
        <v>26.38</v>
      </c>
      <c r="J6" s="5">
        <f t="shared" si="2"/>
        <v>34.376666666666665</v>
      </c>
    </row>
    <row r="7" spans="1:10" x14ac:dyDescent="0.35">
      <c r="A7" s="2" t="s">
        <v>21</v>
      </c>
      <c r="B7" s="4">
        <v>17</v>
      </c>
      <c r="C7" s="2">
        <v>32.43</v>
      </c>
      <c r="D7" s="2">
        <v>25.57</v>
      </c>
      <c r="E7" s="2">
        <v>27.51</v>
      </c>
      <c r="F7" s="2">
        <v>37.81</v>
      </c>
      <c r="G7" s="2">
        <v>26.46</v>
      </c>
      <c r="H7" s="2">
        <f t="shared" si="0"/>
        <v>37.81</v>
      </c>
      <c r="I7" s="2">
        <f t="shared" si="1"/>
        <v>25.57</v>
      </c>
      <c r="J7" s="2">
        <f t="shared" si="2"/>
        <v>28.8</v>
      </c>
    </row>
    <row r="8" spans="1:10" x14ac:dyDescent="0.35">
      <c r="A8" s="2" t="s">
        <v>16</v>
      </c>
      <c r="B8" s="4">
        <v>13</v>
      </c>
      <c r="C8" s="2">
        <v>39.28</v>
      </c>
      <c r="D8" s="2">
        <v>33.01</v>
      </c>
      <c r="E8" s="2">
        <v>37.14</v>
      </c>
      <c r="F8" s="2">
        <v>52.27</v>
      </c>
      <c r="G8" s="2">
        <v>32.79</v>
      </c>
      <c r="H8" s="2">
        <f t="shared" si="0"/>
        <v>52.27</v>
      </c>
      <c r="I8" s="2">
        <f t="shared" si="1"/>
        <v>32.79</v>
      </c>
      <c r="J8" s="2">
        <f t="shared" si="2"/>
        <v>36.476666666666659</v>
      </c>
    </row>
    <row r="9" spans="1:10" s="5" customFormat="1" x14ac:dyDescent="0.35">
      <c r="A9" s="5" t="s">
        <v>17</v>
      </c>
      <c r="B9" s="6">
        <v>12</v>
      </c>
      <c r="C9" s="5">
        <v>68.42</v>
      </c>
      <c r="D9" s="5">
        <v>45.01</v>
      </c>
      <c r="E9" s="5">
        <v>38.42</v>
      </c>
      <c r="F9" s="5">
        <v>65.069999999999993</v>
      </c>
      <c r="G9" s="5">
        <v>34.64</v>
      </c>
      <c r="H9" s="5">
        <f t="shared" si="0"/>
        <v>68.42</v>
      </c>
      <c r="I9" s="5">
        <f t="shared" si="1"/>
        <v>34.64</v>
      </c>
      <c r="J9" s="5">
        <f t="shared" si="2"/>
        <v>49.5</v>
      </c>
    </row>
    <row r="10" spans="1:10" s="5" customFormat="1" x14ac:dyDescent="0.35">
      <c r="A10" s="5" t="s">
        <v>18</v>
      </c>
      <c r="B10" s="6">
        <v>8</v>
      </c>
      <c r="C10" s="5">
        <v>53.62</v>
      </c>
      <c r="D10" s="5">
        <v>40.11</v>
      </c>
      <c r="E10" s="5">
        <v>34.72</v>
      </c>
      <c r="F10" s="5">
        <v>42.37</v>
      </c>
      <c r="G10" s="5">
        <v>45.64</v>
      </c>
      <c r="H10" s="5">
        <f t="shared" si="0"/>
        <v>53.62</v>
      </c>
      <c r="I10" s="5">
        <f t="shared" si="1"/>
        <v>34.72</v>
      </c>
      <c r="J10" s="5">
        <f t="shared" si="2"/>
        <v>42.706666666666656</v>
      </c>
    </row>
    <row r="11" spans="1:10" s="5" customFormat="1" x14ac:dyDescent="0.35">
      <c r="A11" s="5" t="s">
        <v>22</v>
      </c>
      <c r="B11" s="6">
        <v>12</v>
      </c>
      <c r="C11" s="5">
        <v>44.7</v>
      </c>
      <c r="D11" s="5">
        <v>34.479999999999997</v>
      </c>
      <c r="E11" s="5">
        <v>40.130000000000003</v>
      </c>
      <c r="F11" s="5">
        <v>34.14</v>
      </c>
      <c r="G11" s="5">
        <v>37.549999999999997</v>
      </c>
      <c r="H11" s="5">
        <f t="shared" si="0"/>
        <v>44.7</v>
      </c>
      <c r="I11" s="5">
        <f t="shared" si="1"/>
        <v>34.14</v>
      </c>
      <c r="J11" s="5">
        <f t="shared" si="2"/>
        <v>37.38666666666667</v>
      </c>
    </row>
    <row r="12" spans="1:10" x14ac:dyDescent="0.35">
      <c r="A12" s="2" t="s">
        <v>23</v>
      </c>
      <c r="B12" s="4">
        <v>13</v>
      </c>
      <c r="C12" s="2">
        <v>20.78</v>
      </c>
      <c r="D12" s="2">
        <v>16.32</v>
      </c>
      <c r="E12" s="2">
        <v>21.38</v>
      </c>
      <c r="F12" s="2">
        <v>21.25</v>
      </c>
      <c r="G12" s="2">
        <v>20.98</v>
      </c>
      <c r="H12" s="2">
        <f t="shared" si="0"/>
        <v>21.38</v>
      </c>
      <c r="I12" s="2">
        <f t="shared" si="1"/>
        <v>16.32</v>
      </c>
      <c r="J12" s="2">
        <f t="shared" si="2"/>
        <v>21.003333333333337</v>
      </c>
    </row>
    <row r="13" spans="1:10" x14ac:dyDescent="0.35">
      <c r="A13" s="2" t="s">
        <v>24</v>
      </c>
      <c r="B13" s="4">
        <v>14</v>
      </c>
      <c r="C13" s="2">
        <v>23.91</v>
      </c>
      <c r="D13" s="2">
        <v>26.11</v>
      </c>
      <c r="E13" s="2">
        <v>34.85</v>
      </c>
      <c r="F13" s="2">
        <v>28.21</v>
      </c>
      <c r="G13" s="2">
        <v>21.13</v>
      </c>
      <c r="H13" s="2">
        <f t="shared" si="0"/>
        <v>34.85</v>
      </c>
      <c r="I13" s="2">
        <f t="shared" si="1"/>
        <v>21.13</v>
      </c>
      <c r="J13" s="2">
        <f t="shared" si="2"/>
        <v>26.076666666666672</v>
      </c>
    </row>
    <row r="14" spans="1:10" x14ac:dyDescent="0.35">
      <c r="A14" s="2" t="s">
        <v>25</v>
      </c>
      <c r="B14" s="4">
        <v>15</v>
      </c>
      <c r="C14" s="2">
        <v>100.11</v>
      </c>
      <c r="D14" s="2">
        <v>37.869999999999997</v>
      </c>
      <c r="E14" s="2">
        <v>46.28</v>
      </c>
      <c r="F14" s="2">
        <v>45.22</v>
      </c>
      <c r="G14" s="2">
        <v>56.52</v>
      </c>
      <c r="H14" s="2">
        <f t="shared" si="0"/>
        <v>100.11</v>
      </c>
      <c r="I14" s="2">
        <f t="shared" si="1"/>
        <v>37.869999999999997</v>
      </c>
      <c r="J14" s="2">
        <f t="shared" si="2"/>
        <v>49.339999999999996</v>
      </c>
    </row>
    <row r="15" spans="1:10" s="5" customFormat="1" x14ac:dyDescent="0.35">
      <c r="A15" s="5" t="s">
        <v>19</v>
      </c>
      <c r="B15" s="6">
        <v>12</v>
      </c>
      <c r="C15" s="5">
        <v>75.900000000000006</v>
      </c>
      <c r="D15" s="5">
        <v>30.47</v>
      </c>
      <c r="E15" s="5">
        <v>36.549999999999997</v>
      </c>
      <c r="F15" s="5">
        <v>40.99</v>
      </c>
      <c r="G15" s="5">
        <v>49.07</v>
      </c>
      <c r="H15" s="5">
        <f t="shared" si="0"/>
        <v>75.900000000000006</v>
      </c>
      <c r="I15" s="5">
        <f t="shared" si="1"/>
        <v>30.47</v>
      </c>
      <c r="J15" s="5">
        <f t="shared" si="2"/>
        <v>42.20333333333334</v>
      </c>
    </row>
    <row r="16" spans="1:10" x14ac:dyDescent="0.35">
      <c r="H16" s="2">
        <f t="shared" si="0"/>
        <v>0</v>
      </c>
      <c r="I16" s="2">
        <f t="shared" si="1"/>
        <v>0</v>
      </c>
      <c r="J16" s="2">
        <f t="shared" si="2"/>
        <v>0</v>
      </c>
    </row>
    <row r="17" spans="8:10" x14ac:dyDescent="0.35">
      <c r="H17" s="2">
        <f t="shared" si="0"/>
        <v>0</v>
      </c>
      <c r="I17" s="2">
        <f t="shared" si="1"/>
        <v>0</v>
      </c>
      <c r="J17" s="2">
        <f t="shared" si="2"/>
        <v>0</v>
      </c>
    </row>
    <row r="18" spans="8:10" x14ac:dyDescent="0.35">
      <c r="H18" s="2">
        <f t="shared" si="0"/>
        <v>0</v>
      </c>
      <c r="I18" s="2">
        <f t="shared" si="1"/>
        <v>0</v>
      </c>
      <c r="J18" s="2">
        <f t="shared" si="2"/>
        <v>0</v>
      </c>
    </row>
    <row r="19" spans="8:10" x14ac:dyDescent="0.35">
      <c r="H19" s="2">
        <f t="shared" si="0"/>
        <v>0</v>
      </c>
      <c r="I19" s="2">
        <f t="shared" si="1"/>
        <v>0</v>
      </c>
      <c r="J19" s="2">
        <f t="shared" si="2"/>
        <v>0</v>
      </c>
    </row>
    <row r="20" spans="8:10" x14ac:dyDescent="0.35">
      <c r="H20" s="2">
        <f t="shared" si="0"/>
        <v>0</v>
      </c>
      <c r="I20" s="2">
        <f t="shared" si="1"/>
        <v>0</v>
      </c>
      <c r="J20" s="2">
        <f t="shared" si="2"/>
        <v>0</v>
      </c>
    </row>
    <row r="21" spans="8:10" x14ac:dyDescent="0.35">
      <c r="H21" s="2">
        <f t="shared" si="0"/>
        <v>0</v>
      </c>
      <c r="I21" s="2">
        <f t="shared" si="1"/>
        <v>0</v>
      </c>
      <c r="J21" s="2">
        <f t="shared" si="2"/>
        <v>0</v>
      </c>
    </row>
    <row r="22" spans="8:10" x14ac:dyDescent="0.35">
      <c r="H22" s="2">
        <f t="shared" si="0"/>
        <v>0</v>
      </c>
      <c r="I22" s="2">
        <f t="shared" si="1"/>
        <v>0</v>
      </c>
      <c r="J22" s="2">
        <f t="shared" si="2"/>
        <v>0</v>
      </c>
    </row>
    <row r="23" spans="8:10" x14ac:dyDescent="0.35">
      <c r="H23" s="2">
        <f t="shared" si="0"/>
        <v>0</v>
      </c>
      <c r="I23" s="2">
        <f t="shared" si="1"/>
        <v>0</v>
      </c>
      <c r="J23" s="2">
        <f t="shared" si="2"/>
        <v>0</v>
      </c>
    </row>
    <row r="24" spans="8:10" x14ac:dyDescent="0.35">
      <c r="H24" s="2">
        <f t="shared" si="0"/>
        <v>0</v>
      </c>
      <c r="I24" s="2">
        <f t="shared" si="1"/>
        <v>0</v>
      </c>
      <c r="J24" s="2">
        <f t="shared" si="2"/>
        <v>0</v>
      </c>
    </row>
    <row r="25" spans="8:10" x14ac:dyDescent="0.35">
      <c r="H25" s="2">
        <f t="shared" si="0"/>
        <v>0</v>
      </c>
      <c r="I25" s="2">
        <f t="shared" si="1"/>
        <v>0</v>
      </c>
      <c r="J25" s="2">
        <f t="shared" si="2"/>
        <v>0</v>
      </c>
    </row>
    <row r="26" spans="8:10" x14ac:dyDescent="0.35">
      <c r="H26" s="2">
        <f t="shared" si="0"/>
        <v>0</v>
      </c>
      <c r="I26" s="2">
        <f t="shared" si="1"/>
        <v>0</v>
      </c>
      <c r="J26" s="2">
        <f t="shared" si="2"/>
        <v>0</v>
      </c>
    </row>
    <row r="27" spans="8:10" x14ac:dyDescent="0.35">
      <c r="H27" s="2" t="e">
        <f t="shared" ref="H27:H28" si="3">IF(MATCH(L27,C27:G27)&lt;&gt;0,"DNF",MAX(C27:G27))</f>
        <v>#N/A</v>
      </c>
      <c r="I27" s="2">
        <f t="shared" si="1"/>
        <v>0</v>
      </c>
      <c r="J27" s="2" t="e">
        <f t="shared" si="2"/>
        <v>#N/A</v>
      </c>
    </row>
    <row r="28" spans="8:10" x14ac:dyDescent="0.35">
      <c r="H28" s="2" t="e">
        <f t="shared" si="3"/>
        <v>#N/A</v>
      </c>
      <c r="I28" s="2">
        <f t="shared" si="1"/>
        <v>0</v>
      </c>
      <c r="J28" s="2" t="e">
        <f t="shared" ref="J28" si="4">IF(MATCH(L28,C28:G28)&lt;&gt;0,(SUM(C28:G28)-I28)/3,(SUM(C28:G28)-H28-I28)/3)</f>
        <v>#N/A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6F12D-2F69-4C55-997E-A5C3745F4BBB}">
  <dimension ref="A1:J11"/>
  <sheetViews>
    <sheetView workbookViewId="0">
      <selection activeCell="H11" sqref="H11"/>
    </sheetView>
  </sheetViews>
  <sheetFormatPr baseColWidth="10" defaultRowHeight="14.5" x14ac:dyDescent="0.35"/>
  <cols>
    <col min="1" max="1" width="29.1796875" style="2" customWidth="1"/>
    <col min="2" max="2" width="10.90625" style="4"/>
    <col min="3" max="3" width="14.08984375" style="2" bestFit="1" customWidth="1"/>
    <col min="4" max="9" width="10.90625" style="2"/>
    <col min="10" max="10" width="15.90625" style="2" customWidth="1"/>
    <col min="11" max="11" width="10.90625" style="2"/>
    <col min="12" max="12" width="17.36328125" style="2" customWidth="1"/>
    <col min="13" max="16384" width="10.90625" style="2"/>
  </cols>
  <sheetData>
    <row r="1" spans="1:10" x14ac:dyDescent="0.35">
      <c r="A1" s="1" t="s">
        <v>0</v>
      </c>
      <c r="B1" s="3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s="5" customFormat="1" x14ac:dyDescent="0.35">
      <c r="A2" s="5" t="s">
        <v>20</v>
      </c>
      <c r="B2" s="6">
        <v>12</v>
      </c>
      <c r="C2" s="5">
        <v>25.88</v>
      </c>
      <c r="D2" s="5">
        <v>27.75</v>
      </c>
      <c r="E2" s="5">
        <v>26.39</v>
      </c>
      <c r="F2" s="5">
        <v>24.24</v>
      </c>
      <c r="G2" s="5">
        <v>20.190000000000001</v>
      </c>
      <c r="H2" s="5">
        <f>MAX(C2:G2)</f>
        <v>27.75</v>
      </c>
      <c r="I2" s="5">
        <f>MIN(C2:G2)</f>
        <v>20.190000000000001</v>
      </c>
      <c r="J2" s="5">
        <f>(SUM(C2:G2)-H2-I2)/3</f>
        <v>25.50333333333333</v>
      </c>
    </row>
    <row r="3" spans="1:10" x14ac:dyDescent="0.35">
      <c r="A3" s="2" t="s">
        <v>12</v>
      </c>
      <c r="B3" s="4">
        <v>15</v>
      </c>
      <c r="C3" s="2">
        <v>14.92</v>
      </c>
      <c r="D3" s="2">
        <v>18.510000000000002</v>
      </c>
      <c r="E3" s="2">
        <v>18.850000000000001</v>
      </c>
      <c r="F3" s="2">
        <v>14.98</v>
      </c>
      <c r="G3" s="2">
        <v>13.27</v>
      </c>
      <c r="H3" s="2">
        <f t="shared" ref="H3:H11" si="0">MAX(C3:G3)</f>
        <v>18.850000000000001</v>
      </c>
      <c r="I3" s="2">
        <f t="shared" ref="I3:I11" si="1">MIN(C3:G3)</f>
        <v>13.27</v>
      </c>
      <c r="J3" s="2">
        <f t="shared" ref="J3:J11" si="2">(SUM(C3:G3)-H3-I3)/3</f>
        <v>16.136666666666667</v>
      </c>
    </row>
    <row r="4" spans="1:10" s="5" customFormat="1" x14ac:dyDescent="0.35">
      <c r="A4" s="5" t="s">
        <v>11</v>
      </c>
      <c r="B4" s="6">
        <v>12</v>
      </c>
      <c r="C4" s="5">
        <v>25.69</v>
      </c>
      <c r="D4" s="5">
        <v>26.3</v>
      </c>
      <c r="E4" s="5">
        <v>33.97</v>
      </c>
      <c r="F4" s="5">
        <v>22.77</v>
      </c>
      <c r="G4" s="5">
        <v>28.72</v>
      </c>
      <c r="H4" s="5">
        <f t="shared" si="0"/>
        <v>33.97</v>
      </c>
      <c r="I4" s="5">
        <f t="shared" si="1"/>
        <v>22.77</v>
      </c>
      <c r="J4" s="5">
        <f t="shared" si="2"/>
        <v>26.903333333333332</v>
      </c>
    </row>
    <row r="5" spans="1:10" s="5" customFormat="1" x14ac:dyDescent="0.35">
      <c r="A5" s="5" t="s">
        <v>13</v>
      </c>
      <c r="B5" s="6">
        <v>10</v>
      </c>
      <c r="C5" s="5">
        <v>31.6</v>
      </c>
      <c r="D5" s="5">
        <v>28.8</v>
      </c>
      <c r="E5" s="5">
        <v>30.2</v>
      </c>
      <c r="F5" s="5">
        <v>26.5</v>
      </c>
      <c r="G5" s="5">
        <v>30.7</v>
      </c>
      <c r="H5" s="5">
        <f t="shared" si="0"/>
        <v>31.6</v>
      </c>
      <c r="I5" s="5">
        <f t="shared" si="1"/>
        <v>26.5</v>
      </c>
      <c r="J5" s="5">
        <f t="shared" si="2"/>
        <v>29.900000000000006</v>
      </c>
    </row>
    <row r="6" spans="1:10" x14ac:dyDescent="0.35">
      <c r="A6" s="2" t="s">
        <v>21</v>
      </c>
      <c r="B6" s="4">
        <v>17</v>
      </c>
      <c r="C6" s="2">
        <v>26.8</v>
      </c>
      <c r="D6" s="2">
        <v>26.95</v>
      </c>
      <c r="E6" s="2">
        <v>29.29</v>
      </c>
      <c r="F6" s="2">
        <v>38.06</v>
      </c>
      <c r="G6" s="2">
        <v>33.840000000000003</v>
      </c>
      <c r="H6" s="2">
        <f t="shared" si="0"/>
        <v>38.06</v>
      </c>
      <c r="I6" s="2">
        <f t="shared" si="1"/>
        <v>26.8</v>
      </c>
      <c r="J6" s="2">
        <f t="shared" si="2"/>
        <v>30.026666666666667</v>
      </c>
    </row>
    <row r="7" spans="1:10" x14ac:dyDescent="0.35">
      <c r="A7" s="2" t="s">
        <v>16</v>
      </c>
      <c r="B7" s="4">
        <v>13</v>
      </c>
      <c r="C7" s="2">
        <v>44.42</v>
      </c>
      <c r="D7" s="2">
        <v>34.130000000000003</v>
      </c>
      <c r="E7" s="2">
        <v>34.64</v>
      </c>
      <c r="F7" s="2">
        <v>27.23</v>
      </c>
      <c r="G7" s="2">
        <v>31.43</v>
      </c>
      <c r="H7" s="2">
        <f t="shared" si="0"/>
        <v>44.42</v>
      </c>
      <c r="I7" s="2">
        <f t="shared" si="1"/>
        <v>27.23</v>
      </c>
      <c r="J7" s="2">
        <f t="shared" si="2"/>
        <v>33.400000000000006</v>
      </c>
    </row>
    <row r="8" spans="1:10" s="5" customFormat="1" x14ac:dyDescent="0.35">
      <c r="A8" s="5" t="s">
        <v>22</v>
      </c>
      <c r="B8" s="6">
        <v>12</v>
      </c>
      <c r="C8" s="5" t="s">
        <v>10</v>
      </c>
      <c r="D8" s="5">
        <v>41.79</v>
      </c>
      <c r="E8" s="5">
        <v>31.65</v>
      </c>
      <c r="F8" s="5">
        <v>33.74</v>
      </c>
      <c r="G8" s="5">
        <v>44.52</v>
      </c>
      <c r="H8" s="5" t="s">
        <v>10</v>
      </c>
      <c r="I8" s="5">
        <f t="shared" si="1"/>
        <v>31.65</v>
      </c>
      <c r="J8" s="5">
        <f>(SUM(C8:G8)-I8)/3</f>
        <v>40.016666666666673</v>
      </c>
    </row>
    <row r="9" spans="1:10" x14ac:dyDescent="0.35">
      <c r="A9" s="2" t="s">
        <v>23</v>
      </c>
      <c r="B9" s="4">
        <v>13</v>
      </c>
      <c r="C9" s="2" t="s">
        <v>10</v>
      </c>
      <c r="D9" s="2">
        <v>18.489999999999998</v>
      </c>
      <c r="E9" s="2">
        <v>18.55</v>
      </c>
      <c r="F9" s="2">
        <v>20.56</v>
      </c>
      <c r="G9" s="2">
        <v>23.88</v>
      </c>
      <c r="H9" s="2" t="s">
        <v>10</v>
      </c>
      <c r="I9" s="2">
        <f t="shared" si="1"/>
        <v>18.489999999999998</v>
      </c>
      <c r="J9" s="2">
        <f>(SUM(C9:G9)-I9)/3</f>
        <v>20.996666666666666</v>
      </c>
    </row>
    <row r="10" spans="1:10" x14ac:dyDescent="0.35">
      <c r="A10" s="2" t="s">
        <v>24</v>
      </c>
      <c r="B10" s="4">
        <v>14</v>
      </c>
      <c r="C10" s="2">
        <v>28.59</v>
      </c>
      <c r="D10" s="2">
        <v>25.53</v>
      </c>
      <c r="E10" s="2">
        <v>20.82</v>
      </c>
      <c r="F10" s="2">
        <v>23.39</v>
      </c>
      <c r="G10" s="2">
        <v>27.42</v>
      </c>
      <c r="H10" s="2">
        <f t="shared" si="0"/>
        <v>28.59</v>
      </c>
      <c r="I10" s="2">
        <f t="shared" si="1"/>
        <v>20.82</v>
      </c>
      <c r="J10" s="2">
        <f t="shared" si="2"/>
        <v>25.446666666666669</v>
      </c>
    </row>
    <row r="11" spans="1:10" s="5" customFormat="1" x14ac:dyDescent="0.35">
      <c r="A11" s="5" t="s">
        <v>19</v>
      </c>
      <c r="B11" s="6">
        <v>12</v>
      </c>
      <c r="C11" s="5">
        <v>40.42</v>
      </c>
      <c r="D11" s="5">
        <v>32.54</v>
      </c>
      <c r="E11" s="5">
        <v>20.81</v>
      </c>
      <c r="F11" s="5">
        <v>32.19</v>
      </c>
      <c r="G11" s="5">
        <v>52.51</v>
      </c>
      <c r="H11" s="5">
        <f t="shared" si="0"/>
        <v>52.51</v>
      </c>
      <c r="I11" s="5">
        <f t="shared" si="1"/>
        <v>20.81</v>
      </c>
      <c r="J11" s="5">
        <f t="shared" si="2"/>
        <v>35.050000000000004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1E7C5-6722-4035-8AEF-0ED668D636A7}">
  <dimension ref="A1:J17"/>
  <sheetViews>
    <sheetView tabSelected="1" workbookViewId="0">
      <selection activeCell="E12" sqref="E12"/>
    </sheetView>
  </sheetViews>
  <sheetFormatPr baseColWidth="10" defaultRowHeight="14.5" x14ac:dyDescent="0.35"/>
  <cols>
    <col min="1" max="1" width="29.1796875" style="2" customWidth="1"/>
    <col min="2" max="2" width="10.90625" style="4"/>
    <col min="3" max="3" width="14.08984375" style="2" bestFit="1" customWidth="1"/>
    <col min="4" max="9" width="10.90625" style="2"/>
    <col min="10" max="10" width="15.90625" style="2" customWidth="1"/>
    <col min="11" max="11" width="10.90625" style="2"/>
    <col min="12" max="12" width="17.36328125" style="2" customWidth="1"/>
    <col min="13" max="16384" width="10.90625" style="2"/>
  </cols>
  <sheetData>
    <row r="1" spans="1:10" x14ac:dyDescent="0.35">
      <c r="A1" s="1" t="s">
        <v>0</v>
      </c>
      <c r="B1" s="3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s="5" customFormat="1" x14ac:dyDescent="0.35">
      <c r="A2" s="5" t="s">
        <v>20</v>
      </c>
      <c r="B2" s="6">
        <v>12</v>
      </c>
      <c r="C2" s="5">
        <v>27.72</v>
      </c>
      <c r="D2" s="5">
        <v>26.04</v>
      </c>
      <c r="E2" s="5">
        <v>27.42</v>
      </c>
      <c r="F2" s="5">
        <v>22.01</v>
      </c>
      <c r="G2" s="5">
        <v>20.170000000000002</v>
      </c>
      <c r="H2" s="5">
        <f>MAX(C2:G2)</f>
        <v>27.72</v>
      </c>
      <c r="I2" s="5">
        <f>MIN(C2:G2)</f>
        <v>20.170000000000002</v>
      </c>
      <c r="J2" s="5">
        <f>(SUM(C2:G2)-H2-I2)/3</f>
        <v>25.15666666666667</v>
      </c>
    </row>
    <row r="3" spans="1:10" x14ac:dyDescent="0.35">
      <c r="A3" s="2" t="s">
        <v>12</v>
      </c>
      <c r="B3" s="4">
        <v>15</v>
      </c>
      <c r="C3" s="2">
        <v>18.13</v>
      </c>
      <c r="D3" s="2">
        <v>14.89</v>
      </c>
      <c r="E3" s="2">
        <v>13.83</v>
      </c>
      <c r="F3" s="2">
        <v>18.93</v>
      </c>
      <c r="G3" s="2">
        <v>14.42</v>
      </c>
      <c r="H3" s="2">
        <f t="shared" ref="H3:H7" si="0">MAX(C3:G3)</f>
        <v>18.93</v>
      </c>
      <c r="I3" s="2">
        <f t="shared" ref="I3:I7" si="1">MIN(C3:G3)</f>
        <v>13.83</v>
      </c>
      <c r="J3" s="2">
        <f t="shared" ref="J3:J7" si="2">(SUM(C3:G3)-H3-I3)/3</f>
        <v>15.813333333333334</v>
      </c>
    </row>
    <row r="4" spans="1:10" s="5" customFormat="1" x14ac:dyDescent="0.35">
      <c r="A4" s="5" t="s">
        <v>11</v>
      </c>
      <c r="B4" s="6">
        <v>12</v>
      </c>
      <c r="C4" s="5">
        <v>27.83</v>
      </c>
      <c r="D4" s="5">
        <v>31.21</v>
      </c>
      <c r="E4" s="5">
        <v>26.22</v>
      </c>
      <c r="F4" s="5">
        <v>23.64</v>
      </c>
      <c r="G4" s="5">
        <v>19.59</v>
      </c>
      <c r="H4" s="5">
        <f t="shared" si="0"/>
        <v>31.21</v>
      </c>
      <c r="I4" s="5">
        <f t="shared" si="1"/>
        <v>19.59</v>
      </c>
      <c r="J4" s="5">
        <f t="shared" si="2"/>
        <v>25.896666666666658</v>
      </c>
    </row>
    <row r="5" spans="1:10" s="5" customFormat="1" x14ac:dyDescent="0.35">
      <c r="A5" s="5" t="s">
        <v>13</v>
      </c>
      <c r="B5" s="6">
        <v>10</v>
      </c>
      <c r="C5" s="5">
        <v>29.26</v>
      </c>
      <c r="D5" s="5">
        <v>31.5</v>
      </c>
      <c r="E5" s="5">
        <v>32.14</v>
      </c>
      <c r="F5" s="5">
        <v>31.21</v>
      </c>
      <c r="G5" s="5">
        <v>24.91</v>
      </c>
      <c r="H5" s="5">
        <f t="shared" si="0"/>
        <v>32.14</v>
      </c>
      <c r="I5" s="5">
        <f t="shared" si="1"/>
        <v>24.91</v>
      </c>
      <c r="J5" s="5">
        <f t="shared" si="2"/>
        <v>30.65666666666667</v>
      </c>
    </row>
    <row r="6" spans="1:10" x14ac:dyDescent="0.35">
      <c r="A6" s="2" t="s">
        <v>23</v>
      </c>
      <c r="B6" s="4">
        <v>13</v>
      </c>
      <c r="C6" s="2">
        <v>22.53</v>
      </c>
      <c r="D6" s="2">
        <v>23.6</v>
      </c>
      <c r="E6" s="2">
        <v>23.32</v>
      </c>
      <c r="F6" s="2">
        <v>18.420000000000002</v>
      </c>
      <c r="G6" s="2">
        <v>20.68</v>
      </c>
      <c r="H6" s="2">
        <f t="shared" si="0"/>
        <v>23.6</v>
      </c>
      <c r="I6" s="2">
        <f t="shared" si="1"/>
        <v>18.420000000000002</v>
      </c>
      <c r="J6" s="8">
        <f t="shared" si="2"/>
        <v>22.176666666666673</v>
      </c>
    </row>
    <row r="7" spans="1:10" x14ac:dyDescent="0.35">
      <c r="A7" s="2" t="s">
        <v>24</v>
      </c>
      <c r="B7" s="4">
        <v>14</v>
      </c>
      <c r="C7" s="2">
        <v>25.89</v>
      </c>
      <c r="D7" s="2">
        <v>24.99</v>
      </c>
      <c r="E7" s="2">
        <v>26.89</v>
      </c>
      <c r="F7" s="2">
        <v>30.42</v>
      </c>
      <c r="G7" s="2">
        <v>21.57</v>
      </c>
      <c r="H7" s="2">
        <f t="shared" si="0"/>
        <v>30.42</v>
      </c>
      <c r="I7" s="2">
        <f t="shared" si="1"/>
        <v>21.57</v>
      </c>
      <c r="J7" s="8">
        <f t="shared" si="2"/>
        <v>25.923333333333328</v>
      </c>
    </row>
    <row r="9" spans="1:10" x14ac:dyDescent="0.35">
      <c r="A9" s="7" t="s">
        <v>26</v>
      </c>
    </row>
    <row r="10" spans="1:10" x14ac:dyDescent="0.35">
      <c r="A10" s="2" t="s">
        <v>34</v>
      </c>
    </row>
    <row r="11" spans="1:10" x14ac:dyDescent="0.35">
      <c r="A11" s="2" t="s">
        <v>35</v>
      </c>
    </row>
    <row r="12" spans="1:10" x14ac:dyDescent="0.35">
      <c r="A12" s="2" t="s">
        <v>36</v>
      </c>
    </row>
    <row r="14" spans="1:10" x14ac:dyDescent="0.35">
      <c r="A14" s="7" t="s">
        <v>30</v>
      </c>
    </row>
    <row r="15" spans="1:10" x14ac:dyDescent="0.35">
      <c r="A15" s="2" t="s">
        <v>37</v>
      </c>
    </row>
    <row r="16" spans="1:10" x14ac:dyDescent="0.35">
      <c r="A16" s="2" t="s">
        <v>38</v>
      </c>
    </row>
    <row r="17" spans="1:1" x14ac:dyDescent="0.35">
      <c r="A17" s="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2x2x2 Primera Ronda</vt:lpstr>
      <vt:lpstr>2x2x2 Final</vt:lpstr>
      <vt:lpstr>3x3x3 Primera Ronda</vt:lpstr>
      <vt:lpstr>3x3x3 Segunda Ronda</vt:lpstr>
      <vt:lpstr>3x3x3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Lizama</dc:creator>
  <cp:lastModifiedBy>Susana Lizama</cp:lastModifiedBy>
  <dcterms:created xsi:type="dcterms:W3CDTF">2019-02-09T11:18:43Z</dcterms:created>
  <dcterms:modified xsi:type="dcterms:W3CDTF">2019-02-11T01:34:21Z</dcterms:modified>
</cp:coreProperties>
</file>