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1-15-12-15=18" sheetId="27" r:id="rId1"/>
    <sheet name="Resultados" sheetId="2" r:id="rId2"/>
  </sheets>
  <definedNames>
    <definedName name="Planilha" localSheetId="0">'21-15-12-15=18'!$A$44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P38" i="27" l="1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BA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37" i="27" l="1"/>
  <c r="Q34" i="27"/>
  <c r="Q38" i="27"/>
  <c r="Q30" i="27"/>
  <c r="Q29" i="27"/>
  <c r="Q33" i="27"/>
  <c r="Q36" i="27"/>
  <c r="Q32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W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<sst xmlns="http://schemas.openxmlformats.org/spreadsheetml/2006/main" count="45" uniqueCount="35">
  <si>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</si>
  <si>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</si>
  <si>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</si>
  <si>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</si>
  <si>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</si>
  <si>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</si>
  <si>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</si>
  <si>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</si>
  <si>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</si>
  <si>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</si>
  <si>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</si>
  <si>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</si>
  <si>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</si>
  <si>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</si>
  <si>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</si>
  <si>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</si>
  <si>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</si>
  <si>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</si>
  <si>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</si>
  <si>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</si>
  <si>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</si>
  <si>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</si>
  <si>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</si>
  <si>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</si>
  <si>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</si>
  <si>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</si>
  <si>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</si>
  <si>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</si>
  <si>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</si>
  <si>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</si>
  <si>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</si>
  <si>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</si>
  <si>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</si>
  <si>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</si>
  <si>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21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</si>
</sst>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5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60"/>
  <sheetViews>
    <sheetView tabSelected="1" zoomScale="90" zoomScaleNormal="90" workbookViewId="0">
      <selection activeCell="BE21" sqref="BE21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41" width="5.42578125" style="9" hidden="1" customWidth="1"/>
    <col min="42" max="44" width="7" style="9" hidden="1" customWidth="1"/>
    <col min="45" max="51" width="8.42578125" style="9" hidden="1" customWidth="1"/>
    <col min="52" max="52" width="1.140625" style="9" customWidth="1"/>
    <col min="53" max="53" width="8.140625" style="9" customWidth="1"/>
    <col min="54" max="54" width="18.28515625" style="9" customWidth="1"/>
    <col min="55" max="55" width="1.7109375" style="9" customWidth="1"/>
    <col min="56" max="60" width="5.42578125" style="9" customWidth="1"/>
    <col min="61" max="61" width="11.42578125" style="9" customWidth="1"/>
    <col min="62" max="16384" width="5.42578125" style="9" hidden="1"/>
  </cols>
  <sheetData>
    <row r="1" spans="1:61" ht="1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</row>
    <row r="2" spans="1:6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1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</row>
    <row r="4" spans="1:61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</row>
    <row r="5" spans="1:61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</row>
    <row r="6" spans="1:61" ht="18.75" customHeight="1" x14ac:dyDescent="0.25">
      <c r="A6" s="57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9" t="s">
        <v>0</v>
      </c>
      <c r="K8" s="59"/>
      <c r="L8" s="59"/>
      <c r="M8" s="59"/>
      <c r="N8" s="59"/>
      <c r="O8" s="59"/>
      <c r="P8" s="59"/>
      <c r="Q8" s="59"/>
      <c r="R8" s="59"/>
      <c r="S8" s="60" t="s">
        <v>1</v>
      </c>
      <c r="T8" s="60"/>
      <c r="U8" s="60"/>
      <c r="V8" s="60"/>
      <c r="W8" s="60"/>
      <c r="BA8" s="53" t="s">
        <v>21</v>
      </c>
      <c r="BB8" s="53"/>
      <c r="BD8" s="53" t="s">
        <v>22</v>
      </c>
      <c r="BE8" s="53"/>
      <c r="BF8" s="53"/>
      <c r="BG8" s="53"/>
      <c r="BH8" s="53"/>
      <c r="BI8" s="53"/>
    </row>
    <row r="9" spans="1:61" ht="15" customHeight="1" x14ac:dyDescent="0.25">
      <c r="A9" s="10"/>
      <c r="B9" s="61" t="s">
        <v>2</v>
      </c>
      <c r="C9" s="62"/>
      <c r="D9" s="63"/>
      <c r="E9" s="64">
        <v>859</v>
      </c>
      <c r="F9" s="65"/>
      <c r="G9" s="7"/>
      <c r="H9" s="7"/>
      <c r="I9" s="7"/>
      <c r="J9" s="66" t="s">
        <v>30</v>
      </c>
      <c r="K9" s="66"/>
      <c r="L9" s="66"/>
      <c r="M9" s="66"/>
      <c r="N9" s="66"/>
      <c r="O9" s="66"/>
      <c r="P9" s="66"/>
      <c r="Q9" s="66"/>
      <c r="R9" s="67"/>
      <c r="S9" s="60"/>
      <c r="T9" s="60"/>
      <c r="U9" s="60"/>
      <c r="V9" s="60"/>
      <c r="W9" s="60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9" t="s">
        <v>23</v>
      </c>
      <c r="BE9" s="50"/>
      <c r="BF9" s="50"/>
      <c r="BG9" s="51"/>
      <c r="BH9" s="1">
        <v>11</v>
      </c>
      <c r="BI9" s="6">
        <f>COUNTIF($Q$21:$Q$38,BH9)</f>
        <v>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W10" s="60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9" t="s">
        <v>23</v>
      </c>
      <c r="BE10" s="50"/>
      <c r="BF10" s="50"/>
      <c r="BG10" s="51"/>
      <c r="BH10" s="2">
        <v>12</v>
      </c>
      <c r="BI10" s="6">
        <f>COUNTIF($Q$21:$Q$38,BH10)</f>
        <v>2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3</v>
      </c>
      <c r="F11" s="13">
        <f>VLOOKUP($E$9,Resultados!$A$5:$Q$4940,6)</f>
        <v>4</v>
      </c>
      <c r="G11" s="13">
        <f>VLOOKUP($E$9,Resultados!$A$5:$Q$4940,7)</f>
        <v>5</v>
      </c>
      <c r="H11" s="13">
        <f>VLOOKUP($E$9,Resultados!$A$5:$Q$4940,8)</f>
        <v>6</v>
      </c>
      <c r="I11" s="13">
        <f>VLOOKUP($E$9,Resultados!$A$5:$Q$4940,9)</f>
        <v>9</v>
      </c>
      <c r="J11" s="13">
        <f>VLOOKUP($E$9,Resultados!$A$5:$Q$4940,10)</f>
        <v>10</v>
      </c>
      <c r="K11" s="13">
        <f>VLOOKUP($E$9,Resultados!$A$5:$Q$4940,11)</f>
        <v>11</v>
      </c>
      <c r="L11" s="13">
        <f>VLOOKUP($E$9,Resultados!$A$5:$Q$4940,12)</f>
        <v>13</v>
      </c>
      <c r="M11" s="13">
        <f>VLOOKUP($E$9,Resultados!$A$5:$Q$4940,13)</f>
        <v>14</v>
      </c>
      <c r="N11" s="13">
        <f>VLOOKUP($E$9,Resultados!$A$5:$Q$4940,14)</f>
        <v>17</v>
      </c>
      <c r="O11" s="13">
        <f>VLOOKUP($E$9,Resultados!$A$5:$Q$4940,15)</f>
        <v>18</v>
      </c>
      <c r="P11" s="13">
        <f>VLOOKUP($E$9,Resultados!$A$5:$Q$4940,16)</f>
        <v>19</v>
      </c>
      <c r="Q11" s="13">
        <f>VLOOKUP($E$9,Resultados!$A$5:$Q$4940,17)</f>
        <v>20</v>
      </c>
      <c r="R11" s="11"/>
      <c r="S11" s="54">
        <f>LARGE(Resultados!A5:A11062,1)</f>
        <v>1698</v>
      </c>
      <c r="T11" s="54"/>
      <c r="U11" s="54"/>
      <c r="V11" s="54"/>
      <c r="W11" s="54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9" t="s">
        <v>23</v>
      </c>
      <c r="BE11" s="50"/>
      <c r="BF11" s="50"/>
      <c r="BG11" s="51"/>
      <c r="BH11" s="3">
        <v>13</v>
      </c>
      <c r="BI11" s="6">
        <f>COUNTIF($Q$21:$Q$38,BH11)</f>
        <v>1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4"/>
      <c r="T12" s="54"/>
      <c r="U12" s="54"/>
      <c r="V12" s="54"/>
      <c r="W12" s="54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6">
        <f>VLOOKUP($E$9,Resultados!$A$2:$S$4938,19)</f>
        <v>1358.29</v>
      </c>
      <c r="BD12" s="49" t="s">
        <v>23</v>
      </c>
      <c r="BE12" s="50"/>
      <c r="BF12" s="50"/>
      <c r="BG12" s="51"/>
      <c r="BH12" s="4">
        <v>14</v>
      </c>
      <c r="BI12" s="6">
        <f>COUNTIF($Q$21:$Q$38,BH12)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2996.58</v>
      </c>
      <c r="BA13" s="5">
        <v>15</v>
      </c>
      <c r="BB13" s="36">
        <f>VLOOKUP($E$9,Resultados!$A$2:$S$4938,18)</f>
        <v>825060.53</v>
      </c>
      <c r="BD13" s="49" t="s">
        <v>23</v>
      </c>
      <c r="BE13" s="50"/>
      <c r="BF13" s="50"/>
      <c r="BG13" s="51"/>
      <c r="BH13" s="5">
        <v>15</v>
      </c>
      <c r="BI13" s="6">
        <f>COUNTIF($Q$21:$Q$38,BH13)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845434.88</v>
      </c>
    </row>
    <row r="15" spans="1:61" x14ac:dyDescent="0.25">
      <c r="BA15" s="53" t="s">
        <v>24</v>
      </c>
      <c r="BB15" s="53"/>
      <c r="BD15" s="49" t="s">
        <v>26</v>
      </c>
      <c r="BE15" s="50"/>
      <c r="BF15" s="50"/>
      <c r="BG15" s="50"/>
      <c r="BH15" s="50"/>
      <c r="BI15" s="51"/>
    </row>
    <row r="16" spans="1:61" x14ac:dyDescent="0.25">
      <c r="B16" s="53" t="s">
        <v>34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25" t="s">
        <v>28</v>
      </c>
      <c r="AA16" s="16"/>
      <c r="AB16" s="16"/>
      <c r="AC16" s="16"/>
      <c r="BA16" s="55">
        <f>BI9*BB9+BI10*BB10+BI11*BB11+BI12*BB12+BI13*BB13</f>
        <v>64</v>
      </c>
      <c r="BB16" s="55"/>
      <c r="BD16" s="49" t="s">
        <v>27</v>
      </c>
      <c r="BE16" s="50"/>
      <c r="BF16" s="50"/>
      <c r="BG16" s="51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1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0</v>
      </c>
      <c r="AH17" s="9">
        <f t="shared" ref="AH17" si="6">COUNTIF($C$11:$Q$11,I17)</f>
        <v>0</v>
      </c>
      <c r="AI17" s="9">
        <f t="shared" ref="AI17" si="7">COUNTIF($C$11:$Q$11,J17)</f>
        <v>1</v>
      </c>
      <c r="AJ17" s="9">
        <f t="shared" ref="AJ17" si="8">COUNTIF($C$11:$Q$11,K17)</f>
        <v>1</v>
      </c>
      <c r="AK17" s="9">
        <f t="shared" ref="AK17" si="9">COUNTIF($C$11:$Q$11,L17)</f>
        <v>1</v>
      </c>
      <c r="AL17" s="9">
        <f t="shared" ref="AL17" si="10">COUNTIF($C$11:$Q$11,M17)</f>
        <v>0</v>
      </c>
      <c r="AM17" s="9">
        <f t="shared" ref="AM17" si="11">COUNTIF($C$11:$Q$11,N17)</f>
        <v>1</v>
      </c>
      <c r="AN17" s="9">
        <f t="shared" ref="AN17" si="12">COUNTIF($C$11:$Q$11,O17)</f>
        <v>1</v>
      </c>
      <c r="AO17" s="9">
        <f t="shared" ref="AO17" si="13">COUNTIF($C$11:$Q$11,P17)</f>
        <v>0</v>
      </c>
      <c r="AP17" s="9">
        <f t="shared" ref="AP17" si="14">COUNTIF($C$11:$Q$11,Q17)</f>
        <v>0</v>
      </c>
      <c r="AQ17" s="9">
        <f t="shared" ref="AQ17" si="15">COUNTIF($C$11:$Q$11,R17)</f>
        <v>1</v>
      </c>
      <c r="AR17" s="9">
        <f t="shared" ref="AR17" si="16">COUNTIF($C$11:$Q$11,S17)</f>
        <v>1</v>
      </c>
      <c r="AS17" s="9">
        <f t="shared" ref="AS17" si="17">COUNTIF($C$11:$Q$11,T17)</f>
        <v>1</v>
      </c>
      <c r="AT17" s="9">
        <f t="shared" ref="AT17" si="18">COUNTIF($C$11:$Q$11,U17)</f>
        <v>1</v>
      </c>
      <c r="AU17" s="9">
        <f t="shared" ref="AU17" si="19">COUNTIF($C$11:$Q$11,V17)</f>
        <v>0</v>
      </c>
      <c r="AV17" s="9">
        <f>COUNTIF($C$11:$Q$11,#REF!)</f>
        <v>0</v>
      </c>
      <c r="BA17" s="55"/>
      <c r="BB17" s="55"/>
      <c r="BD17" s="49" t="s">
        <v>27</v>
      </c>
      <c r="BE17" s="50"/>
      <c r="BF17" s="50"/>
      <c r="BG17" s="51"/>
      <c r="BH17" s="17">
        <v>16</v>
      </c>
      <c r="BI17" s="21">
        <v>32</v>
      </c>
    </row>
    <row r="18" spans="1:61" ht="15" customHeight="1" x14ac:dyDescent="0.35">
      <c r="B18" s="47" t="s">
        <v>33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AA18" s="16"/>
      <c r="AB18" s="16"/>
      <c r="AC18" s="16"/>
      <c r="BA18" s="46" t="str">
        <f>IF(BA16&gt;BA21,"Lucro","Prejuízo")</f>
        <v>Lucro</v>
      </c>
      <c r="BB18" s="46"/>
      <c r="BC18" s="18"/>
      <c r="BD18" s="49" t="s">
        <v>27</v>
      </c>
      <c r="BE18" s="50"/>
      <c r="BF18" s="50"/>
      <c r="BG18" s="51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52"/>
      <c r="BB19" s="52"/>
      <c r="BC19" s="18"/>
      <c r="BD19" s="49" t="s">
        <v>27</v>
      </c>
      <c r="BE19" s="50"/>
      <c r="BF19" s="50"/>
      <c r="BG19" s="51"/>
      <c r="BH19" s="17">
        <v>18</v>
      </c>
      <c r="BI19" s="21">
        <v>1632</v>
      </c>
    </row>
    <row r="20" spans="1:61" x14ac:dyDescent="0.25">
      <c r="A20" s="25" t="s">
        <v>20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28</v>
      </c>
      <c r="AA20" s="19"/>
      <c r="AB20" s="19"/>
      <c r="AC20" s="19"/>
      <c r="BA20" s="53" t="s">
        <v>25</v>
      </c>
      <c r="BB20" s="53"/>
    </row>
    <row r="21" spans="1:61" x14ac:dyDescent="0.25">
      <c r="A21" s="25">
        <v>1</v>
      </c>
      <c r="B21" s="26">
        <f t="shared" ref="B21:I21" si="20">B17</f>
        <v>1</v>
      </c>
      <c r="C21" s="26">
        <f t="shared" si="20"/>
        <v>2</v>
      </c>
      <c r="D21" s="26">
        <f t="shared" si="20"/>
        <v>3</v>
      </c>
      <c r="E21" s="26">
        <f t="shared" si="20"/>
        <v>4</v>
      </c>
      <c r="F21" s="26">
        <f t="shared" si="20"/>
        <v>5</v>
      </c>
      <c r="G21" s="26">
        <f t="shared" si="20"/>
        <v>6</v>
      </c>
      <c r="H21" s="26">
        <f t="shared" si="20"/>
        <v>7</v>
      </c>
      <c r="I21" s="26">
        <f t="shared" si="20"/>
        <v>8</v>
      </c>
      <c r="J21" s="26">
        <f t="shared" ref="J21:P21" si="21">P17</f>
        <v>15</v>
      </c>
      <c r="K21" s="26">
        <f t="shared" si="21"/>
        <v>16</v>
      </c>
      <c r="L21" s="26">
        <f t="shared" si="21"/>
        <v>17</v>
      </c>
      <c r="M21" s="26">
        <f t="shared" si="21"/>
        <v>18</v>
      </c>
      <c r="N21" s="26">
        <f t="shared" si="21"/>
        <v>19</v>
      </c>
      <c r="O21" s="26">
        <f t="shared" si="21"/>
        <v>20</v>
      </c>
      <c r="P21" s="26">
        <f t="shared" si="21"/>
        <v>21</v>
      </c>
      <c r="Q21" s="12">
        <f t="shared" ref="Q21:Q38" si="22">SUM(AA21:AP21)</f>
        <v>10</v>
      </c>
      <c r="AA21" s="19">
        <f t="shared" ref="AA21:AO28" si="23">COUNTIF($C$11:$Q$11,B21)</f>
        <v>1</v>
      </c>
      <c r="AB21" s="19">
        <f t="shared" si="23"/>
        <v>1</v>
      </c>
      <c r="AC21" s="19">
        <f t="shared" si="23"/>
        <v>1</v>
      </c>
      <c r="AD21" s="9">
        <f t="shared" si="23"/>
        <v>1</v>
      </c>
      <c r="AE21" s="9">
        <f t="shared" si="23"/>
        <v>1</v>
      </c>
      <c r="AF21" s="9">
        <f t="shared" si="23"/>
        <v>1</v>
      </c>
      <c r="AG21" s="9">
        <f t="shared" si="23"/>
        <v>0</v>
      </c>
      <c r="AH21" s="9">
        <f t="shared" si="23"/>
        <v>0</v>
      </c>
      <c r="AI21" s="9">
        <f t="shared" si="23"/>
        <v>0</v>
      </c>
      <c r="AJ21" s="9">
        <f t="shared" si="23"/>
        <v>0</v>
      </c>
      <c r="AK21" s="9">
        <f t="shared" si="23"/>
        <v>1</v>
      </c>
      <c r="AL21" s="9">
        <f t="shared" si="23"/>
        <v>1</v>
      </c>
      <c r="AM21" s="9">
        <f t="shared" si="23"/>
        <v>1</v>
      </c>
      <c r="AN21" s="9">
        <f t="shared" si="23"/>
        <v>1</v>
      </c>
      <c r="AO21" s="9">
        <f t="shared" si="23"/>
        <v>0</v>
      </c>
      <c r="BA21" s="42">
        <f>18*BI16</f>
        <v>36</v>
      </c>
      <c r="BB21" s="42"/>
    </row>
    <row r="22" spans="1:61" x14ac:dyDescent="0.25">
      <c r="A22" s="25">
        <v>2</v>
      </c>
      <c r="B22" s="26">
        <f>B17</f>
        <v>1</v>
      </c>
      <c r="C22" s="26">
        <f>C17</f>
        <v>2</v>
      </c>
      <c r="D22" s="26">
        <f>D17</f>
        <v>3</v>
      </c>
      <c r="E22" s="26">
        <f>E17</f>
        <v>4</v>
      </c>
      <c r="F22" s="26">
        <f>F17</f>
        <v>5</v>
      </c>
      <c r="G22" s="26">
        <f t="shared" ref="G22:L22" si="24">J17</f>
        <v>9</v>
      </c>
      <c r="H22" s="26">
        <f t="shared" si="24"/>
        <v>10</v>
      </c>
      <c r="I22" s="26">
        <f t="shared" si="24"/>
        <v>11</v>
      </c>
      <c r="J22" s="26">
        <f t="shared" si="24"/>
        <v>12</v>
      </c>
      <c r="K22" s="26">
        <f t="shared" si="24"/>
        <v>13</v>
      </c>
      <c r="L22" s="26">
        <f t="shared" si="24"/>
        <v>14</v>
      </c>
      <c r="M22" s="26">
        <f>S17</f>
        <v>18</v>
      </c>
      <c r="N22" s="26">
        <f>T17</f>
        <v>19</v>
      </c>
      <c r="O22" s="26">
        <f>U17</f>
        <v>20</v>
      </c>
      <c r="P22" s="26">
        <f>V17</f>
        <v>21</v>
      </c>
      <c r="Q22" s="12">
        <f t="shared" si="22"/>
        <v>13</v>
      </c>
      <c r="AA22" s="19">
        <f t="shared" si="23"/>
        <v>1</v>
      </c>
      <c r="AB22" s="19">
        <f t="shared" si="23"/>
        <v>1</v>
      </c>
      <c r="AC22" s="19">
        <f t="shared" si="23"/>
        <v>1</v>
      </c>
      <c r="AD22" s="9">
        <f t="shared" si="23"/>
        <v>1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1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1</v>
      </c>
      <c r="AM22" s="9">
        <f t="shared" si="23"/>
        <v>1</v>
      </c>
      <c r="AN22" s="9">
        <f t="shared" si="23"/>
        <v>1</v>
      </c>
      <c r="AO22" s="9">
        <f t="shared" si="23"/>
        <v>0</v>
      </c>
      <c r="BA22" s="42"/>
      <c r="BB22" s="42"/>
    </row>
    <row r="23" spans="1:61" x14ac:dyDescent="0.25">
      <c r="A23" s="25">
        <v>3</v>
      </c>
      <c r="B23" s="26">
        <f>B17</f>
        <v>1</v>
      </c>
      <c r="C23" s="26">
        <f>C17</f>
        <v>2</v>
      </c>
      <c r="D23" s="26">
        <f>D17</f>
        <v>3</v>
      </c>
      <c r="E23" s="26">
        <f>E17</f>
        <v>4</v>
      </c>
      <c r="F23" s="26">
        <f>G17</f>
        <v>6</v>
      </c>
      <c r="G23" s="26">
        <f>H17</f>
        <v>7</v>
      </c>
      <c r="H23" s="26">
        <f>I17</f>
        <v>8</v>
      </c>
      <c r="I23" s="26">
        <f>K17</f>
        <v>10</v>
      </c>
      <c r="J23" s="26">
        <f>L17</f>
        <v>11</v>
      </c>
      <c r="K23" s="26">
        <f>M17</f>
        <v>12</v>
      </c>
      <c r="L23" s="26">
        <f>N17</f>
        <v>13</v>
      </c>
      <c r="M23" s="26">
        <f>Q17</f>
        <v>16</v>
      </c>
      <c r="N23" s="26">
        <f>R17</f>
        <v>17</v>
      </c>
      <c r="O23" s="26">
        <f>S17</f>
        <v>18</v>
      </c>
      <c r="P23" s="26">
        <f>V17</f>
        <v>21</v>
      </c>
      <c r="Q23" s="12">
        <f t="shared" si="22"/>
        <v>10</v>
      </c>
      <c r="AA23" s="19">
        <f t="shared" si="23"/>
        <v>1</v>
      </c>
      <c r="AB23" s="19">
        <f t="shared" si="23"/>
        <v>1</v>
      </c>
      <c r="AC23" s="19">
        <f t="shared" si="23"/>
        <v>1</v>
      </c>
      <c r="AD23" s="9">
        <f t="shared" si="23"/>
        <v>1</v>
      </c>
      <c r="AE23" s="9">
        <f t="shared" si="23"/>
        <v>1</v>
      </c>
      <c r="AF23" s="9">
        <f t="shared" si="23"/>
        <v>0</v>
      </c>
      <c r="AG23" s="9">
        <f t="shared" si="23"/>
        <v>0</v>
      </c>
      <c r="AH23" s="9">
        <f t="shared" si="23"/>
        <v>1</v>
      </c>
      <c r="AI23" s="9">
        <f t="shared" si="23"/>
        <v>1</v>
      </c>
      <c r="AJ23" s="9">
        <f t="shared" si="23"/>
        <v>0</v>
      </c>
      <c r="AK23" s="9">
        <f t="shared" si="23"/>
        <v>1</v>
      </c>
      <c r="AL23" s="9">
        <f t="shared" si="23"/>
        <v>0</v>
      </c>
      <c r="AM23" s="9">
        <f t="shared" si="23"/>
        <v>1</v>
      </c>
      <c r="AN23" s="9">
        <f t="shared" si="23"/>
        <v>1</v>
      </c>
      <c r="AO23" s="9">
        <f t="shared" si="23"/>
        <v>0</v>
      </c>
    </row>
    <row r="24" spans="1:61" x14ac:dyDescent="0.25">
      <c r="A24" s="25">
        <v>4</v>
      </c>
      <c r="B24" s="26">
        <f>B17</f>
        <v>1</v>
      </c>
      <c r="C24" s="26">
        <f>C17</f>
        <v>2</v>
      </c>
      <c r="D24" s="26">
        <f>D17</f>
        <v>3</v>
      </c>
      <c r="E24" s="26">
        <f>E17</f>
        <v>4</v>
      </c>
      <c r="F24" s="26">
        <f>G17</f>
        <v>6</v>
      </c>
      <c r="G24" s="26">
        <f>H17</f>
        <v>7</v>
      </c>
      <c r="H24" s="26">
        <f>K17</f>
        <v>10</v>
      </c>
      <c r="I24" s="26">
        <f>L17</f>
        <v>11</v>
      </c>
      <c r="J24" s="26">
        <f>N17</f>
        <v>13</v>
      </c>
      <c r="K24" s="26">
        <f>P17</f>
        <v>15</v>
      </c>
      <c r="L24" s="26">
        <f>Q17</f>
        <v>16</v>
      </c>
      <c r="M24" s="26">
        <f>R17</f>
        <v>17</v>
      </c>
      <c r="N24" s="26">
        <f>S17</f>
        <v>18</v>
      </c>
      <c r="O24" s="26">
        <f>T17</f>
        <v>19</v>
      </c>
      <c r="P24" s="26">
        <f>V17</f>
        <v>21</v>
      </c>
      <c r="Q24" s="12">
        <f t="shared" si="22"/>
        <v>11</v>
      </c>
      <c r="AA24" s="19">
        <f t="shared" si="23"/>
        <v>1</v>
      </c>
      <c r="AB24" s="19">
        <f t="shared" si="23"/>
        <v>1</v>
      </c>
      <c r="AC24" s="19">
        <f t="shared" si="23"/>
        <v>1</v>
      </c>
      <c r="AD24" s="9">
        <f t="shared" si="23"/>
        <v>1</v>
      </c>
      <c r="AE24" s="9">
        <f t="shared" si="23"/>
        <v>1</v>
      </c>
      <c r="AF24" s="9">
        <f t="shared" si="23"/>
        <v>0</v>
      </c>
      <c r="AG24" s="9">
        <f t="shared" si="23"/>
        <v>1</v>
      </c>
      <c r="AH24" s="9">
        <f t="shared" si="23"/>
        <v>1</v>
      </c>
      <c r="AI24" s="9">
        <f t="shared" si="23"/>
        <v>1</v>
      </c>
      <c r="AJ24" s="9">
        <f t="shared" si="23"/>
        <v>0</v>
      </c>
      <c r="AK24" s="9">
        <f t="shared" si="23"/>
        <v>0</v>
      </c>
      <c r="AL24" s="9">
        <f t="shared" si="23"/>
        <v>1</v>
      </c>
      <c r="AM24" s="9">
        <f t="shared" si="23"/>
        <v>1</v>
      </c>
      <c r="AN24" s="9">
        <f t="shared" si="23"/>
        <v>1</v>
      </c>
      <c r="AO24" s="9">
        <f t="shared" si="23"/>
        <v>0</v>
      </c>
    </row>
    <row r="25" spans="1:61" x14ac:dyDescent="0.25">
      <c r="A25" s="25">
        <v>5</v>
      </c>
      <c r="B25" s="26">
        <f>B17</f>
        <v>1</v>
      </c>
      <c r="C25" s="26">
        <f>C17</f>
        <v>2</v>
      </c>
      <c r="D25" s="26">
        <f>D17</f>
        <v>3</v>
      </c>
      <c r="E25" s="26">
        <f>F17</f>
        <v>5</v>
      </c>
      <c r="F25" s="26">
        <f>G17</f>
        <v>6</v>
      </c>
      <c r="G25" s="26">
        <f>I17</f>
        <v>8</v>
      </c>
      <c r="H25" s="26">
        <f>J17</f>
        <v>9</v>
      </c>
      <c r="I25" s="26">
        <f>L17</f>
        <v>11</v>
      </c>
      <c r="J25" s="26">
        <f>M17</f>
        <v>12</v>
      </c>
      <c r="K25" s="26">
        <f>O17</f>
        <v>14</v>
      </c>
      <c r="L25" s="26">
        <f>P17</f>
        <v>15</v>
      </c>
      <c r="M25" s="26">
        <f>R17</f>
        <v>17</v>
      </c>
      <c r="N25" s="26">
        <f>S17</f>
        <v>18</v>
      </c>
      <c r="O25" s="26">
        <f>U17</f>
        <v>20</v>
      </c>
      <c r="P25" s="26">
        <f>V17</f>
        <v>21</v>
      </c>
      <c r="Q25" s="12">
        <f t="shared" si="22"/>
        <v>11</v>
      </c>
      <c r="AA25" s="19">
        <f t="shared" si="23"/>
        <v>1</v>
      </c>
      <c r="AB25" s="19">
        <f t="shared" si="23"/>
        <v>1</v>
      </c>
      <c r="AC25" s="19">
        <f t="shared" si="23"/>
        <v>1</v>
      </c>
      <c r="AD25" s="9">
        <f t="shared" si="23"/>
        <v>1</v>
      </c>
      <c r="AE25" s="9">
        <f t="shared" si="23"/>
        <v>1</v>
      </c>
      <c r="AF25" s="9">
        <f t="shared" si="23"/>
        <v>0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0</v>
      </c>
      <c r="AL25" s="9">
        <f t="shared" si="23"/>
        <v>1</v>
      </c>
      <c r="AM25" s="9">
        <f t="shared" si="23"/>
        <v>1</v>
      </c>
      <c r="AN25" s="9">
        <f t="shared" si="23"/>
        <v>1</v>
      </c>
      <c r="AO25" s="9">
        <f t="shared" si="23"/>
        <v>0</v>
      </c>
    </row>
    <row r="26" spans="1:61" x14ac:dyDescent="0.25">
      <c r="A26" s="25">
        <v>6</v>
      </c>
      <c r="B26" s="26">
        <f>B17</f>
        <v>1</v>
      </c>
      <c r="C26" s="26">
        <f>C17</f>
        <v>2</v>
      </c>
      <c r="D26" s="26">
        <f>D17</f>
        <v>3</v>
      </c>
      <c r="E26" s="26">
        <f>F17</f>
        <v>5</v>
      </c>
      <c r="F26" s="26">
        <f>G17</f>
        <v>6</v>
      </c>
      <c r="G26" s="26">
        <f>J17</f>
        <v>9</v>
      </c>
      <c r="H26" s="26">
        <f>K17</f>
        <v>10</v>
      </c>
      <c r="I26" s="26">
        <f>M17</f>
        <v>12</v>
      </c>
      <c r="J26" s="26">
        <f>N17</f>
        <v>13</v>
      </c>
      <c r="K26" s="26">
        <f>O17</f>
        <v>14</v>
      </c>
      <c r="L26" s="26">
        <f>Q17</f>
        <v>16</v>
      </c>
      <c r="M26" s="26">
        <f>R17</f>
        <v>17</v>
      </c>
      <c r="N26" s="26">
        <f>T17</f>
        <v>19</v>
      </c>
      <c r="O26" s="26">
        <f>U17</f>
        <v>20</v>
      </c>
      <c r="P26" s="26">
        <f>V17</f>
        <v>21</v>
      </c>
      <c r="Q26" s="12">
        <f t="shared" si="22"/>
        <v>12</v>
      </c>
      <c r="AA26" s="19">
        <f t="shared" si="23"/>
        <v>1</v>
      </c>
      <c r="AB26" s="19">
        <f t="shared" si="23"/>
        <v>1</v>
      </c>
      <c r="AC26" s="19">
        <f t="shared" si="23"/>
        <v>1</v>
      </c>
      <c r="AD26" s="9">
        <f t="shared" si="23"/>
        <v>1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0</v>
      </c>
      <c r="AI26" s="9">
        <f t="shared" si="23"/>
        <v>1</v>
      </c>
      <c r="AJ26" s="9">
        <f t="shared" si="23"/>
        <v>1</v>
      </c>
      <c r="AK26" s="9">
        <f t="shared" si="23"/>
        <v>0</v>
      </c>
      <c r="AL26" s="9">
        <f t="shared" si="23"/>
        <v>1</v>
      </c>
      <c r="AM26" s="9">
        <f t="shared" si="23"/>
        <v>1</v>
      </c>
      <c r="AN26" s="9">
        <f t="shared" si="23"/>
        <v>1</v>
      </c>
      <c r="AO26" s="9">
        <f t="shared" si="23"/>
        <v>0</v>
      </c>
    </row>
    <row r="27" spans="1:61" x14ac:dyDescent="0.25">
      <c r="A27" s="25">
        <v>7</v>
      </c>
      <c r="B27" s="26">
        <f>B17</f>
        <v>1</v>
      </c>
      <c r="C27" s="26">
        <f>C17</f>
        <v>2</v>
      </c>
      <c r="D27" s="26">
        <f>D17</f>
        <v>3</v>
      </c>
      <c r="E27" s="26">
        <f>F17</f>
        <v>5</v>
      </c>
      <c r="F27" s="26">
        <f>H17</f>
        <v>7</v>
      </c>
      <c r="G27" s="26">
        <f>I17</f>
        <v>8</v>
      </c>
      <c r="H27" s="26">
        <f>J17</f>
        <v>9</v>
      </c>
      <c r="I27" s="26">
        <f>K17</f>
        <v>10</v>
      </c>
      <c r="J27" s="26">
        <f>N17</f>
        <v>13</v>
      </c>
      <c r="K27" s="26">
        <f>O17</f>
        <v>14</v>
      </c>
      <c r="L27" s="26">
        <f>P17</f>
        <v>15</v>
      </c>
      <c r="M27" s="26">
        <f>Q17</f>
        <v>16</v>
      </c>
      <c r="N27" s="26">
        <f>S17</f>
        <v>18</v>
      </c>
      <c r="O27" s="26">
        <f>T17</f>
        <v>19</v>
      </c>
      <c r="P27" s="26">
        <f>V17</f>
        <v>21</v>
      </c>
      <c r="Q27" s="12">
        <f t="shared" si="22"/>
        <v>10</v>
      </c>
      <c r="AA27" s="19">
        <f t="shared" si="23"/>
        <v>1</v>
      </c>
      <c r="AB27" s="19">
        <f t="shared" si="23"/>
        <v>1</v>
      </c>
      <c r="AC27" s="19">
        <f t="shared" si="23"/>
        <v>1</v>
      </c>
      <c r="AD27" s="9">
        <f t="shared" si="23"/>
        <v>1</v>
      </c>
      <c r="AE27" s="9">
        <f t="shared" si="23"/>
        <v>0</v>
      </c>
      <c r="AF27" s="9">
        <f t="shared" si="23"/>
        <v>0</v>
      </c>
      <c r="AG27" s="9">
        <f t="shared" si="23"/>
        <v>1</v>
      </c>
      <c r="AH27" s="9">
        <f t="shared" si="23"/>
        <v>1</v>
      </c>
      <c r="AI27" s="9">
        <f t="shared" si="23"/>
        <v>1</v>
      </c>
      <c r="AJ27" s="9">
        <f t="shared" si="23"/>
        <v>1</v>
      </c>
      <c r="AK27" s="9">
        <f t="shared" si="23"/>
        <v>0</v>
      </c>
      <c r="AL27" s="9">
        <f t="shared" si="23"/>
        <v>0</v>
      </c>
      <c r="AM27" s="9">
        <f t="shared" si="23"/>
        <v>1</v>
      </c>
      <c r="AN27" s="9">
        <f t="shared" si="23"/>
        <v>1</v>
      </c>
      <c r="AO27" s="9">
        <f t="shared" si="23"/>
        <v>0</v>
      </c>
    </row>
    <row r="28" spans="1:61" x14ac:dyDescent="0.25">
      <c r="A28" s="25">
        <v>8</v>
      </c>
      <c r="B28" s="26">
        <f>B17</f>
        <v>1</v>
      </c>
      <c r="C28" s="26">
        <f>C17</f>
        <v>2</v>
      </c>
      <c r="D28" s="26">
        <f t="shared" ref="D28:J28" si="25">E17</f>
        <v>4</v>
      </c>
      <c r="E28" s="26">
        <f t="shared" si="25"/>
        <v>5</v>
      </c>
      <c r="F28" s="26">
        <f t="shared" si="25"/>
        <v>6</v>
      </c>
      <c r="G28" s="26">
        <f t="shared" si="25"/>
        <v>7</v>
      </c>
      <c r="H28" s="26">
        <f t="shared" si="25"/>
        <v>8</v>
      </c>
      <c r="I28" s="26">
        <f t="shared" si="25"/>
        <v>9</v>
      </c>
      <c r="J28" s="26">
        <f t="shared" si="25"/>
        <v>10</v>
      </c>
      <c r="K28" s="26">
        <f>N17</f>
        <v>13</v>
      </c>
      <c r="L28" s="26">
        <f>O17</f>
        <v>14</v>
      </c>
      <c r="M28" s="26">
        <f>P17</f>
        <v>15</v>
      </c>
      <c r="N28" s="26">
        <f>R17</f>
        <v>17</v>
      </c>
      <c r="O28" s="26">
        <f>S17</f>
        <v>18</v>
      </c>
      <c r="P28" s="26">
        <f>V17</f>
        <v>21</v>
      </c>
      <c r="Q28" s="12">
        <f t="shared" si="22"/>
        <v>11</v>
      </c>
      <c r="AA28" s="19">
        <f t="shared" si="23"/>
        <v>1</v>
      </c>
      <c r="AB28" s="19">
        <f t="shared" si="23"/>
        <v>1</v>
      </c>
      <c r="AC28" s="19">
        <f t="shared" si="23"/>
        <v>1</v>
      </c>
      <c r="AD28" s="9">
        <f t="shared" si="23"/>
        <v>1</v>
      </c>
      <c r="AE28" s="9">
        <f t="shared" si="23"/>
        <v>1</v>
      </c>
      <c r="AF28" s="9">
        <f t="shared" si="23"/>
        <v>0</v>
      </c>
      <c r="AG28" s="9">
        <f t="shared" si="23"/>
        <v>0</v>
      </c>
      <c r="AH28" s="9">
        <f t="shared" si="23"/>
        <v>1</v>
      </c>
      <c r="AI28" s="9">
        <f t="shared" si="23"/>
        <v>1</v>
      </c>
      <c r="AJ28" s="9">
        <f t="shared" si="23"/>
        <v>1</v>
      </c>
      <c r="AK28" s="9">
        <f t="shared" si="23"/>
        <v>1</v>
      </c>
      <c r="AL28" s="9">
        <f t="shared" si="23"/>
        <v>0</v>
      </c>
      <c r="AM28" s="9">
        <f t="shared" si="23"/>
        <v>1</v>
      </c>
      <c r="AN28" s="9">
        <f t="shared" si="23"/>
        <v>1</v>
      </c>
      <c r="AO28" s="9">
        <f t="shared" si="23"/>
        <v>0</v>
      </c>
    </row>
    <row r="29" spans="1:61" x14ac:dyDescent="0.25">
      <c r="A29" s="25">
        <v>9</v>
      </c>
      <c r="B29" s="26">
        <f>B17</f>
        <v>1</v>
      </c>
      <c r="C29" s="26">
        <f>C17</f>
        <v>2</v>
      </c>
      <c r="D29" s="26">
        <f>E17</f>
        <v>4</v>
      </c>
      <c r="E29" s="26">
        <f>F17</f>
        <v>5</v>
      </c>
      <c r="F29" s="26">
        <f>G17</f>
        <v>6</v>
      </c>
      <c r="G29" s="26">
        <f>H17</f>
        <v>7</v>
      </c>
      <c r="H29" s="26">
        <f>J17</f>
        <v>9</v>
      </c>
      <c r="I29" s="26">
        <f>L17</f>
        <v>11</v>
      </c>
      <c r="J29" s="26">
        <f>M17</f>
        <v>12</v>
      </c>
      <c r="K29" s="26">
        <f>O17</f>
        <v>14</v>
      </c>
      <c r="L29" s="26">
        <f>Q17</f>
        <v>16</v>
      </c>
      <c r="M29" s="26">
        <f>R17</f>
        <v>17</v>
      </c>
      <c r="N29" s="26">
        <f>T17</f>
        <v>19</v>
      </c>
      <c r="O29" s="26">
        <f>U17</f>
        <v>20</v>
      </c>
      <c r="P29" s="26">
        <f>V17</f>
        <v>21</v>
      </c>
      <c r="Q29" s="12">
        <f t="shared" si="22"/>
        <v>11</v>
      </c>
      <c r="AA29" s="19">
        <f t="shared" ref="AA29:AA38" si="26">COUNTIF($C$11:$Q$11,B29)</f>
        <v>1</v>
      </c>
      <c r="AB29" s="19">
        <f t="shared" ref="AB29:AB38" si="27">COUNTIF($C$11:$Q$11,C29)</f>
        <v>1</v>
      </c>
      <c r="AC29" s="19">
        <f t="shared" ref="AC29:AC38" si="28">COUNTIF($C$11:$Q$11,D29)</f>
        <v>1</v>
      </c>
      <c r="AD29" s="9">
        <f t="shared" ref="AD29:AD38" si="29">COUNTIF($C$11:$Q$11,E29)</f>
        <v>1</v>
      </c>
      <c r="AE29" s="9">
        <f t="shared" ref="AE29:AE38" si="30">COUNTIF($C$11:$Q$11,F29)</f>
        <v>1</v>
      </c>
      <c r="AF29" s="9">
        <f t="shared" ref="AF29:AF38" si="31">COUNTIF($C$11:$Q$11,G29)</f>
        <v>0</v>
      </c>
      <c r="AG29" s="9">
        <f t="shared" ref="AG29:AG38" si="32">COUNTIF($C$11:$Q$11,H29)</f>
        <v>1</v>
      </c>
      <c r="AH29" s="9">
        <f t="shared" ref="AH29:AH38" si="33">COUNTIF($C$11:$Q$11,I29)</f>
        <v>1</v>
      </c>
      <c r="AI29" s="9">
        <f t="shared" ref="AI29:AI38" si="34">COUNTIF($C$11:$Q$11,J29)</f>
        <v>0</v>
      </c>
      <c r="AJ29" s="9">
        <f t="shared" ref="AJ29:AJ38" si="35">COUNTIF($C$11:$Q$11,K29)</f>
        <v>1</v>
      </c>
      <c r="AK29" s="9">
        <f t="shared" ref="AK29:AK38" si="36">COUNTIF($C$11:$Q$11,L29)</f>
        <v>0</v>
      </c>
      <c r="AL29" s="9">
        <f t="shared" ref="AL29:AL38" si="37">COUNTIF($C$11:$Q$11,M29)</f>
        <v>1</v>
      </c>
      <c r="AM29" s="9">
        <f t="shared" ref="AM29:AM38" si="38">COUNTIF($C$11:$Q$11,N29)</f>
        <v>1</v>
      </c>
      <c r="AN29" s="9">
        <f t="shared" ref="AN29:AN38" si="39">COUNTIF($C$11:$Q$11,O29)</f>
        <v>1</v>
      </c>
      <c r="AO29" s="9">
        <f t="shared" ref="AO29:AO38" si="40">COUNTIF($C$11:$Q$11,P29)</f>
        <v>0</v>
      </c>
    </row>
    <row r="30" spans="1:61" x14ac:dyDescent="0.25">
      <c r="A30" s="25">
        <v>10</v>
      </c>
      <c r="B30" s="26">
        <f>B17</f>
        <v>1</v>
      </c>
      <c r="C30" s="26">
        <f>C17</f>
        <v>2</v>
      </c>
      <c r="D30" s="26">
        <f>E17</f>
        <v>4</v>
      </c>
      <c r="E30" s="26">
        <f>F17</f>
        <v>5</v>
      </c>
      <c r="F30" s="26">
        <f>H17</f>
        <v>7</v>
      </c>
      <c r="G30" s="26">
        <f>I17</f>
        <v>8</v>
      </c>
      <c r="H30" s="26">
        <f>K17</f>
        <v>10</v>
      </c>
      <c r="I30" s="26">
        <f>L17</f>
        <v>11</v>
      </c>
      <c r="J30" s="26">
        <f>M17</f>
        <v>12</v>
      </c>
      <c r="K30" s="26">
        <f>N17</f>
        <v>13</v>
      </c>
      <c r="L30" s="26">
        <f>P17</f>
        <v>15</v>
      </c>
      <c r="M30" s="26">
        <f>Q17</f>
        <v>16</v>
      </c>
      <c r="N30" s="26">
        <f>S17</f>
        <v>18</v>
      </c>
      <c r="O30" s="26">
        <f>T17</f>
        <v>19</v>
      </c>
      <c r="P30" s="26">
        <f>V17</f>
        <v>21</v>
      </c>
      <c r="Q30" s="12">
        <f t="shared" si="22"/>
        <v>9</v>
      </c>
      <c r="AA30" s="19">
        <f t="shared" si="26"/>
        <v>1</v>
      </c>
      <c r="AB30" s="19">
        <f t="shared" si="27"/>
        <v>1</v>
      </c>
      <c r="AC30" s="19">
        <f t="shared" si="28"/>
        <v>1</v>
      </c>
      <c r="AD30" s="9">
        <f t="shared" si="29"/>
        <v>1</v>
      </c>
      <c r="AE30" s="9">
        <f t="shared" si="30"/>
        <v>0</v>
      </c>
      <c r="AF30" s="9">
        <f t="shared" si="31"/>
        <v>0</v>
      </c>
      <c r="AG30" s="9">
        <f t="shared" si="32"/>
        <v>1</v>
      </c>
      <c r="AH30" s="9">
        <f t="shared" si="33"/>
        <v>1</v>
      </c>
      <c r="AI30" s="9">
        <f t="shared" si="34"/>
        <v>0</v>
      </c>
      <c r="AJ30" s="9">
        <f t="shared" si="35"/>
        <v>1</v>
      </c>
      <c r="AK30" s="9">
        <f t="shared" si="36"/>
        <v>0</v>
      </c>
      <c r="AL30" s="9">
        <f t="shared" si="37"/>
        <v>0</v>
      </c>
      <c r="AM30" s="9">
        <f t="shared" si="38"/>
        <v>1</v>
      </c>
      <c r="AN30" s="9">
        <f t="shared" si="39"/>
        <v>1</v>
      </c>
      <c r="AO30" s="9">
        <f t="shared" si="40"/>
        <v>0</v>
      </c>
    </row>
    <row r="31" spans="1:61" x14ac:dyDescent="0.25">
      <c r="A31" s="25">
        <v>11</v>
      </c>
      <c r="B31" s="26">
        <f>B17</f>
        <v>1</v>
      </c>
      <c r="C31" s="26">
        <f>C17</f>
        <v>2</v>
      </c>
      <c r="D31" s="26">
        <f>E17</f>
        <v>4</v>
      </c>
      <c r="E31" s="26">
        <f t="shared" ref="E31:M31" si="41">H17</f>
        <v>7</v>
      </c>
      <c r="F31" s="26">
        <f t="shared" si="41"/>
        <v>8</v>
      </c>
      <c r="G31" s="26">
        <f t="shared" si="41"/>
        <v>9</v>
      </c>
      <c r="H31" s="26">
        <f t="shared" si="41"/>
        <v>10</v>
      </c>
      <c r="I31" s="26">
        <f t="shared" si="41"/>
        <v>11</v>
      </c>
      <c r="J31" s="26">
        <f t="shared" si="41"/>
        <v>12</v>
      </c>
      <c r="K31" s="26">
        <f t="shared" si="41"/>
        <v>13</v>
      </c>
      <c r="L31" s="26">
        <f t="shared" si="41"/>
        <v>14</v>
      </c>
      <c r="M31" s="26">
        <f t="shared" si="41"/>
        <v>15</v>
      </c>
      <c r="N31" s="26">
        <f>T17</f>
        <v>19</v>
      </c>
      <c r="O31" s="26">
        <f>U17</f>
        <v>20</v>
      </c>
      <c r="P31" s="26">
        <f>V17</f>
        <v>21</v>
      </c>
      <c r="Q31" s="12">
        <f t="shared" si="22"/>
        <v>10</v>
      </c>
      <c r="AA31" s="19">
        <f t="shared" si="26"/>
        <v>1</v>
      </c>
      <c r="AB31" s="19">
        <f t="shared" si="27"/>
        <v>1</v>
      </c>
      <c r="AC31" s="19">
        <f t="shared" si="28"/>
        <v>1</v>
      </c>
      <c r="AD31" s="9">
        <f t="shared" si="29"/>
        <v>0</v>
      </c>
      <c r="AE31" s="9">
        <f t="shared" si="30"/>
        <v>0</v>
      </c>
      <c r="AF31" s="9">
        <f t="shared" si="31"/>
        <v>1</v>
      </c>
      <c r="AG31" s="9">
        <f t="shared" si="32"/>
        <v>1</v>
      </c>
      <c r="AH31" s="9">
        <f t="shared" si="33"/>
        <v>1</v>
      </c>
      <c r="AI31" s="9">
        <f t="shared" si="34"/>
        <v>0</v>
      </c>
      <c r="AJ31" s="9">
        <f t="shared" si="35"/>
        <v>1</v>
      </c>
      <c r="AK31" s="9">
        <f t="shared" si="36"/>
        <v>1</v>
      </c>
      <c r="AL31" s="9">
        <f t="shared" si="37"/>
        <v>0</v>
      </c>
      <c r="AM31" s="9">
        <f t="shared" si="38"/>
        <v>1</v>
      </c>
      <c r="AN31" s="9">
        <f t="shared" si="39"/>
        <v>1</v>
      </c>
      <c r="AO31" s="9">
        <f t="shared" si="40"/>
        <v>0</v>
      </c>
    </row>
    <row r="32" spans="1:61" x14ac:dyDescent="0.25">
      <c r="A32" s="25">
        <v>12</v>
      </c>
      <c r="B32" s="26">
        <f>B17</f>
        <v>1</v>
      </c>
      <c r="C32" s="26">
        <f>C17</f>
        <v>2</v>
      </c>
      <c r="D32" s="26">
        <f t="shared" ref="D32:O32" si="42">G17</f>
        <v>6</v>
      </c>
      <c r="E32" s="26">
        <f t="shared" si="42"/>
        <v>7</v>
      </c>
      <c r="F32" s="26">
        <f t="shared" si="42"/>
        <v>8</v>
      </c>
      <c r="G32" s="26">
        <f t="shared" si="42"/>
        <v>9</v>
      </c>
      <c r="H32" s="26">
        <f t="shared" si="42"/>
        <v>10</v>
      </c>
      <c r="I32" s="26">
        <f t="shared" si="42"/>
        <v>11</v>
      </c>
      <c r="J32" s="26">
        <f t="shared" si="42"/>
        <v>12</v>
      </c>
      <c r="K32" s="26">
        <f t="shared" si="42"/>
        <v>13</v>
      </c>
      <c r="L32" s="26">
        <f t="shared" si="42"/>
        <v>14</v>
      </c>
      <c r="M32" s="26">
        <f t="shared" si="42"/>
        <v>15</v>
      </c>
      <c r="N32" s="26">
        <f t="shared" si="42"/>
        <v>16</v>
      </c>
      <c r="O32" s="26">
        <f t="shared" si="42"/>
        <v>17</v>
      </c>
      <c r="P32" s="26">
        <f>V17</f>
        <v>21</v>
      </c>
      <c r="Q32" s="12">
        <f t="shared" si="22"/>
        <v>9</v>
      </c>
      <c r="AA32" s="19">
        <f t="shared" si="26"/>
        <v>1</v>
      </c>
      <c r="AB32" s="19">
        <f t="shared" si="27"/>
        <v>1</v>
      </c>
      <c r="AC32" s="19">
        <f t="shared" si="28"/>
        <v>1</v>
      </c>
      <c r="AD32" s="9">
        <f t="shared" si="29"/>
        <v>0</v>
      </c>
      <c r="AE32" s="9">
        <f t="shared" si="30"/>
        <v>0</v>
      </c>
      <c r="AF32" s="9">
        <f t="shared" si="31"/>
        <v>1</v>
      </c>
      <c r="AG32" s="9">
        <f t="shared" si="32"/>
        <v>1</v>
      </c>
      <c r="AH32" s="9">
        <f t="shared" si="33"/>
        <v>1</v>
      </c>
      <c r="AI32" s="9">
        <f t="shared" si="34"/>
        <v>0</v>
      </c>
      <c r="AJ32" s="9">
        <f t="shared" si="35"/>
        <v>1</v>
      </c>
      <c r="AK32" s="9">
        <f t="shared" si="36"/>
        <v>1</v>
      </c>
      <c r="AL32" s="9">
        <f t="shared" si="37"/>
        <v>0</v>
      </c>
      <c r="AM32" s="9">
        <f t="shared" si="38"/>
        <v>0</v>
      </c>
      <c r="AN32" s="9">
        <f t="shared" si="39"/>
        <v>1</v>
      </c>
      <c r="AO32" s="9">
        <f t="shared" si="40"/>
        <v>0</v>
      </c>
    </row>
    <row r="33" spans="1:41" x14ac:dyDescent="0.25">
      <c r="A33" s="25">
        <v>13</v>
      </c>
      <c r="B33" s="26">
        <f>B17</f>
        <v>1</v>
      </c>
      <c r="C33" s="26">
        <f>D17</f>
        <v>3</v>
      </c>
      <c r="D33" s="26">
        <f>E17</f>
        <v>4</v>
      </c>
      <c r="E33" s="26">
        <f>F17</f>
        <v>5</v>
      </c>
      <c r="F33" s="26">
        <f>G17</f>
        <v>6</v>
      </c>
      <c r="G33" s="26">
        <f>I17</f>
        <v>8</v>
      </c>
      <c r="H33" s="26">
        <f>J17</f>
        <v>9</v>
      </c>
      <c r="I33" s="26">
        <f>L17</f>
        <v>11</v>
      </c>
      <c r="J33" s="26">
        <f>M17</f>
        <v>12</v>
      </c>
      <c r="K33" s="26">
        <f>O17</f>
        <v>14</v>
      </c>
      <c r="L33" s="26">
        <f>P17</f>
        <v>15</v>
      </c>
      <c r="M33" s="26">
        <f>Q17</f>
        <v>16</v>
      </c>
      <c r="N33" s="26">
        <f>R17</f>
        <v>17</v>
      </c>
      <c r="O33" s="26">
        <f>S17</f>
        <v>18</v>
      </c>
      <c r="P33" s="26">
        <f>U17</f>
        <v>20</v>
      </c>
      <c r="Q33" s="12">
        <f t="shared" si="22"/>
        <v>11</v>
      </c>
      <c r="AA33" s="19">
        <f t="shared" si="26"/>
        <v>1</v>
      </c>
      <c r="AB33" s="19">
        <f t="shared" si="27"/>
        <v>1</v>
      </c>
      <c r="AC33" s="19">
        <f t="shared" si="28"/>
        <v>1</v>
      </c>
      <c r="AD33" s="9">
        <f t="shared" si="29"/>
        <v>1</v>
      </c>
      <c r="AE33" s="9">
        <f t="shared" si="30"/>
        <v>1</v>
      </c>
      <c r="AF33" s="9">
        <f t="shared" si="31"/>
        <v>0</v>
      </c>
      <c r="AG33" s="9">
        <f t="shared" si="32"/>
        <v>1</v>
      </c>
      <c r="AH33" s="9">
        <f t="shared" si="33"/>
        <v>1</v>
      </c>
      <c r="AI33" s="9">
        <f t="shared" si="34"/>
        <v>0</v>
      </c>
      <c r="AJ33" s="9">
        <f t="shared" si="35"/>
        <v>1</v>
      </c>
      <c r="AK33" s="9">
        <f t="shared" si="36"/>
        <v>0</v>
      </c>
      <c r="AL33" s="9">
        <f t="shared" si="37"/>
        <v>0</v>
      </c>
      <c r="AM33" s="9">
        <f t="shared" si="38"/>
        <v>1</v>
      </c>
      <c r="AN33" s="9">
        <f t="shared" si="39"/>
        <v>1</v>
      </c>
      <c r="AO33" s="9">
        <f t="shared" si="40"/>
        <v>1</v>
      </c>
    </row>
    <row r="34" spans="1:41" x14ac:dyDescent="0.25">
      <c r="A34" s="25">
        <v>14</v>
      </c>
      <c r="B34" s="26">
        <f>B17</f>
        <v>1</v>
      </c>
      <c r="C34" s="26">
        <f>D17</f>
        <v>3</v>
      </c>
      <c r="D34" s="26">
        <f>F17</f>
        <v>5</v>
      </c>
      <c r="E34" s="26">
        <f>G17</f>
        <v>6</v>
      </c>
      <c r="F34" s="26">
        <f>I17</f>
        <v>8</v>
      </c>
      <c r="G34" s="26">
        <f>K17</f>
        <v>10</v>
      </c>
      <c r="H34" s="26">
        <f>L17</f>
        <v>11</v>
      </c>
      <c r="I34" s="26">
        <f>M17</f>
        <v>12</v>
      </c>
      <c r="J34" s="26">
        <f>N17</f>
        <v>13</v>
      </c>
      <c r="K34" s="26">
        <f t="shared" ref="K34:P34" si="43">P17</f>
        <v>15</v>
      </c>
      <c r="L34" s="26">
        <f t="shared" si="43"/>
        <v>16</v>
      </c>
      <c r="M34" s="26">
        <f t="shared" si="43"/>
        <v>17</v>
      </c>
      <c r="N34" s="26">
        <f t="shared" si="43"/>
        <v>18</v>
      </c>
      <c r="O34" s="26">
        <f t="shared" si="43"/>
        <v>19</v>
      </c>
      <c r="P34" s="26">
        <f t="shared" si="43"/>
        <v>20</v>
      </c>
      <c r="Q34" s="12">
        <f t="shared" si="22"/>
        <v>11</v>
      </c>
      <c r="AA34" s="19">
        <f t="shared" si="26"/>
        <v>1</v>
      </c>
      <c r="AB34" s="19">
        <f t="shared" si="27"/>
        <v>1</v>
      </c>
      <c r="AC34" s="19">
        <f t="shared" si="28"/>
        <v>1</v>
      </c>
      <c r="AD34" s="9">
        <f t="shared" si="29"/>
        <v>1</v>
      </c>
      <c r="AE34" s="9">
        <f t="shared" si="30"/>
        <v>0</v>
      </c>
      <c r="AF34" s="9">
        <f t="shared" si="31"/>
        <v>1</v>
      </c>
      <c r="AG34" s="9">
        <f t="shared" si="32"/>
        <v>1</v>
      </c>
      <c r="AH34" s="9">
        <f t="shared" si="33"/>
        <v>0</v>
      </c>
      <c r="AI34" s="9">
        <f t="shared" si="34"/>
        <v>1</v>
      </c>
      <c r="AJ34" s="9">
        <f t="shared" si="35"/>
        <v>0</v>
      </c>
      <c r="AK34" s="9">
        <f t="shared" si="36"/>
        <v>0</v>
      </c>
      <c r="AL34" s="9">
        <f t="shared" si="37"/>
        <v>1</v>
      </c>
      <c r="AM34" s="9">
        <f t="shared" si="38"/>
        <v>1</v>
      </c>
      <c r="AN34" s="9">
        <f t="shared" si="39"/>
        <v>1</v>
      </c>
      <c r="AO34" s="9">
        <f t="shared" si="40"/>
        <v>1</v>
      </c>
    </row>
    <row r="35" spans="1:41" x14ac:dyDescent="0.25">
      <c r="A35" s="25">
        <v>15</v>
      </c>
      <c r="B35" s="26">
        <f t="shared" ref="B35:H35" si="44">C17</f>
        <v>2</v>
      </c>
      <c r="C35" s="26">
        <f t="shared" si="44"/>
        <v>3</v>
      </c>
      <c r="D35" s="26">
        <f t="shared" si="44"/>
        <v>4</v>
      </c>
      <c r="E35" s="26">
        <f t="shared" si="44"/>
        <v>5</v>
      </c>
      <c r="F35" s="26">
        <f t="shared" si="44"/>
        <v>6</v>
      </c>
      <c r="G35" s="26">
        <f t="shared" si="44"/>
        <v>7</v>
      </c>
      <c r="H35" s="26">
        <f t="shared" si="44"/>
        <v>8</v>
      </c>
      <c r="I35" s="26">
        <f>K17</f>
        <v>10</v>
      </c>
      <c r="J35" s="26">
        <f>L17</f>
        <v>11</v>
      </c>
      <c r="K35" s="26">
        <f>M17</f>
        <v>12</v>
      </c>
      <c r="L35" s="26">
        <f>N17</f>
        <v>13</v>
      </c>
      <c r="M35" s="26">
        <f>P17</f>
        <v>15</v>
      </c>
      <c r="N35" s="26">
        <f>R17</f>
        <v>17</v>
      </c>
      <c r="O35" s="26">
        <f>U17</f>
        <v>20</v>
      </c>
      <c r="P35" s="26">
        <f>V17</f>
        <v>21</v>
      </c>
      <c r="Q35" s="12">
        <f t="shared" si="22"/>
        <v>10</v>
      </c>
      <c r="AA35" s="19">
        <f t="shared" si="26"/>
        <v>1</v>
      </c>
      <c r="AB35" s="19">
        <f t="shared" si="27"/>
        <v>1</v>
      </c>
      <c r="AC35" s="19">
        <f t="shared" si="28"/>
        <v>1</v>
      </c>
      <c r="AD35" s="9">
        <f t="shared" si="29"/>
        <v>1</v>
      </c>
      <c r="AE35" s="9">
        <f t="shared" si="30"/>
        <v>1</v>
      </c>
      <c r="AF35" s="9">
        <f t="shared" si="31"/>
        <v>0</v>
      </c>
      <c r="AG35" s="9">
        <f t="shared" si="32"/>
        <v>0</v>
      </c>
      <c r="AH35" s="9">
        <f t="shared" si="33"/>
        <v>1</v>
      </c>
      <c r="AI35" s="9">
        <f t="shared" si="34"/>
        <v>1</v>
      </c>
      <c r="AJ35" s="9">
        <f t="shared" si="35"/>
        <v>0</v>
      </c>
      <c r="AK35" s="9">
        <f t="shared" si="36"/>
        <v>1</v>
      </c>
      <c r="AL35" s="9">
        <f t="shared" si="37"/>
        <v>0</v>
      </c>
      <c r="AM35" s="9">
        <f t="shared" si="38"/>
        <v>1</v>
      </c>
      <c r="AN35" s="9">
        <f t="shared" si="39"/>
        <v>1</v>
      </c>
      <c r="AO35" s="9">
        <f t="shared" si="40"/>
        <v>0</v>
      </c>
    </row>
    <row r="36" spans="1:41" x14ac:dyDescent="0.25">
      <c r="A36" s="25">
        <v>16</v>
      </c>
      <c r="B36" s="26">
        <f>C17</f>
        <v>2</v>
      </c>
      <c r="C36" s="26">
        <f>D17</f>
        <v>3</v>
      </c>
      <c r="D36" s="26">
        <f>E17</f>
        <v>4</v>
      </c>
      <c r="E36" s="26">
        <f>H17</f>
        <v>7</v>
      </c>
      <c r="F36" s="26">
        <f>I17</f>
        <v>8</v>
      </c>
      <c r="G36" s="26">
        <f>J17</f>
        <v>9</v>
      </c>
      <c r="H36" s="26">
        <f>L17</f>
        <v>11</v>
      </c>
      <c r="I36" s="26">
        <f>M17</f>
        <v>12</v>
      </c>
      <c r="J36" s="26">
        <f>O17</f>
        <v>14</v>
      </c>
      <c r="K36" s="26">
        <f>P17</f>
        <v>15</v>
      </c>
      <c r="L36" s="26">
        <f>Q17</f>
        <v>16</v>
      </c>
      <c r="M36" s="26">
        <f>S17</f>
        <v>18</v>
      </c>
      <c r="N36" s="26">
        <f>T17</f>
        <v>19</v>
      </c>
      <c r="O36" s="26">
        <f>U17</f>
        <v>20</v>
      </c>
      <c r="P36" s="26">
        <f>V17</f>
        <v>21</v>
      </c>
      <c r="Q36" s="12">
        <f t="shared" si="22"/>
        <v>9</v>
      </c>
      <c r="AA36" s="19">
        <f t="shared" si="26"/>
        <v>1</v>
      </c>
      <c r="AB36" s="19">
        <f t="shared" si="27"/>
        <v>1</v>
      </c>
      <c r="AC36" s="19">
        <f t="shared" si="28"/>
        <v>1</v>
      </c>
      <c r="AD36" s="9">
        <f t="shared" si="29"/>
        <v>0</v>
      </c>
      <c r="AE36" s="9">
        <f t="shared" si="30"/>
        <v>0</v>
      </c>
      <c r="AF36" s="9">
        <f t="shared" si="31"/>
        <v>1</v>
      </c>
      <c r="AG36" s="9">
        <f t="shared" si="32"/>
        <v>1</v>
      </c>
      <c r="AH36" s="9">
        <f t="shared" si="33"/>
        <v>0</v>
      </c>
      <c r="AI36" s="9">
        <f t="shared" si="34"/>
        <v>1</v>
      </c>
      <c r="AJ36" s="9">
        <f t="shared" si="35"/>
        <v>0</v>
      </c>
      <c r="AK36" s="9">
        <f t="shared" si="36"/>
        <v>0</v>
      </c>
      <c r="AL36" s="9">
        <f t="shared" si="37"/>
        <v>1</v>
      </c>
      <c r="AM36" s="9">
        <f t="shared" si="38"/>
        <v>1</v>
      </c>
      <c r="AN36" s="9">
        <f t="shared" si="39"/>
        <v>1</v>
      </c>
      <c r="AO36" s="9">
        <f t="shared" si="40"/>
        <v>0</v>
      </c>
    </row>
    <row r="37" spans="1:41" x14ac:dyDescent="0.25">
      <c r="A37" s="25">
        <v>17</v>
      </c>
      <c r="B37" s="26">
        <f t="shared" ref="B37:J37" si="45">D17</f>
        <v>3</v>
      </c>
      <c r="C37" s="26">
        <f t="shared" si="45"/>
        <v>4</v>
      </c>
      <c r="D37" s="26">
        <f t="shared" si="45"/>
        <v>5</v>
      </c>
      <c r="E37" s="26">
        <f t="shared" si="45"/>
        <v>6</v>
      </c>
      <c r="F37" s="26">
        <f t="shared" si="45"/>
        <v>7</v>
      </c>
      <c r="G37" s="26">
        <f t="shared" si="45"/>
        <v>8</v>
      </c>
      <c r="H37" s="26">
        <f t="shared" si="45"/>
        <v>9</v>
      </c>
      <c r="I37" s="26">
        <f t="shared" si="45"/>
        <v>10</v>
      </c>
      <c r="J37" s="26">
        <f t="shared" si="45"/>
        <v>11</v>
      </c>
      <c r="K37" s="26">
        <f>N17</f>
        <v>13</v>
      </c>
      <c r="L37" s="26">
        <f>O17</f>
        <v>14</v>
      </c>
      <c r="M37" s="26">
        <f>Q17</f>
        <v>16</v>
      </c>
      <c r="N37" s="26">
        <f>R17</f>
        <v>17</v>
      </c>
      <c r="O37" s="26">
        <f>T17</f>
        <v>19</v>
      </c>
      <c r="P37" s="26">
        <f>U17</f>
        <v>20</v>
      </c>
      <c r="Q37" s="12">
        <f t="shared" si="22"/>
        <v>12</v>
      </c>
      <c r="AA37" s="19">
        <f t="shared" si="26"/>
        <v>1</v>
      </c>
      <c r="AB37" s="19">
        <f t="shared" si="27"/>
        <v>1</v>
      </c>
      <c r="AC37" s="19">
        <f t="shared" si="28"/>
        <v>1</v>
      </c>
      <c r="AD37" s="9">
        <f t="shared" si="29"/>
        <v>1</v>
      </c>
      <c r="AE37" s="9">
        <f t="shared" si="30"/>
        <v>0</v>
      </c>
      <c r="AF37" s="9">
        <f t="shared" si="31"/>
        <v>0</v>
      </c>
      <c r="AG37" s="9">
        <f t="shared" si="32"/>
        <v>1</v>
      </c>
      <c r="AH37" s="9">
        <f t="shared" si="33"/>
        <v>1</v>
      </c>
      <c r="AI37" s="9">
        <f t="shared" si="34"/>
        <v>1</v>
      </c>
      <c r="AJ37" s="9">
        <f t="shared" si="35"/>
        <v>1</v>
      </c>
      <c r="AK37" s="9">
        <f t="shared" si="36"/>
        <v>1</v>
      </c>
      <c r="AL37" s="9">
        <f t="shared" si="37"/>
        <v>0</v>
      </c>
      <c r="AM37" s="9">
        <f t="shared" si="38"/>
        <v>1</v>
      </c>
      <c r="AN37" s="9">
        <f t="shared" si="39"/>
        <v>1</v>
      </c>
      <c r="AO37" s="9">
        <f t="shared" si="40"/>
        <v>1</v>
      </c>
    </row>
    <row r="38" spans="1:41" x14ac:dyDescent="0.25">
      <c r="A38" s="25">
        <v>18</v>
      </c>
      <c r="B38" s="26">
        <f>D17</f>
        <v>3</v>
      </c>
      <c r="C38" s="26">
        <f>E17</f>
        <v>4</v>
      </c>
      <c r="D38" s="26">
        <f>G17</f>
        <v>6</v>
      </c>
      <c r="E38" s="26">
        <f>H17</f>
        <v>7</v>
      </c>
      <c r="F38" s="26">
        <f>J17</f>
        <v>9</v>
      </c>
      <c r="G38" s="26">
        <f>K17</f>
        <v>10</v>
      </c>
      <c r="H38" s="26">
        <f t="shared" ref="H38:P38" si="46">M17</f>
        <v>12</v>
      </c>
      <c r="I38" s="26">
        <f t="shared" si="46"/>
        <v>13</v>
      </c>
      <c r="J38" s="26">
        <f t="shared" si="46"/>
        <v>14</v>
      </c>
      <c r="K38" s="26">
        <f t="shared" si="46"/>
        <v>15</v>
      </c>
      <c r="L38" s="26">
        <f t="shared" si="46"/>
        <v>16</v>
      </c>
      <c r="M38" s="26">
        <f t="shared" si="46"/>
        <v>17</v>
      </c>
      <c r="N38" s="26">
        <f t="shared" si="46"/>
        <v>18</v>
      </c>
      <c r="O38" s="26">
        <f t="shared" si="46"/>
        <v>19</v>
      </c>
      <c r="P38" s="26">
        <f t="shared" si="46"/>
        <v>20</v>
      </c>
      <c r="Q38" s="12">
        <f t="shared" si="22"/>
        <v>11</v>
      </c>
      <c r="AA38" s="19">
        <f t="shared" si="26"/>
        <v>1</v>
      </c>
      <c r="AB38" s="19">
        <f t="shared" si="27"/>
        <v>1</v>
      </c>
      <c r="AC38" s="19">
        <f t="shared" si="28"/>
        <v>1</v>
      </c>
      <c r="AD38" s="9">
        <f t="shared" si="29"/>
        <v>0</v>
      </c>
      <c r="AE38" s="9">
        <f t="shared" si="30"/>
        <v>1</v>
      </c>
      <c r="AF38" s="9">
        <f t="shared" si="31"/>
        <v>1</v>
      </c>
      <c r="AG38" s="9">
        <f t="shared" si="32"/>
        <v>0</v>
      </c>
      <c r="AH38" s="9">
        <f t="shared" si="33"/>
        <v>1</v>
      </c>
      <c r="AI38" s="9">
        <f t="shared" si="34"/>
        <v>1</v>
      </c>
      <c r="AJ38" s="9">
        <f t="shared" si="35"/>
        <v>0</v>
      </c>
      <c r="AK38" s="9">
        <f t="shared" si="36"/>
        <v>0</v>
      </c>
      <c r="AL38" s="9">
        <f t="shared" si="37"/>
        <v>1</v>
      </c>
      <c r="AM38" s="9">
        <f t="shared" si="38"/>
        <v>1</v>
      </c>
      <c r="AN38" s="9">
        <f t="shared" si="39"/>
        <v>1</v>
      </c>
      <c r="AO38" s="9">
        <f t="shared" si="40"/>
        <v>1</v>
      </c>
    </row>
    <row r="39" spans="1:41" ht="15" customHeight="1" x14ac:dyDescent="0.25">
      <c r="A39" s="43" t="s">
        <v>30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41" ht="3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AA40" s="19"/>
      <c r="AB40" s="19"/>
      <c r="AC40" s="19"/>
    </row>
    <row r="41" spans="1:41" ht="1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AA41" s="19"/>
      <c r="AB41" s="19"/>
      <c r="AC41" s="19"/>
    </row>
    <row r="42" spans="1:41" x14ac:dyDescent="0.25">
      <c r="AA42" s="19"/>
      <c r="AB42" s="19"/>
      <c r="AC42" s="19"/>
    </row>
    <row r="43" spans="1:41" x14ac:dyDescent="0.25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AA43" s="19"/>
      <c r="AB43" s="19"/>
      <c r="AC43" s="19"/>
    </row>
    <row r="44" spans="1:41" ht="18.75" x14ac:dyDescent="0.25">
      <c r="A44" s="45" t="s">
        <v>32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AA44" s="19"/>
      <c r="AB44" s="19"/>
      <c r="AC44" s="19"/>
    </row>
    <row r="45" spans="1:41" x14ac:dyDescent="0.25">
      <c r="A45" s="22"/>
      <c r="AA45" s="19"/>
      <c r="AB45" s="19"/>
      <c r="AC45" s="19"/>
    </row>
    <row r="46" spans="1:41" x14ac:dyDescent="0.25">
      <c r="AA46" s="19"/>
      <c r="AB46" s="19"/>
      <c r="AC46" s="19"/>
    </row>
    <row r="47" spans="1:41" x14ac:dyDescent="0.25">
      <c r="AA47" s="19"/>
      <c r="AB47" s="19"/>
      <c r="AC47" s="19"/>
    </row>
    <row r="48" spans="1:41" x14ac:dyDescent="0.25">
      <c r="AA48" s="19"/>
      <c r="AB48" s="19"/>
      <c r="AC48" s="19"/>
    </row>
    <row r="49" spans="27:29" x14ac:dyDescent="0.25">
      <c r="AA49" s="19"/>
      <c r="AB49" s="19"/>
      <c r="AC49" s="19"/>
    </row>
    <row r="50" spans="27:29" x14ac:dyDescent="0.25">
      <c r="AA50" s="19"/>
      <c r="AB50" s="19"/>
      <c r="AC50" s="19"/>
    </row>
    <row r="51" spans="27:29" x14ac:dyDescent="0.25">
      <c r="AA51" s="19"/>
      <c r="AB51" s="19"/>
      <c r="AC51" s="19"/>
    </row>
    <row r="52" spans="27:29" x14ac:dyDescent="0.25">
      <c r="AA52" s="19"/>
      <c r="AB52" s="19"/>
      <c r="AC52" s="19"/>
    </row>
    <row r="53" spans="27:29" x14ac:dyDescent="0.25">
      <c r="AA53" s="19"/>
      <c r="AB53" s="19"/>
      <c r="AC53" s="19"/>
    </row>
    <row r="54" spans="27:29" x14ac:dyDescent="0.25">
      <c r="AA54" s="19"/>
      <c r="AB54" s="19"/>
      <c r="AC54" s="19"/>
    </row>
    <row r="55" spans="27:29" x14ac:dyDescent="0.25">
      <c r="AA55" s="19"/>
      <c r="AB55" s="19"/>
      <c r="AC55" s="19"/>
    </row>
    <row r="56" spans="27:29" x14ac:dyDescent="0.25">
      <c r="AA56" s="19"/>
      <c r="AB56" s="19"/>
      <c r="AC56" s="19"/>
    </row>
    <row r="57" spans="27:29" x14ac:dyDescent="0.25">
      <c r="AA57" s="19"/>
      <c r="AB57" s="19"/>
      <c r="AC57" s="19"/>
    </row>
    <row r="58" spans="27:29" x14ac:dyDescent="0.25">
      <c r="AA58" s="19"/>
      <c r="AB58" s="19"/>
      <c r="AC58" s="19"/>
    </row>
    <row r="59" spans="27:29" x14ac:dyDescent="0.25">
      <c r="AA59" s="19"/>
      <c r="AB59" s="19"/>
      <c r="AC59" s="19"/>
    </row>
    <row r="60" spans="27:29" x14ac:dyDescent="0.25">
      <c r="AA60" s="19"/>
      <c r="AB60" s="19"/>
      <c r="AC60" s="19"/>
    </row>
    <row r="61" spans="27:29" x14ac:dyDescent="0.25">
      <c r="AA61" s="19"/>
      <c r="AB61" s="19"/>
      <c r="AC61" s="19"/>
    </row>
    <row r="62" spans="27:29" x14ac:dyDescent="0.25">
      <c r="AA62" s="19"/>
      <c r="AB62" s="19"/>
      <c r="AC62" s="19"/>
    </row>
    <row r="63" spans="27:29" x14ac:dyDescent="0.25">
      <c r="AA63" s="19"/>
      <c r="AB63" s="19"/>
      <c r="AC63" s="19"/>
    </row>
    <row r="64" spans="27:29" x14ac:dyDescent="0.25">
      <c r="AA64" s="19"/>
      <c r="AB64" s="19"/>
      <c r="AC64" s="19"/>
    </row>
    <row r="65" spans="27:29" x14ac:dyDescent="0.25">
      <c r="AA65" s="19"/>
      <c r="AB65" s="19"/>
      <c r="AC65" s="19"/>
    </row>
    <row r="66" spans="27:29" x14ac:dyDescent="0.25">
      <c r="AA66" s="19"/>
      <c r="AB66" s="19"/>
      <c r="AC66" s="19"/>
    </row>
    <row r="67" spans="27:29" x14ac:dyDescent="0.25">
      <c r="AA67" s="19"/>
      <c r="AB67" s="19"/>
      <c r="AC67" s="19"/>
    </row>
    <row r="68" spans="27:29" x14ac:dyDescent="0.25">
      <c r="AA68" s="19"/>
      <c r="AB68" s="19"/>
      <c r="AC68" s="19"/>
    </row>
    <row r="69" spans="27:29" x14ac:dyDescent="0.25">
      <c r="AA69" s="19"/>
      <c r="AB69" s="19"/>
      <c r="AC69" s="19"/>
    </row>
    <row r="70" spans="27:29" x14ac:dyDescent="0.25">
      <c r="AA70" s="19"/>
      <c r="AB70" s="19"/>
      <c r="AC70" s="19"/>
    </row>
    <row r="71" spans="27:29" x14ac:dyDescent="0.25">
      <c r="AA71" s="19"/>
      <c r="AB71" s="19"/>
      <c r="AC71" s="19"/>
    </row>
    <row r="72" spans="27:29" x14ac:dyDescent="0.25">
      <c r="AA72" s="19"/>
      <c r="AB72" s="19"/>
      <c r="AC72" s="19"/>
    </row>
    <row r="73" spans="27:29" x14ac:dyDescent="0.25">
      <c r="AA73" s="19"/>
      <c r="AB73" s="19"/>
      <c r="AC73" s="19"/>
    </row>
    <row r="74" spans="27:29" x14ac:dyDescent="0.25">
      <c r="AA74" s="19"/>
      <c r="AB74" s="19"/>
      <c r="AC74" s="19"/>
    </row>
    <row r="75" spans="27:29" x14ac:dyDescent="0.25">
      <c r="AA75" s="19"/>
      <c r="AB75" s="19"/>
      <c r="AC75" s="19"/>
    </row>
    <row r="76" spans="27:29" x14ac:dyDescent="0.25">
      <c r="AA76" s="19"/>
      <c r="AB76" s="19"/>
      <c r="AC76" s="19"/>
    </row>
    <row r="77" spans="27:29" x14ac:dyDescent="0.25">
      <c r="AA77" s="19"/>
      <c r="AB77" s="19"/>
      <c r="AC77" s="19"/>
    </row>
    <row r="78" spans="27:29" x14ac:dyDescent="0.25">
      <c r="AA78" s="19"/>
      <c r="AB78" s="19"/>
      <c r="AC78" s="19"/>
    </row>
    <row r="79" spans="27:29" x14ac:dyDescent="0.25">
      <c r="AA79" s="19"/>
      <c r="AB79" s="19"/>
      <c r="AC79" s="19"/>
    </row>
    <row r="80" spans="27:29" x14ac:dyDescent="0.25">
      <c r="AA80" s="19"/>
      <c r="AB80" s="19"/>
      <c r="AC80" s="19"/>
    </row>
    <row r="81" spans="27:29" x14ac:dyDescent="0.25">
      <c r="AA81" s="19"/>
      <c r="AB81" s="19"/>
      <c r="AC81" s="19"/>
    </row>
    <row r="82" spans="27:29" x14ac:dyDescent="0.25">
      <c r="AA82" s="19"/>
      <c r="AB82" s="19"/>
      <c r="AC82" s="19"/>
    </row>
    <row r="83" spans="27:29" x14ac:dyDescent="0.25">
      <c r="AA83" s="19"/>
      <c r="AB83" s="19"/>
      <c r="AC83" s="19"/>
    </row>
    <row r="84" spans="27:29" x14ac:dyDescent="0.25">
      <c r="AA84" s="19"/>
      <c r="AB84" s="19"/>
      <c r="AC84" s="19"/>
    </row>
    <row r="85" spans="27:29" x14ac:dyDescent="0.25">
      <c r="AA85" s="19"/>
      <c r="AB85" s="19"/>
      <c r="AC85" s="19"/>
    </row>
    <row r="86" spans="27:29" x14ac:dyDescent="0.25">
      <c r="AA86" s="19"/>
      <c r="AB86" s="19"/>
      <c r="AC86" s="19"/>
    </row>
    <row r="87" spans="27:29" x14ac:dyDescent="0.25">
      <c r="AA87" s="19"/>
      <c r="AB87" s="19"/>
      <c r="AC87" s="19"/>
    </row>
    <row r="88" spans="27:29" x14ac:dyDescent="0.25">
      <c r="AA88" s="19"/>
      <c r="AB88" s="19"/>
      <c r="AC88" s="19"/>
    </row>
    <row r="89" spans="27:29" x14ac:dyDescent="0.25">
      <c r="AA89" s="19"/>
      <c r="AB89" s="19"/>
      <c r="AC89" s="19"/>
    </row>
    <row r="90" spans="27:29" x14ac:dyDescent="0.25">
      <c r="AA90" s="19"/>
      <c r="AB90" s="19"/>
      <c r="AC90" s="19"/>
    </row>
    <row r="91" spans="27:29" x14ac:dyDescent="0.25">
      <c r="AA91" s="19"/>
      <c r="AB91" s="19"/>
      <c r="AC91" s="19"/>
    </row>
    <row r="92" spans="27:29" x14ac:dyDescent="0.25">
      <c r="AA92" s="19"/>
      <c r="AB92" s="19"/>
      <c r="AC92" s="19"/>
    </row>
    <row r="93" spans="27:29" x14ac:dyDescent="0.25">
      <c r="AA93" s="19"/>
      <c r="AB93" s="19"/>
      <c r="AC93" s="19"/>
    </row>
    <row r="94" spans="27:29" x14ac:dyDescent="0.25">
      <c r="AA94" s="19"/>
      <c r="AB94" s="19"/>
      <c r="AC94" s="19"/>
    </row>
    <row r="95" spans="27:29" x14ac:dyDescent="0.25">
      <c r="AA95" s="19"/>
      <c r="AB95" s="19"/>
      <c r="AC95" s="19"/>
    </row>
    <row r="96" spans="27:29" x14ac:dyDescent="0.25">
      <c r="AA96" s="19"/>
      <c r="AB96" s="19"/>
      <c r="AC96" s="19"/>
    </row>
    <row r="97" spans="27:29" x14ac:dyDescent="0.25">
      <c r="AA97" s="19"/>
      <c r="AB97" s="19"/>
      <c r="AC97" s="19"/>
    </row>
    <row r="98" spans="27:29" x14ac:dyDescent="0.25">
      <c r="AA98" s="19"/>
      <c r="AB98" s="19"/>
      <c r="AC98" s="19"/>
    </row>
    <row r="99" spans="27:29" x14ac:dyDescent="0.25">
      <c r="AA99" s="19"/>
      <c r="AB99" s="19"/>
      <c r="AC99" s="19"/>
    </row>
    <row r="100" spans="27:29" x14ac:dyDescent="0.25">
      <c r="AA100" s="19"/>
      <c r="AB100" s="19"/>
      <c r="AC100" s="19"/>
    </row>
    <row r="101" spans="27:29" x14ac:dyDescent="0.25">
      <c r="AA101" s="19"/>
      <c r="AB101" s="19"/>
      <c r="AC101" s="19"/>
    </row>
    <row r="102" spans="27:29" x14ac:dyDescent="0.25">
      <c r="AA102" s="19"/>
      <c r="AB102" s="19"/>
      <c r="AC102" s="19"/>
    </row>
    <row r="103" spans="27:29" x14ac:dyDescent="0.25">
      <c r="AA103" s="19"/>
      <c r="AB103" s="19"/>
      <c r="AC103" s="19"/>
    </row>
    <row r="104" spans="27:29" x14ac:dyDescent="0.25">
      <c r="AA104" s="19"/>
      <c r="AB104" s="19"/>
      <c r="AC104" s="19"/>
    </row>
    <row r="105" spans="27:29" x14ac:dyDescent="0.25">
      <c r="AA105" s="19"/>
      <c r="AB105" s="19"/>
      <c r="AC105" s="19"/>
    </row>
    <row r="106" spans="27:29" x14ac:dyDescent="0.25">
      <c r="AA106" s="19"/>
      <c r="AB106" s="19"/>
      <c r="AC106" s="19"/>
    </row>
    <row r="107" spans="27:29" x14ac:dyDescent="0.25">
      <c r="AA107" s="19"/>
      <c r="AB107" s="19"/>
      <c r="AC107" s="19"/>
    </row>
    <row r="108" spans="27:29" x14ac:dyDescent="0.25">
      <c r="AA108" s="19"/>
      <c r="AB108" s="19"/>
      <c r="AC108" s="19"/>
    </row>
    <row r="109" spans="27:29" x14ac:dyDescent="0.25">
      <c r="AA109" s="19"/>
      <c r="AB109" s="19"/>
      <c r="AC109" s="19"/>
    </row>
    <row r="110" spans="27:29" x14ac:dyDescent="0.25">
      <c r="AA110" s="19"/>
      <c r="AB110" s="19"/>
      <c r="AC110" s="19"/>
    </row>
    <row r="111" spans="27:29" x14ac:dyDescent="0.25">
      <c r="AA111" s="19"/>
      <c r="AB111" s="19"/>
      <c r="AC111" s="19"/>
    </row>
    <row r="112" spans="27:29" x14ac:dyDescent="0.25">
      <c r="AA112" s="19"/>
      <c r="AB112" s="19"/>
      <c r="AC112" s="19"/>
    </row>
    <row r="113" spans="27:29" x14ac:dyDescent="0.25">
      <c r="AA113" s="19"/>
      <c r="AB113" s="19"/>
      <c r="AC113" s="19"/>
    </row>
    <row r="114" spans="27:29" x14ac:dyDescent="0.25">
      <c r="AA114" s="19"/>
      <c r="AB114" s="19"/>
      <c r="AC114" s="19"/>
    </row>
    <row r="115" spans="27:29" x14ac:dyDescent="0.25">
      <c r="AA115" s="19"/>
      <c r="AB115" s="19"/>
      <c r="AC115" s="19"/>
    </row>
    <row r="116" spans="27:29" x14ac:dyDescent="0.25">
      <c r="AA116" s="19"/>
      <c r="AB116" s="19"/>
      <c r="AC116" s="19"/>
    </row>
    <row r="117" spans="27:29" x14ac:dyDescent="0.25">
      <c r="AA117" s="19"/>
      <c r="AB117" s="19"/>
      <c r="AC117" s="19"/>
    </row>
    <row r="118" spans="27:29" x14ac:dyDescent="0.25">
      <c r="AA118" s="19"/>
      <c r="AB118" s="19"/>
      <c r="AC118" s="19"/>
    </row>
    <row r="119" spans="27:29" x14ac:dyDescent="0.25">
      <c r="AA119" s="19"/>
      <c r="AB119" s="19"/>
      <c r="AC119" s="19"/>
    </row>
    <row r="120" spans="27:29" x14ac:dyDescent="0.25">
      <c r="AA120" s="19"/>
      <c r="AB120" s="19"/>
      <c r="AC120" s="19"/>
    </row>
    <row r="121" spans="27:29" x14ac:dyDescent="0.25">
      <c r="AA121" s="19"/>
      <c r="AB121" s="19"/>
      <c r="AC121" s="19"/>
    </row>
    <row r="122" spans="27:29" x14ac:dyDescent="0.25">
      <c r="AA122" s="19"/>
      <c r="AB122" s="19"/>
      <c r="AC122" s="19"/>
    </row>
    <row r="123" spans="27:29" x14ac:dyDescent="0.25">
      <c r="AA123" s="19"/>
      <c r="AB123" s="19"/>
      <c r="AC123" s="19"/>
    </row>
    <row r="124" spans="27:29" x14ac:dyDescent="0.25">
      <c r="AA124" s="19"/>
      <c r="AB124" s="19"/>
      <c r="AC124" s="19"/>
    </row>
    <row r="125" spans="27:29" x14ac:dyDescent="0.25">
      <c r="AA125" s="19"/>
      <c r="AB125" s="19"/>
      <c r="AC125" s="19"/>
    </row>
    <row r="126" spans="27:29" x14ac:dyDescent="0.25">
      <c r="AA126" s="19"/>
      <c r="AB126" s="19"/>
      <c r="AC126" s="19"/>
    </row>
    <row r="127" spans="27:29" x14ac:dyDescent="0.25">
      <c r="AA127" s="19"/>
      <c r="AB127" s="19"/>
      <c r="AC127" s="19"/>
    </row>
    <row r="128" spans="27:29" x14ac:dyDescent="0.25">
      <c r="AA128" s="19"/>
      <c r="AB128" s="19"/>
      <c r="AC128" s="19"/>
    </row>
    <row r="129" spans="27:29" x14ac:dyDescent="0.25">
      <c r="AA129" s="19"/>
      <c r="AB129" s="19"/>
      <c r="AC129" s="19"/>
    </row>
    <row r="130" spans="27:29" x14ac:dyDescent="0.25">
      <c r="AA130" s="19"/>
      <c r="AB130" s="19"/>
      <c r="AC130" s="19"/>
    </row>
    <row r="131" spans="27:29" x14ac:dyDescent="0.25">
      <c r="AA131" s="19"/>
      <c r="AB131" s="19"/>
      <c r="AC131" s="19"/>
    </row>
    <row r="132" spans="27:29" x14ac:dyDescent="0.25">
      <c r="AA132" s="19"/>
      <c r="AB132" s="19"/>
      <c r="AC132" s="19"/>
    </row>
    <row r="133" spans="27:29" x14ac:dyDescent="0.25">
      <c r="AA133" s="19"/>
      <c r="AB133" s="19"/>
      <c r="AC133" s="19"/>
    </row>
    <row r="134" spans="27:29" x14ac:dyDescent="0.25">
      <c r="AA134" s="19"/>
      <c r="AB134" s="19"/>
      <c r="AC134" s="19"/>
    </row>
    <row r="135" spans="27:29" x14ac:dyDescent="0.25">
      <c r="AA135" s="19"/>
      <c r="AB135" s="19"/>
      <c r="AC135" s="19"/>
    </row>
    <row r="136" spans="27:29" x14ac:dyDescent="0.25">
      <c r="AA136" s="19"/>
      <c r="AB136" s="19"/>
      <c r="AC136" s="19"/>
    </row>
    <row r="137" spans="27:29" x14ac:dyDescent="0.25">
      <c r="AA137" s="19"/>
      <c r="AB137" s="19"/>
      <c r="AC137" s="19"/>
    </row>
    <row r="138" spans="27:29" x14ac:dyDescent="0.25">
      <c r="AA138" s="19"/>
      <c r="AB138" s="19"/>
      <c r="AC138" s="19"/>
    </row>
    <row r="139" spans="27:29" x14ac:dyDescent="0.25">
      <c r="AA139" s="19"/>
      <c r="AB139" s="19"/>
      <c r="AC139" s="19"/>
    </row>
    <row r="140" spans="27:29" x14ac:dyDescent="0.25">
      <c r="AA140" s="19"/>
      <c r="AB140" s="19"/>
      <c r="AC140" s="19"/>
    </row>
    <row r="141" spans="27:29" x14ac:dyDescent="0.25">
      <c r="AA141" s="19"/>
      <c r="AB141" s="19"/>
      <c r="AC141" s="19"/>
    </row>
    <row r="142" spans="27:29" x14ac:dyDescent="0.25">
      <c r="AA142" s="19"/>
      <c r="AB142" s="19"/>
      <c r="AC142" s="19"/>
    </row>
    <row r="143" spans="27:29" x14ac:dyDescent="0.25">
      <c r="AA143" s="19"/>
      <c r="AB143" s="19"/>
      <c r="AC143" s="19"/>
    </row>
    <row r="144" spans="27:29" x14ac:dyDescent="0.25">
      <c r="AA144" s="19"/>
      <c r="AB144" s="19"/>
      <c r="AC144" s="19"/>
    </row>
    <row r="145" spans="27:29" x14ac:dyDescent="0.25">
      <c r="AA145" s="19"/>
      <c r="AB145" s="19"/>
      <c r="AC145" s="19"/>
    </row>
    <row r="146" spans="27:29" x14ac:dyDescent="0.25">
      <c r="AA146" s="19"/>
      <c r="AB146" s="19"/>
      <c r="AC146" s="19"/>
    </row>
    <row r="147" spans="27:29" x14ac:dyDescent="0.25">
      <c r="AA147" s="19"/>
      <c r="AB147" s="19"/>
      <c r="AC147" s="19"/>
    </row>
    <row r="148" spans="27:29" x14ac:dyDescent="0.25">
      <c r="AA148" s="19"/>
      <c r="AB148" s="19"/>
      <c r="AC148" s="19"/>
    </row>
    <row r="149" spans="27:29" x14ac:dyDescent="0.25">
      <c r="AA149" s="19"/>
      <c r="AB149" s="19"/>
      <c r="AC149" s="19"/>
    </row>
    <row r="150" spans="27:29" x14ac:dyDescent="0.25">
      <c r="AA150" s="19"/>
      <c r="AB150" s="19"/>
      <c r="AC150" s="19"/>
    </row>
    <row r="151" spans="27:29" x14ac:dyDescent="0.25">
      <c r="AA151" s="19"/>
      <c r="AB151" s="19"/>
      <c r="AC151" s="19"/>
    </row>
    <row r="152" spans="27:29" x14ac:dyDescent="0.25">
      <c r="AA152" s="19"/>
      <c r="AB152" s="19"/>
      <c r="AC152" s="19"/>
    </row>
    <row r="153" spans="27:29" x14ac:dyDescent="0.25">
      <c r="AA153" s="19"/>
      <c r="AB153" s="19"/>
      <c r="AC153" s="19"/>
    </row>
    <row r="154" spans="27:29" x14ac:dyDescent="0.25">
      <c r="AA154" s="19"/>
      <c r="AB154" s="19"/>
      <c r="AC154" s="19"/>
    </row>
    <row r="155" spans="27:29" x14ac:dyDescent="0.25">
      <c r="AA155" s="19"/>
      <c r="AB155" s="19"/>
      <c r="AC155" s="19"/>
    </row>
    <row r="156" spans="27:29" x14ac:dyDescent="0.25">
      <c r="AA156" s="19"/>
      <c r="AB156" s="19"/>
      <c r="AC156" s="19"/>
    </row>
    <row r="157" spans="27:29" x14ac:dyDescent="0.25">
      <c r="AA157" s="19"/>
      <c r="AB157" s="19"/>
      <c r="AC157" s="19"/>
    </row>
    <row r="158" spans="27:29" x14ac:dyDescent="0.25">
      <c r="AA158" s="19"/>
      <c r="AB158" s="19"/>
      <c r="AC158" s="19"/>
    </row>
    <row r="159" spans="27:29" x14ac:dyDescent="0.25">
      <c r="AA159" s="19"/>
      <c r="AB159" s="19"/>
      <c r="AC159" s="19"/>
    </row>
    <row r="160" spans="27:29" x14ac:dyDescent="0.25">
      <c r="AA160" s="19"/>
      <c r="AB160" s="19"/>
      <c r="AC160" s="19"/>
    </row>
  </sheetData>
  <sheetProtection password="E8CA" sheet="1" objects="1" scenarios="1"/>
  <mergeCells count="32"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  <mergeCell ref="S11:W12"/>
    <mergeCell ref="BD11:BG11"/>
    <mergeCell ref="BD12:BG12"/>
    <mergeCell ref="BD13:BG13"/>
    <mergeCell ref="BA16:BB17"/>
    <mergeCell ref="BD16:BG16"/>
    <mergeCell ref="BD17:BG17"/>
    <mergeCell ref="B16:V16"/>
    <mergeCell ref="BD18:BG18"/>
    <mergeCell ref="BA19:BB19"/>
    <mergeCell ref="BD19:BG19"/>
    <mergeCell ref="BA20:BB20"/>
    <mergeCell ref="BA15:BB15"/>
    <mergeCell ref="BD15:BI15"/>
    <mergeCell ref="BA21:BB22"/>
    <mergeCell ref="A39:Q41"/>
    <mergeCell ref="A43:Q43"/>
    <mergeCell ref="A44:Q44"/>
    <mergeCell ref="BA18:BB18"/>
    <mergeCell ref="B18:W18"/>
  </mergeCells>
  <conditionalFormatting sqref="BC18:BC19">
    <cfRule type="cellIs" dxfId="16" priority="24" operator="greaterThan">
      <formula>200</formula>
    </cfRule>
  </conditionalFormatting>
  <conditionalFormatting sqref="BI9:BI13">
    <cfRule type="cellIs" dxfId="15" priority="23" stopIfTrue="1" operator="greaterThan">
      <formula>0</formula>
    </cfRule>
  </conditionalFormatting>
  <conditionalFormatting sqref="BA18:BB18">
    <cfRule type="cellIs" dxfId="14" priority="21" stopIfTrue="1" operator="equal">
      <formula>"Lucro"</formula>
    </cfRule>
    <cfRule type="cellIs" dxfId="13" priority="22" stopIfTrue="1" operator="equal">
      <formula>"Prejuízo"</formula>
    </cfRule>
  </conditionalFormatting>
  <conditionalFormatting sqref="B17:V17">
    <cfRule type="expression" dxfId="12" priority="25" stopIfTrue="1">
      <formula>COUNTIF($C$11:$Q$11,B17)</formula>
    </cfRule>
  </conditionalFormatting>
  <conditionalFormatting sqref="B17:V17">
    <cfRule type="duplicateValues" dxfId="11" priority="20"/>
  </conditionalFormatting>
  <conditionalFormatting sqref="B21:P38">
    <cfRule type="expression" dxfId="10" priority="11">
      <formula>COUNTIF($C$11:$Q$11,B21)</formula>
    </cfRule>
  </conditionalFormatting>
  <conditionalFormatting sqref="Q21:Q3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3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W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W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39" r:id="rId3"/>
    <hyperlink ref="A4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B10" sqref="B10"/>
    </sheetView>
  </sheetViews>
  <sheetFormatPr defaultRowHeight="15" x14ac:dyDescent="0.25"/>
  <cols>
    <col min="1" max="1" width="9.140625" style="33"/>
    <col min="2" max="2" width="13.28515625" customWidth="1"/>
    <col min="3" max="17" width="5.5703125" style="33" customWidth="1"/>
    <col min="18" max="18" width="16.28515625" style="33" customWidth="1"/>
    <col min="19" max="19" width="17" style="33" customWidth="1"/>
    <col min="20" max="20" width="14.140625" customWidth="1"/>
  </cols>
  <sheetData>
    <row r="4" spans="1:22" s="39" customFormat="1" ht="19.5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40">
        <v>296150.96000000002</v>
      </c>
      <c r="S1013" s="40">
        <v>831.26</v>
      </c>
      <c r="T1013" s="40">
        <v>12.5</v>
      </c>
      <c r="U1013" s="40">
        <v>5</v>
      </c>
      <c r="V1013" s="40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40">
        <v>82614.289999999994</v>
      </c>
      <c r="S1015" s="40">
        <v>286.95999999999998</v>
      </c>
      <c r="T1015" s="40">
        <v>12.5</v>
      </c>
      <c r="U1015" s="40">
        <v>5</v>
      </c>
      <c r="V1015" s="40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40">
        <v>672939.33</v>
      </c>
      <c r="S1017" s="40">
        <v>931.64</v>
      </c>
      <c r="T1017" s="40">
        <v>12.5</v>
      </c>
      <c r="U1017" s="40">
        <v>5</v>
      </c>
      <c r="V1017" s="40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40">
        <v>296247.69</v>
      </c>
      <c r="S1019" s="40">
        <v>923.53</v>
      </c>
      <c r="T1019" s="40">
        <v>12.5</v>
      </c>
      <c r="U1019" s="40">
        <v>5</v>
      </c>
      <c r="V1019" s="40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40">
        <v>417122.63</v>
      </c>
      <c r="S1021" s="40">
        <v>1363.2</v>
      </c>
      <c r="T1021" s="40">
        <v>12.5</v>
      </c>
      <c r="U1021" s="40">
        <v>5</v>
      </c>
      <c r="V1021" s="40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40">
        <v>394426.32</v>
      </c>
      <c r="S1023" s="40">
        <v>1401</v>
      </c>
      <c r="T1023" s="40">
        <v>12.5</v>
      </c>
      <c r="U1023" s="40">
        <v>5</v>
      </c>
      <c r="V1023" s="40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40">
        <v>916666.52</v>
      </c>
      <c r="S1025" s="40">
        <v>1314.93</v>
      </c>
      <c r="T1025" s="40">
        <v>12.5</v>
      </c>
      <c r="U1025" s="40">
        <v>5</v>
      </c>
      <c r="V1025" s="40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40">
        <v>320281.55</v>
      </c>
      <c r="S1027" s="40">
        <v>885.42</v>
      </c>
      <c r="T1027" s="40">
        <v>12.5</v>
      </c>
      <c r="U1027" s="40">
        <v>5</v>
      </c>
      <c r="V1027" s="40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40">
        <v>378225.98</v>
      </c>
      <c r="S1029" s="40">
        <v>1102.8399999999999</v>
      </c>
      <c r="T1029" s="40">
        <v>12.5</v>
      </c>
      <c r="U1029" s="40">
        <v>5</v>
      </c>
      <c r="V1029" s="40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40">
        <v>78561.19</v>
      </c>
      <c r="S1031" s="40">
        <v>263.94</v>
      </c>
      <c r="T1031" s="40">
        <v>12.5</v>
      </c>
      <c r="U1031" s="40">
        <v>5</v>
      </c>
      <c r="V1031" s="40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40">
        <v>360165.03</v>
      </c>
      <c r="S1033" s="40">
        <v>822.41</v>
      </c>
      <c r="T1033" s="40">
        <v>12.5</v>
      </c>
      <c r="U1033" s="40">
        <v>5</v>
      </c>
      <c r="V1033" s="40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40">
        <v>324368.94</v>
      </c>
      <c r="S1035" s="40">
        <v>728.93</v>
      </c>
      <c r="T1035" s="40">
        <v>12.5</v>
      </c>
      <c r="U1035" s="40">
        <v>5</v>
      </c>
      <c r="V1035" s="40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40">
        <v>87481.06</v>
      </c>
      <c r="S1037" s="40">
        <v>381.16</v>
      </c>
      <c r="T1037" s="40">
        <v>12.5</v>
      </c>
      <c r="U1037" s="40">
        <v>5</v>
      </c>
      <c r="V1037" s="40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40">
        <v>892605.72</v>
      </c>
      <c r="S1039" s="40">
        <v>1289.43</v>
      </c>
      <c r="T1039" s="40">
        <v>12.5</v>
      </c>
      <c r="U1039" s="40">
        <v>5</v>
      </c>
      <c r="V1039" s="40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40">
        <v>342185.59</v>
      </c>
      <c r="S1041" s="40">
        <v>1132.6099999999999</v>
      </c>
      <c r="T1041" s="40">
        <v>12.5</v>
      </c>
      <c r="U1041" s="40">
        <v>5</v>
      </c>
      <c r="V1041" s="40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40">
        <v>202302.78</v>
      </c>
      <c r="S1043" s="40">
        <v>750.41</v>
      </c>
      <c r="T1043" s="40">
        <v>12.5</v>
      </c>
      <c r="U1043" s="40">
        <v>5</v>
      </c>
      <c r="V1043" s="40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40">
        <v>41088.660000000003</v>
      </c>
      <c r="S1045" s="40">
        <v>160.75</v>
      </c>
      <c r="T1045" s="40">
        <v>12.5</v>
      </c>
      <c r="U1045" s="40">
        <v>5</v>
      </c>
      <c r="V1045" s="40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40">
        <v>1742177.9</v>
      </c>
      <c r="S1047" s="40">
        <v>1062.1199999999999</v>
      </c>
      <c r="T1047" s="40">
        <v>12.5</v>
      </c>
      <c r="U1047" s="40">
        <v>5</v>
      </c>
      <c r="V1047" s="40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40">
        <v>316751.59000000003</v>
      </c>
      <c r="S1049" s="40">
        <v>1762.42</v>
      </c>
      <c r="T1049" s="40">
        <v>12.5</v>
      </c>
      <c r="U1049" s="40">
        <v>5</v>
      </c>
      <c r="V1049" s="40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40">
        <v>385566.7</v>
      </c>
      <c r="S1051" s="40">
        <v>1471.91</v>
      </c>
      <c r="T1051" s="40">
        <v>12.5</v>
      </c>
      <c r="U1051" s="40">
        <v>5</v>
      </c>
      <c r="V1051" s="40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40">
        <v>844574.18</v>
      </c>
      <c r="S1053" s="40">
        <v>1484.96</v>
      </c>
      <c r="T1053" s="40">
        <v>12.5</v>
      </c>
      <c r="U1053" s="40">
        <v>5</v>
      </c>
      <c r="V1053" s="40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40">
        <v>26807.51</v>
      </c>
      <c r="S1055" s="40">
        <v>253.81</v>
      </c>
      <c r="T1055" s="40">
        <v>12.5</v>
      </c>
      <c r="U1055" s="40">
        <v>5</v>
      </c>
      <c r="V1055" s="40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40">
        <v>885469.81</v>
      </c>
      <c r="S1057" s="40">
        <v>1773.2</v>
      </c>
      <c r="T1057" s="40">
        <v>12.5</v>
      </c>
      <c r="U1057" s="40">
        <v>5</v>
      </c>
      <c r="V1057" s="40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40">
        <v>543366.74</v>
      </c>
      <c r="S1059" s="40">
        <v>462.82</v>
      </c>
      <c r="T1059" s="40">
        <v>15</v>
      </c>
      <c r="U1059" s="40">
        <v>6</v>
      </c>
      <c r="V1059" s="40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40">
        <v>915327.26</v>
      </c>
      <c r="S1061" s="40">
        <v>1338.9</v>
      </c>
      <c r="T1061" s="40">
        <v>15</v>
      </c>
      <c r="U1061" s="40">
        <v>6</v>
      </c>
      <c r="V1061" s="40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40">
        <v>700543.51</v>
      </c>
      <c r="S1063" s="40">
        <v>1315.1</v>
      </c>
      <c r="T1063" s="40">
        <v>15</v>
      </c>
      <c r="U1063" s="40">
        <v>6</v>
      </c>
      <c r="V1063" s="40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40">
        <v>0</v>
      </c>
      <c r="S1065" s="40">
        <v>934.87</v>
      </c>
      <c r="T1065" s="40">
        <v>15</v>
      </c>
      <c r="U1065" s="40">
        <v>6</v>
      </c>
      <c r="V1065" s="40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40">
        <v>960674.9</v>
      </c>
      <c r="S1067" s="40">
        <v>1692.48</v>
      </c>
      <c r="T1067" s="40">
        <v>15</v>
      </c>
      <c r="U1067" s="40">
        <v>6</v>
      </c>
      <c r="V1067" s="40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40">
        <v>307523.49</v>
      </c>
      <c r="S1069" s="40">
        <v>1029.25</v>
      </c>
      <c r="T1069" s="40">
        <v>15</v>
      </c>
      <c r="U1069" s="40">
        <v>6</v>
      </c>
      <c r="V1069" s="40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40">
        <v>545041.79</v>
      </c>
      <c r="S1071" s="40">
        <v>1264.1099999999999</v>
      </c>
      <c r="T1071" s="40">
        <v>15</v>
      </c>
      <c r="U1071" s="40">
        <v>6</v>
      </c>
      <c r="V1071" s="40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40">
        <v>437233.75</v>
      </c>
      <c r="S1073" s="40">
        <v>1663.98</v>
      </c>
      <c r="T1073" s="40">
        <v>15</v>
      </c>
      <c r="U1073" s="40">
        <v>6</v>
      </c>
      <c r="V1073" s="40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40">
        <v>709026.2</v>
      </c>
      <c r="S1075" s="40">
        <v>1675.59</v>
      </c>
      <c r="T1075" s="40">
        <v>15</v>
      </c>
      <c r="U1075" s="40">
        <v>6</v>
      </c>
      <c r="V1075" s="40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40">
        <v>0</v>
      </c>
      <c r="S1077" s="40">
        <v>1823.63</v>
      </c>
      <c r="T1077" s="40">
        <v>15</v>
      </c>
      <c r="U1077" s="40">
        <v>6</v>
      </c>
      <c r="V1077" s="40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40">
        <v>1956340.53</v>
      </c>
      <c r="S1079" s="40">
        <v>1300.1099999999999</v>
      </c>
      <c r="T1079" s="40">
        <v>15</v>
      </c>
      <c r="U1079" s="40">
        <v>6</v>
      </c>
      <c r="V1079" s="40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5">
        <v>4555976.78</v>
      </c>
      <c r="S1311" s="35">
        <v>1527.23</v>
      </c>
      <c r="T1311" s="35">
        <v>20</v>
      </c>
      <c r="U1311" s="35">
        <v>8</v>
      </c>
      <c r="V1311" s="35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4">
        <v>2044927.03</v>
      </c>
      <c r="S1312" s="34">
        <v>1634.31</v>
      </c>
      <c r="T1312" s="34">
        <v>20</v>
      </c>
      <c r="U1312" s="34">
        <v>8</v>
      </c>
      <c r="V1312" s="34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5">
        <v>363000.04</v>
      </c>
      <c r="S1313" s="35">
        <v>378.1</v>
      </c>
      <c r="T1313" s="35">
        <v>20</v>
      </c>
      <c r="U1313" s="35">
        <v>8</v>
      </c>
      <c r="V1313" s="35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4">
        <v>758990.85</v>
      </c>
      <c r="S1314" s="34">
        <v>1706.5</v>
      </c>
      <c r="T1314" s="34">
        <v>20</v>
      </c>
      <c r="U1314" s="34">
        <v>8</v>
      </c>
      <c r="V1314" s="34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5">
        <v>403720.52</v>
      </c>
      <c r="S1317" s="35">
        <v>1370.34</v>
      </c>
      <c r="T1317" s="35">
        <v>20</v>
      </c>
      <c r="U1317" s="35">
        <v>8</v>
      </c>
      <c r="V1317" s="35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4">
        <v>940485.57</v>
      </c>
      <c r="S1318" s="34">
        <v>1781.89</v>
      </c>
      <c r="T1318" s="34">
        <v>20</v>
      </c>
      <c r="U1318" s="34">
        <v>8</v>
      </c>
      <c r="V1318" s="34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5">
        <v>310723.62</v>
      </c>
      <c r="S1319" s="35">
        <v>1507.52</v>
      </c>
      <c r="T1319" s="35">
        <v>20</v>
      </c>
      <c r="U1319" s="35">
        <v>8</v>
      </c>
      <c r="V1319" s="35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4">
        <v>905082.28</v>
      </c>
      <c r="S1320" s="34">
        <v>1869.04</v>
      </c>
      <c r="T1320" s="34">
        <v>20</v>
      </c>
      <c r="U1320" s="34">
        <v>8</v>
      </c>
      <c r="V1320" s="34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5">
        <v>571820.42000000004</v>
      </c>
      <c r="S1321" s="35">
        <v>1499.53</v>
      </c>
      <c r="T1321" s="35">
        <v>20</v>
      </c>
      <c r="U1321" s="35">
        <v>8</v>
      </c>
      <c r="V1321" s="35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4">
        <v>440233.11</v>
      </c>
      <c r="S1322" s="34">
        <v>1552.51</v>
      </c>
      <c r="T1322" s="34">
        <v>20</v>
      </c>
      <c r="U1322" s="34">
        <v>8</v>
      </c>
      <c r="V1322" s="34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5">
        <v>95885.5</v>
      </c>
      <c r="S1323" s="35">
        <v>484.45</v>
      </c>
      <c r="T1323" s="35">
        <v>20</v>
      </c>
      <c r="U1323" s="35">
        <v>8</v>
      </c>
      <c r="V1323" s="35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4">
        <v>666899.87</v>
      </c>
      <c r="S1324" s="34">
        <v>2619.5700000000002</v>
      </c>
      <c r="T1324" s="34">
        <v>20</v>
      </c>
      <c r="U1324" s="34">
        <v>8</v>
      </c>
      <c r="V1324" s="34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5">
        <v>462091.45</v>
      </c>
      <c r="S1325" s="35">
        <v>1307.6199999999999</v>
      </c>
      <c r="T1325" s="35">
        <v>20</v>
      </c>
      <c r="U1325" s="35">
        <v>8</v>
      </c>
      <c r="V1325" s="35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4">
        <v>665937.46</v>
      </c>
      <c r="S1326" s="34">
        <v>1460.12</v>
      </c>
      <c r="T1326" s="34">
        <v>20</v>
      </c>
      <c r="U1326" s="34">
        <v>8</v>
      </c>
      <c r="V1326" s="34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5">
        <v>250058.34</v>
      </c>
      <c r="S1327" s="35">
        <v>1548.1</v>
      </c>
      <c r="T1327" s="35">
        <v>20</v>
      </c>
      <c r="U1327" s="35">
        <v>8</v>
      </c>
      <c r="V1327" s="35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4">
        <v>833678.89</v>
      </c>
      <c r="S1328" s="34">
        <v>1346.55</v>
      </c>
      <c r="T1328" s="34">
        <v>20</v>
      </c>
      <c r="U1328" s="34">
        <v>8</v>
      </c>
      <c r="V1328" s="34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5">
        <v>1841784.96</v>
      </c>
      <c r="S1329" s="35">
        <v>1960.91</v>
      </c>
      <c r="T1329" s="35">
        <v>20</v>
      </c>
      <c r="U1329" s="35">
        <v>8</v>
      </c>
      <c r="V1329" s="35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5">
        <v>1436716.31</v>
      </c>
      <c r="S1331" s="35">
        <v>1426.61</v>
      </c>
      <c r="T1331" s="35">
        <v>20</v>
      </c>
      <c r="U1331" s="35">
        <v>8</v>
      </c>
      <c r="V1331" s="35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5">
        <v>324452.68</v>
      </c>
      <c r="S1333" s="35">
        <v>1264.8900000000001</v>
      </c>
      <c r="T1333" s="35">
        <v>20</v>
      </c>
      <c r="U1333" s="35">
        <v>8</v>
      </c>
      <c r="V1333" s="35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5">
        <v>648857.16</v>
      </c>
      <c r="S1335" s="35">
        <v>1414.18</v>
      </c>
      <c r="T1335" s="35">
        <v>20</v>
      </c>
      <c r="U1335" s="35">
        <v>8</v>
      </c>
      <c r="V1335" s="35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5">
        <v>553000.59</v>
      </c>
      <c r="S1337" s="35">
        <v>1142.99</v>
      </c>
      <c r="T1337" s="35">
        <v>20</v>
      </c>
      <c r="U1337" s="35">
        <v>8</v>
      </c>
      <c r="V1337" s="35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5">
        <v>139326.26999999999</v>
      </c>
      <c r="S1339" s="35">
        <v>670.04</v>
      </c>
      <c r="T1339" s="35">
        <v>20</v>
      </c>
      <c r="U1339" s="35">
        <v>8</v>
      </c>
      <c r="V1339" s="35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5">
        <v>52214.17</v>
      </c>
      <c r="S1341" s="35">
        <v>240.55</v>
      </c>
      <c r="T1341" s="35">
        <v>20</v>
      </c>
      <c r="U1341" s="35">
        <v>8</v>
      </c>
      <c r="V1341" s="35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5">
        <v>0</v>
      </c>
      <c r="S1343" s="35">
        <v>2237.5100000000002</v>
      </c>
      <c r="T1343" s="35">
        <v>20</v>
      </c>
      <c r="U1343" s="35">
        <v>8</v>
      </c>
      <c r="V1343" s="35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5">
        <v>759613.22</v>
      </c>
      <c r="S1345" s="35">
        <v>1438.32</v>
      </c>
      <c r="T1345" s="35">
        <v>20</v>
      </c>
      <c r="U1345" s="35">
        <v>8</v>
      </c>
      <c r="V1345" s="35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5">
        <v>833864.22</v>
      </c>
      <c r="S1347" s="35">
        <v>1056.29</v>
      </c>
      <c r="T1347" s="35">
        <v>20</v>
      </c>
      <c r="U1347" s="35">
        <v>8</v>
      </c>
      <c r="V1347" s="35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5">
        <v>801675.99</v>
      </c>
      <c r="S1349" s="35">
        <v>1605.39</v>
      </c>
      <c r="T1349" s="35">
        <v>20</v>
      </c>
      <c r="U1349" s="35">
        <v>8</v>
      </c>
      <c r="V1349" s="35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5">
        <v>736262.22</v>
      </c>
      <c r="S1351" s="35">
        <v>1014.51</v>
      </c>
      <c r="T1351" s="35">
        <v>20</v>
      </c>
      <c r="U1351" s="35">
        <v>8</v>
      </c>
      <c r="V1351" s="35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4">
        <v>1126117.01</v>
      </c>
      <c r="S1352" s="34">
        <v>3178.88</v>
      </c>
      <c r="T1352" s="34">
        <v>20</v>
      </c>
      <c r="U1352" s="34">
        <v>8</v>
      </c>
      <c r="V1352" s="34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5">
        <v>646480.17000000004</v>
      </c>
      <c r="S1353" s="35">
        <v>1534.07</v>
      </c>
      <c r="T1353" s="35">
        <v>20</v>
      </c>
      <c r="U1353" s="35">
        <v>8</v>
      </c>
      <c r="V1353" s="35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5">
        <v>480671.98</v>
      </c>
      <c r="S1355" s="35">
        <v>1152.46</v>
      </c>
      <c r="T1355" s="35">
        <v>20</v>
      </c>
      <c r="U1355" s="35">
        <v>8</v>
      </c>
      <c r="V1355" s="35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5">
        <v>1589007.19</v>
      </c>
      <c r="S1357" s="35">
        <v>1721.57</v>
      </c>
      <c r="T1357" s="35">
        <v>20</v>
      </c>
      <c r="U1357" s="35">
        <v>8</v>
      </c>
      <c r="V1357" s="35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5">
        <v>0</v>
      </c>
      <c r="S1359" s="35">
        <v>2299.4899999999998</v>
      </c>
      <c r="T1359" s="35">
        <v>20</v>
      </c>
      <c r="U1359" s="35">
        <v>8</v>
      </c>
      <c r="V1359" s="35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5">
        <v>360584.96000000002</v>
      </c>
      <c r="S1361" s="35">
        <v>1296.51</v>
      </c>
      <c r="T1361" s="35">
        <v>20</v>
      </c>
      <c r="U1361" s="35">
        <v>8</v>
      </c>
      <c r="V1361" s="35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4">
        <v>0</v>
      </c>
      <c r="S1362" s="34">
        <v>1872.29</v>
      </c>
      <c r="T1362" s="34">
        <v>20</v>
      </c>
      <c r="U1362" s="34">
        <v>8</v>
      </c>
      <c r="V1362" s="34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5">
        <v>306894.18</v>
      </c>
      <c r="S1363" s="35">
        <v>612.98</v>
      </c>
      <c r="T1363" s="35">
        <v>20</v>
      </c>
      <c r="U1363" s="35">
        <v>8</v>
      </c>
      <c r="V1363" s="35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4">
        <v>770643.35</v>
      </c>
      <c r="S1364" s="34">
        <v>1408.5</v>
      </c>
      <c r="T1364" s="34">
        <v>20</v>
      </c>
      <c r="U1364" s="34">
        <v>8</v>
      </c>
      <c r="V1364" s="34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5">
        <v>486538.18</v>
      </c>
      <c r="S1365" s="35">
        <v>2346.46</v>
      </c>
      <c r="T1365" s="35">
        <v>20</v>
      </c>
      <c r="U1365" s="35">
        <v>8</v>
      </c>
      <c r="V1365" s="35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4">
        <v>1041679.46</v>
      </c>
      <c r="S1366" s="34">
        <v>1972.41</v>
      </c>
      <c r="T1366" s="34">
        <v>20</v>
      </c>
      <c r="U1366" s="34">
        <v>8</v>
      </c>
      <c r="V1366" s="34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5">
        <v>520736.17</v>
      </c>
      <c r="S1367" s="35">
        <v>1631.08</v>
      </c>
      <c r="T1367" s="35">
        <v>20</v>
      </c>
      <c r="U1367" s="35">
        <v>8</v>
      </c>
      <c r="V1367" s="35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4">
        <v>587109.21</v>
      </c>
      <c r="S1368" s="34">
        <v>1693.58</v>
      </c>
      <c r="T1368" s="34">
        <v>20</v>
      </c>
      <c r="U1368" s="34">
        <v>8</v>
      </c>
      <c r="V1368" s="34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5">
        <v>1904525.91</v>
      </c>
      <c r="S1369" s="35">
        <v>1398.59</v>
      </c>
      <c r="T1369" s="35">
        <v>20</v>
      </c>
      <c r="U1369" s="35">
        <v>8</v>
      </c>
      <c r="V1369" s="35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4">
        <v>974026.17</v>
      </c>
      <c r="S1370" s="34">
        <v>1833.03</v>
      </c>
      <c r="T1370" s="34">
        <v>20</v>
      </c>
      <c r="U1370" s="34">
        <v>8</v>
      </c>
      <c r="V1370" s="34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5">
        <v>0</v>
      </c>
      <c r="S1371" s="35">
        <v>1938.42</v>
      </c>
      <c r="T1371" s="35">
        <v>20</v>
      </c>
      <c r="U1371" s="35">
        <v>8</v>
      </c>
      <c r="V1371" s="35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4">
        <v>575167.87</v>
      </c>
      <c r="S1372" s="34">
        <v>1404.48</v>
      </c>
      <c r="T1372" s="34">
        <v>20</v>
      </c>
      <c r="U1372" s="34">
        <v>8</v>
      </c>
      <c r="V1372" s="34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5">
        <v>977595.28</v>
      </c>
      <c r="S1373" s="35">
        <v>1699.43</v>
      </c>
      <c r="T1373" s="35">
        <v>20</v>
      </c>
      <c r="U1373" s="35">
        <v>8</v>
      </c>
      <c r="V1373" s="35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4">
        <v>173084.3</v>
      </c>
      <c r="S1374" s="34">
        <v>786.77</v>
      </c>
      <c r="T1374" s="34">
        <v>20</v>
      </c>
      <c r="U1374" s="34">
        <v>8</v>
      </c>
      <c r="V1374" s="34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5">
        <v>1479264.7</v>
      </c>
      <c r="S1375" s="35">
        <v>1422.81</v>
      </c>
      <c r="T1375" s="35">
        <v>20</v>
      </c>
      <c r="U1375" s="35">
        <v>8</v>
      </c>
      <c r="V1375" s="35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4">
        <v>123580.02</v>
      </c>
      <c r="S1376" s="34">
        <v>525.47</v>
      </c>
      <c r="T1376" s="34">
        <v>20</v>
      </c>
      <c r="U1376" s="34">
        <v>8</v>
      </c>
      <c r="V1376" s="34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5">
        <v>2060113.87</v>
      </c>
      <c r="S1377" s="35">
        <v>2120</v>
      </c>
      <c r="T1377" s="35">
        <v>20</v>
      </c>
      <c r="U1377" s="35">
        <v>8</v>
      </c>
      <c r="V1377" s="35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4">
        <v>445683.1</v>
      </c>
      <c r="S1378" s="34">
        <v>1888.23</v>
      </c>
      <c r="T1378" s="34">
        <v>20</v>
      </c>
      <c r="U1378" s="34">
        <v>8</v>
      </c>
      <c r="V1378" s="34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5">
        <v>391002.59</v>
      </c>
      <c r="S1379" s="35">
        <v>1256.81</v>
      </c>
      <c r="T1379" s="35">
        <v>20</v>
      </c>
      <c r="U1379" s="35">
        <v>8</v>
      </c>
      <c r="V1379" s="35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4">
        <v>2003207.53</v>
      </c>
      <c r="S1380" s="34">
        <v>2177.9899999999998</v>
      </c>
      <c r="T1380" s="34">
        <v>20</v>
      </c>
      <c r="U1380" s="34">
        <v>8</v>
      </c>
      <c r="V1380" s="34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5">
        <v>407193.15</v>
      </c>
      <c r="S1381" s="35">
        <v>1361.11</v>
      </c>
      <c r="T1381" s="35">
        <v>20</v>
      </c>
      <c r="U1381" s="35">
        <v>8</v>
      </c>
      <c r="V1381" s="35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4">
        <v>709072.19</v>
      </c>
      <c r="S1382" s="34">
        <v>1169.53</v>
      </c>
      <c r="T1382" s="34">
        <v>20</v>
      </c>
      <c r="U1382" s="34">
        <v>8</v>
      </c>
      <c r="V1382" s="34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5">
        <v>1560287.63</v>
      </c>
      <c r="S1383" s="35">
        <v>1468.16</v>
      </c>
      <c r="T1383" s="35">
        <v>20</v>
      </c>
      <c r="U1383" s="35">
        <v>8</v>
      </c>
      <c r="V1383" s="35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4">
        <v>0</v>
      </c>
      <c r="S1384" s="34">
        <v>1899.54</v>
      </c>
      <c r="T1384" s="34">
        <v>20</v>
      </c>
      <c r="U1384" s="34">
        <v>8</v>
      </c>
      <c r="V1384" s="34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5">
        <v>0</v>
      </c>
      <c r="S1385" s="35">
        <v>2250.91</v>
      </c>
      <c r="T1385" s="35">
        <v>20</v>
      </c>
      <c r="U1385" s="35">
        <v>8</v>
      </c>
      <c r="V1385" s="35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4">
        <v>2605655.27</v>
      </c>
      <c r="S1386" s="34">
        <v>1992.63</v>
      </c>
      <c r="T1386" s="34">
        <v>20</v>
      </c>
      <c r="U1386" s="34">
        <v>8</v>
      </c>
      <c r="V1386" s="34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5">
        <v>1119973.17</v>
      </c>
      <c r="S1387" s="35">
        <v>2506.2399999999998</v>
      </c>
      <c r="T1387" s="35">
        <v>20</v>
      </c>
      <c r="U1387" s="35">
        <v>8</v>
      </c>
      <c r="V1387" s="35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4">
        <v>889883.09</v>
      </c>
      <c r="S1388" s="34">
        <v>1459.54</v>
      </c>
      <c r="T1388" s="34">
        <v>20</v>
      </c>
      <c r="U1388" s="34">
        <v>8</v>
      </c>
      <c r="V1388" s="34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4">
        <v>303788.58</v>
      </c>
      <c r="S1400" s="34">
        <v>1322.11</v>
      </c>
      <c r="T1400" s="34">
        <v>20</v>
      </c>
      <c r="U1400" s="34">
        <v>8</v>
      </c>
      <c r="V1400" s="34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5">
        <v>1956783.83</v>
      </c>
      <c r="S1401" s="35">
        <v>1755.36</v>
      </c>
      <c r="T1401" s="35">
        <v>20</v>
      </c>
      <c r="U1401" s="35">
        <v>8</v>
      </c>
      <c r="V1401" s="35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4">
        <v>425975.85</v>
      </c>
      <c r="S1402" s="34">
        <v>1846.56</v>
      </c>
      <c r="T1402" s="34">
        <v>20</v>
      </c>
      <c r="U1402" s="34">
        <v>8</v>
      </c>
      <c r="V1402" s="34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5">
        <v>809306.65</v>
      </c>
      <c r="S1403" s="35">
        <v>1243.8399999999999</v>
      </c>
      <c r="T1403" s="35">
        <v>20</v>
      </c>
      <c r="U1403" s="35">
        <v>8</v>
      </c>
      <c r="V1403" s="35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4">
        <v>539239.99</v>
      </c>
      <c r="S1404" s="34">
        <v>2242.16</v>
      </c>
      <c r="T1404" s="34">
        <v>20</v>
      </c>
      <c r="U1404" s="34">
        <v>8</v>
      </c>
      <c r="V1404" s="34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5">
        <v>422732.64</v>
      </c>
      <c r="S1405" s="35">
        <v>1757.73</v>
      </c>
      <c r="T1405" s="35">
        <v>20</v>
      </c>
      <c r="U1405" s="35">
        <v>8</v>
      </c>
      <c r="V1405" s="35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4">
        <v>1811406.15</v>
      </c>
      <c r="S1406" s="34">
        <v>1587.91</v>
      </c>
      <c r="T1406" s="34">
        <v>20</v>
      </c>
      <c r="U1406" s="34">
        <v>8</v>
      </c>
      <c r="V1406" s="34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5">
        <v>946197.34</v>
      </c>
      <c r="S1409" s="35">
        <v>1437.81</v>
      </c>
      <c r="T1409" s="35">
        <v>20</v>
      </c>
      <c r="U1409" s="35">
        <v>8</v>
      </c>
      <c r="V1409" s="35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4">
        <v>519337.65</v>
      </c>
      <c r="S1410" s="34">
        <v>1850.92</v>
      </c>
      <c r="T1410" s="34">
        <v>20</v>
      </c>
      <c r="U1410" s="34">
        <v>8</v>
      </c>
      <c r="V1410" s="34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5">
        <v>0</v>
      </c>
      <c r="S1411" s="35">
        <v>1812.66</v>
      </c>
      <c r="T1411" s="35">
        <v>20</v>
      </c>
      <c r="U1411" s="35">
        <v>8</v>
      </c>
      <c r="V1411" s="35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4">
        <v>8227506.9400000004</v>
      </c>
      <c r="S1412" s="34">
        <v>1661.12</v>
      </c>
      <c r="T1412" s="34">
        <v>20</v>
      </c>
      <c r="U1412" s="34">
        <v>8</v>
      </c>
      <c r="V1412" s="34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5">
        <v>234987.4</v>
      </c>
      <c r="S1413" s="35">
        <v>1195.49</v>
      </c>
      <c r="T1413" s="35">
        <v>20</v>
      </c>
      <c r="U1413" s="35">
        <v>8</v>
      </c>
      <c r="V1413" s="35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4">
        <v>1917825.68</v>
      </c>
      <c r="S1414" s="34">
        <v>1342.35</v>
      </c>
      <c r="T1414" s="34">
        <v>20</v>
      </c>
      <c r="U1414" s="34">
        <v>8</v>
      </c>
      <c r="V1414" s="34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5">
        <v>974404.53</v>
      </c>
      <c r="S1415" s="35">
        <v>1607.6</v>
      </c>
      <c r="T1415" s="35">
        <v>20</v>
      </c>
      <c r="U1415" s="35">
        <v>8</v>
      </c>
      <c r="V1415" s="35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4">
        <v>306562.40999999997</v>
      </c>
      <c r="S1416" s="34">
        <v>1090.23</v>
      </c>
      <c r="T1416" s="34">
        <v>20</v>
      </c>
      <c r="U1416" s="34">
        <v>8</v>
      </c>
      <c r="V1416" s="34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5">
        <v>698777.25</v>
      </c>
      <c r="S1417" s="35">
        <v>2362.73</v>
      </c>
      <c r="T1417" s="35">
        <v>20</v>
      </c>
      <c r="U1417" s="35">
        <v>8</v>
      </c>
      <c r="V1417" s="35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4">
        <v>347118.94</v>
      </c>
      <c r="S1418" s="34">
        <v>801.99</v>
      </c>
      <c r="T1418" s="34">
        <v>20</v>
      </c>
      <c r="U1418" s="34">
        <v>8</v>
      </c>
      <c r="V1418" s="34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5">
        <v>324543.43</v>
      </c>
      <c r="S1419" s="35">
        <v>965.19</v>
      </c>
      <c r="T1419" s="35">
        <v>20</v>
      </c>
      <c r="U1419" s="35">
        <v>8</v>
      </c>
      <c r="V1419" s="35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4">
        <v>1551298.05</v>
      </c>
      <c r="S1420" s="34">
        <v>1190.03</v>
      </c>
      <c r="T1420" s="34">
        <v>20</v>
      </c>
      <c r="U1420" s="34">
        <v>8</v>
      </c>
      <c r="V1420" s="34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5">
        <v>408409.14</v>
      </c>
      <c r="S1421" s="35">
        <v>1790.72</v>
      </c>
      <c r="T1421" s="35">
        <v>20</v>
      </c>
      <c r="U1421" s="35">
        <v>8</v>
      </c>
      <c r="V1421" s="35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4">
        <v>444300.08</v>
      </c>
      <c r="S1422" s="34">
        <v>1324.04</v>
      </c>
      <c r="T1422" s="34">
        <v>20</v>
      </c>
      <c r="U1422" s="34">
        <v>8</v>
      </c>
      <c r="V1422" s="34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5">
        <v>542070.72</v>
      </c>
      <c r="S1423" s="35">
        <v>2606.11</v>
      </c>
      <c r="T1423" s="35">
        <v>20</v>
      </c>
      <c r="U1423" s="35">
        <v>8</v>
      </c>
      <c r="V1423" s="35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4">
        <v>670831.75</v>
      </c>
      <c r="S1424" s="34">
        <v>1625.27</v>
      </c>
      <c r="T1424" s="34">
        <v>20</v>
      </c>
      <c r="U1424" s="34">
        <v>8</v>
      </c>
      <c r="V1424" s="34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5">
        <v>345607.73</v>
      </c>
      <c r="S1425" s="35">
        <v>1722.39</v>
      </c>
      <c r="T1425" s="35">
        <v>20</v>
      </c>
      <c r="U1425" s="35">
        <v>8</v>
      </c>
      <c r="V1425" s="35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4">
        <v>581744.73</v>
      </c>
      <c r="S1426" s="34">
        <v>1739.53</v>
      </c>
      <c r="T1426" s="34">
        <v>20</v>
      </c>
      <c r="U1426" s="34">
        <v>8</v>
      </c>
      <c r="V1426" s="34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5">
        <v>2503550.17</v>
      </c>
      <c r="S1427" s="35">
        <v>1746.76</v>
      </c>
      <c r="T1427" s="35">
        <v>20</v>
      </c>
      <c r="U1427" s="35">
        <v>8</v>
      </c>
      <c r="V1427" s="35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4">
        <v>143695.63</v>
      </c>
      <c r="S1428" s="34">
        <v>403.27</v>
      </c>
      <c r="T1428" s="34">
        <v>20</v>
      </c>
      <c r="U1428" s="34">
        <v>8</v>
      </c>
      <c r="V1428" s="34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5">
        <v>0</v>
      </c>
      <c r="S1429" s="35">
        <v>1810.27</v>
      </c>
      <c r="T1429" s="35">
        <v>20</v>
      </c>
      <c r="U1429" s="35">
        <v>8</v>
      </c>
      <c r="V1429" s="35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4">
        <v>365219.34</v>
      </c>
      <c r="S1430" s="34">
        <v>884.91</v>
      </c>
      <c r="T1430" s="34">
        <v>20</v>
      </c>
      <c r="U1430" s="34">
        <v>8</v>
      </c>
      <c r="V1430" s="34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5">
        <v>1030986.64</v>
      </c>
      <c r="S1431" s="35">
        <v>3270.38</v>
      </c>
      <c r="T1431" s="35">
        <v>20</v>
      </c>
      <c r="U1431" s="35">
        <v>8</v>
      </c>
      <c r="V1431" s="35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4">
        <v>0</v>
      </c>
      <c r="S1432" s="34">
        <v>1813.59</v>
      </c>
      <c r="T1432" s="34">
        <v>20</v>
      </c>
      <c r="U1432" s="34">
        <v>8</v>
      </c>
      <c r="V1432" s="34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5">
        <v>1288976.27</v>
      </c>
      <c r="S1433" s="35">
        <v>1626.34</v>
      </c>
      <c r="T1433" s="35">
        <v>20</v>
      </c>
      <c r="U1433" s="35">
        <v>8</v>
      </c>
      <c r="V1433" s="35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4">
        <v>778316.52</v>
      </c>
      <c r="S1434" s="34">
        <v>1777.23</v>
      </c>
      <c r="T1434" s="34">
        <v>20</v>
      </c>
      <c r="U1434" s="34">
        <v>8</v>
      </c>
      <c r="V1434" s="34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5">
        <v>2554180.29</v>
      </c>
      <c r="S1435" s="35">
        <v>1675.7</v>
      </c>
      <c r="T1435" s="35">
        <v>20</v>
      </c>
      <c r="U1435" s="35">
        <v>8</v>
      </c>
      <c r="V1435" s="35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4">
        <v>408084.66</v>
      </c>
      <c r="S1436" s="34">
        <v>1896.75</v>
      </c>
      <c r="T1436" s="34">
        <v>20</v>
      </c>
      <c r="U1436" s="34">
        <v>8</v>
      </c>
      <c r="V1436" s="34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5">
        <v>574057.4</v>
      </c>
      <c r="S1437" s="35">
        <v>1499</v>
      </c>
      <c r="T1437" s="35">
        <v>20</v>
      </c>
      <c r="U1437" s="35">
        <v>8</v>
      </c>
      <c r="V1437" s="35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4">
        <v>384540.92</v>
      </c>
      <c r="S1438" s="34">
        <v>1012.14</v>
      </c>
      <c r="T1438" s="34">
        <v>20</v>
      </c>
      <c r="U1438" s="34">
        <v>8</v>
      </c>
      <c r="V1438" s="34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5">
        <v>0</v>
      </c>
      <c r="S1439" s="35">
        <v>2708.34</v>
      </c>
      <c r="T1439" s="35">
        <v>20</v>
      </c>
      <c r="U1439" s="35">
        <v>8</v>
      </c>
      <c r="V1439" s="35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4">
        <v>4193218.85</v>
      </c>
      <c r="S1440" s="34">
        <v>1591.41</v>
      </c>
      <c r="T1440" s="34">
        <v>20</v>
      </c>
      <c r="U1440" s="34">
        <v>8</v>
      </c>
      <c r="V1440" s="34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5">
        <v>507086.59</v>
      </c>
      <c r="S1441" s="35">
        <v>796.05</v>
      </c>
      <c r="T1441" s="35">
        <v>20</v>
      </c>
      <c r="U1441" s="35">
        <v>8</v>
      </c>
      <c r="V1441" s="35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4">
        <v>0</v>
      </c>
      <c r="S1442" s="34">
        <v>1762.37</v>
      </c>
      <c r="T1442" s="34">
        <v>20</v>
      </c>
      <c r="U1442" s="34">
        <v>8</v>
      </c>
      <c r="V1442" s="34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5">
        <v>943702.11</v>
      </c>
      <c r="S1443" s="35">
        <v>2325.0100000000002</v>
      </c>
      <c r="T1443" s="35">
        <v>20</v>
      </c>
      <c r="U1443" s="35">
        <v>8</v>
      </c>
      <c r="V1443" s="35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4">
        <v>1795194.85</v>
      </c>
      <c r="S1444" s="34">
        <v>1347.24</v>
      </c>
      <c r="T1444" s="34">
        <v>20</v>
      </c>
      <c r="U1444" s="34">
        <v>8</v>
      </c>
      <c r="V1444" s="34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5">
        <v>668097.1</v>
      </c>
      <c r="S1445" s="35">
        <v>861.19</v>
      </c>
      <c r="T1445" s="35">
        <v>20</v>
      </c>
      <c r="U1445" s="35">
        <v>8</v>
      </c>
      <c r="V1445" s="35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4">
        <v>852233.93</v>
      </c>
      <c r="S1446" s="34">
        <v>1649.22</v>
      </c>
      <c r="T1446" s="34">
        <v>20</v>
      </c>
      <c r="U1446" s="34">
        <v>8</v>
      </c>
      <c r="V1446" s="34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5">
        <v>985648.09</v>
      </c>
      <c r="S1447" s="35">
        <v>1604.64</v>
      </c>
      <c r="T1447" s="35">
        <v>20</v>
      </c>
      <c r="U1447" s="35">
        <v>8</v>
      </c>
      <c r="V1447" s="35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4">
        <v>677563.37</v>
      </c>
      <c r="S1448" s="34">
        <v>1437.8</v>
      </c>
      <c r="T1448" s="34">
        <v>20</v>
      </c>
      <c r="U1448" s="34">
        <v>8</v>
      </c>
      <c r="V1448" s="34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5">
        <v>503879.56</v>
      </c>
      <c r="S1449" s="35">
        <v>937.17</v>
      </c>
      <c r="T1449" s="35">
        <v>20</v>
      </c>
      <c r="U1449" s="35">
        <v>8</v>
      </c>
      <c r="V1449" s="35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4">
        <v>0</v>
      </c>
      <c r="S1450" s="34">
        <v>2203.84</v>
      </c>
      <c r="T1450" s="34">
        <v>20</v>
      </c>
      <c r="U1450" s="34">
        <v>8</v>
      </c>
      <c r="V1450" s="34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5">
        <v>914001.43</v>
      </c>
      <c r="S1451" s="35">
        <v>1683.88</v>
      </c>
      <c r="T1451" s="35">
        <v>20</v>
      </c>
      <c r="U1451" s="35">
        <v>8</v>
      </c>
      <c r="V1451" s="35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4">
        <v>862868.4</v>
      </c>
      <c r="S1452" s="34">
        <v>1751.88</v>
      </c>
      <c r="T1452" s="34">
        <v>20</v>
      </c>
      <c r="U1452" s="34">
        <v>8</v>
      </c>
      <c r="V1452" s="34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5">
        <v>562072.22</v>
      </c>
      <c r="S1453" s="35">
        <v>1616.31</v>
      </c>
      <c r="T1453" s="35">
        <v>20</v>
      </c>
      <c r="U1453" s="35">
        <v>8</v>
      </c>
      <c r="V1453" s="35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4">
        <v>1992328.2</v>
      </c>
      <c r="S1454" s="34">
        <v>1630.38</v>
      </c>
      <c r="T1454" s="34">
        <v>20</v>
      </c>
      <c r="U1454" s="34">
        <v>8</v>
      </c>
      <c r="V1454" s="34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5">
        <v>808904.67</v>
      </c>
      <c r="S1455" s="35">
        <v>1422.25</v>
      </c>
      <c r="T1455" s="35">
        <v>20</v>
      </c>
      <c r="U1455" s="35">
        <v>8</v>
      </c>
      <c r="V1455" s="35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4">
        <v>166632.69</v>
      </c>
      <c r="S1456" s="34">
        <v>573.9</v>
      </c>
      <c r="T1456" s="34">
        <v>20</v>
      </c>
      <c r="U1456" s="34">
        <v>8</v>
      </c>
      <c r="V1456" s="34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5">
        <v>297695.33</v>
      </c>
      <c r="S1457" s="35">
        <v>1416.18</v>
      </c>
      <c r="T1457" s="35">
        <v>20</v>
      </c>
      <c r="U1457" s="35">
        <v>8</v>
      </c>
      <c r="V1457" s="35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4">
        <v>1592697.16</v>
      </c>
      <c r="S1458" s="34">
        <v>1658.97</v>
      </c>
      <c r="T1458" s="34">
        <v>20</v>
      </c>
      <c r="U1458" s="34">
        <v>8</v>
      </c>
      <c r="V1458" s="34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5">
        <v>514662.04</v>
      </c>
      <c r="S1459" s="35">
        <v>2262.25</v>
      </c>
      <c r="T1459" s="35">
        <v>20</v>
      </c>
      <c r="U1459" s="35">
        <v>8</v>
      </c>
      <c r="V1459" s="35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4">
        <v>874324.31</v>
      </c>
      <c r="S1460" s="34">
        <v>1591.85</v>
      </c>
      <c r="T1460" s="34">
        <v>20</v>
      </c>
      <c r="U1460" s="34">
        <v>8</v>
      </c>
      <c r="V1460" s="34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5">
        <v>1504968.43</v>
      </c>
      <c r="S1461" s="35">
        <v>1759.37</v>
      </c>
      <c r="T1461" s="35">
        <v>20</v>
      </c>
      <c r="U1461" s="35">
        <v>8</v>
      </c>
      <c r="V1461" s="35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4">
        <v>356213.76000000001</v>
      </c>
      <c r="S1462" s="34">
        <v>1683.62</v>
      </c>
      <c r="T1462" s="34">
        <v>20</v>
      </c>
      <c r="U1462" s="34">
        <v>8</v>
      </c>
      <c r="V1462" s="34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5">
        <v>1025074.08</v>
      </c>
      <c r="S1463" s="35">
        <v>2523.2600000000002</v>
      </c>
      <c r="T1463" s="35">
        <v>20</v>
      </c>
      <c r="U1463" s="35">
        <v>8</v>
      </c>
      <c r="V1463" s="35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4">
        <v>1679366.25</v>
      </c>
      <c r="S1464" s="34">
        <v>1819.47</v>
      </c>
      <c r="T1464" s="34">
        <v>20</v>
      </c>
      <c r="U1464" s="34">
        <v>8</v>
      </c>
      <c r="V1464" s="34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5">
        <v>625164.78</v>
      </c>
      <c r="S1465" s="35">
        <v>1728.28</v>
      </c>
      <c r="T1465" s="35">
        <v>20</v>
      </c>
      <c r="U1465" s="35">
        <v>8</v>
      </c>
      <c r="V1465" s="35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4">
        <v>216778.01</v>
      </c>
      <c r="S1466" s="34">
        <v>1237.49</v>
      </c>
      <c r="T1466" s="34">
        <v>20</v>
      </c>
      <c r="U1466" s="34">
        <v>8</v>
      </c>
      <c r="V1466" s="34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5">
        <v>207383.64</v>
      </c>
      <c r="S1467" s="35">
        <v>1163.0899999999999</v>
      </c>
      <c r="T1467" s="35">
        <v>20</v>
      </c>
      <c r="U1467" s="35">
        <v>8</v>
      </c>
      <c r="V1467" s="35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4">
        <v>2016298.04</v>
      </c>
      <c r="S1468" s="34">
        <v>2124.66</v>
      </c>
      <c r="T1468" s="34">
        <v>20</v>
      </c>
      <c r="U1468" s="34">
        <v>8</v>
      </c>
      <c r="V1468" s="34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5">
        <v>881947.85</v>
      </c>
      <c r="S1469" s="35">
        <v>1615.29</v>
      </c>
      <c r="T1469" s="35">
        <v>20</v>
      </c>
      <c r="U1469" s="35">
        <v>8</v>
      </c>
      <c r="V1469" s="35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4">
        <v>1755067.27</v>
      </c>
      <c r="S1470" s="34">
        <v>1388.23</v>
      </c>
      <c r="T1470" s="34">
        <v>20</v>
      </c>
      <c r="U1470" s="34">
        <v>8</v>
      </c>
      <c r="V1470" s="34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5">
        <v>234111.3</v>
      </c>
      <c r="S1471" s="35">
        <v>1378.97</v>
      </c>
      <c r="T1471" s="35">
        <v>20</v>
      </c>
      <c r="U1471" s="35">
        <v>8</v>
      </c>
      <c r="V1471" s="35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4">
        <v>382413.26</v>
      </c>
      <c r="S1472" s="34">
        <v>1392.08</v>
      </c>
      <c r="T1472" s="34">
        <v>20</v>
      </c>
      <c r="U1472" s="34">
        <v>8</v>
      </c>
      <c r="V1472" s="34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5">
        <v>1014704.42</v>
      </c>
      <c r="S1473" s="35">
        <v>1036.06</v>
      </c>
      <c r="T1473" s="35">
        <v>20</v>
      </c>
      <c r="U1473" s="35">
        <v>8</v>
      </c>
      <c r="V1473" s="35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4">
        <v>864924.39</v>
      </c>
      <c r="S1474" s="34">
        <v>1806.11</v>
      </c>
      <c r="T1474" s="34">
        <v>20</v>
      </c>
      <c r="U1474" s="34">
        <v>8</v>
      </c>
      <c r="V1474" s="34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5">
        <v>874764.39</v>
      </c>
      <c r="S1475" s="35">
        <v>943.58</v>
      </c>
      <c r="T1475" s="35">
        <v>20</v>
      </c>
      <c r="U1475" s="35">
        <v>8</v>
      </c>
      <c r="V1475" s="35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4">
        <v>658198.11</v>
      </c>
      <c r="S1476" s="34">
        <v>1324.1</v>
      </c>
      <c r="T1476" s="34">
        <v>20</v>
      </c>
      <c r="U1476" s="34">
        <v>8</v>
      </c>
      <c r="V1476" s="34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5">
        <v>1805494.62</v>
      </c>
      <c r="S1477" s="35">
        <v>1610.25</v>
      </c>
      <c r="T1477" s="35">
        <v>20</v>
      </c>
      <c r="U1477" s="35">
        <v>8</v>
      </c>
      <c r="V1477" s="35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4">
        <v>268592.65999999997</v>
      </c>
      <c r="S1478" s="34">
        <v>899.86</v>
      </c>
      <c r="T1478" s="34">
        <v>20</v>
      </c>
      <c r="U1478" s="34">
        <v>8</v>
      </c>
      <c r="V1478" s="34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5">
        <v>288501.08</v>
      </c>
      <c r="S1479" s="35">
        <v>875.78</v>
      </c>
      <c r="T1479" s="35">
        <v>20</v>
      </c>
      <c r="U1479" s="35">
        <v>8</v>
      </c>
      <c r="V1479" s="35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4">
        <v>460346.72</v>
      </c>
      <c r="S1480" s="34">
        <v>1510.07</v>
      </c>
      <c r="T1480" s="34">
        <v>20</v>
      </c>
      <c r="U1480" s="34">
        <v>8</v>
      </c>
      <c r="V1480" s="34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5">
        <v>678046.94</v>
      </c>
      <c r="S1481" s="35">
        <v>2100.3000000000002</v>
      </c>
      <c r="T1481" s="35">
        <v>20</v>
      </c>
      <c r="U1481" s="35">
        <v>8</v>
      </c>
      <c r="V1481" s="35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4">
        <v>667232.51</v>
      </c>
      <c r="S1482" s="34">
        <v>1595.61</v>
      </c>
      <c r="T1482" s="34">
        <v>20</v>
      </c>
      <c r="U1482" s="34">
        <v>8</v>
      </c>
      <c r="V1482" s="34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5">
        <v>884682.47</v>
      </c>
      <c r="S1483" s="35">
        <v>1808.7</v>
      </c>
      <c r="T1483" s="35">
        <v>20</v>
      </c>
      <c r="U1483" s="35">
        <v>8</v>
      </c>
      <c r="V1483" s="35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4">
        <v>0</v>
      </c>
      <c r="S1484" s="34">
        <v>1759.95</v>
      </c>
      <c r="T1484" s="34">
        <v>20</v>
      </c>
      <c r="U1484" s="34">
        <v>8</v>
      </c>
      <c r="V1484" s="34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5">
        <v>1167875.31</v>
      </c>
      <c r="S1485" s="35">
        <v>1640.44</v>
      </c>
      <c r="T1485" s="35">
        <v>20</v>
      </c>
      <c r="U1485" s="35">
        <v>8</v>
      </c>
      <c r="V1485" s="35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4">
        <v>838156.95</v>
      </c>
      <c r="S1486" s="34">
        <v>1606.82</v>
      </c>
      <c r="T1486" s="34">
        <v>20</v>
      </c>
      <c r="U1486" s="34">
        <v>8</v>
      </c>
      <c r="V1486" s="34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5">
        <v>783149.76</v>
      </c>
      <c r="S1487" s="35">
        <v>1597.4</v>
      </c>
      <c r="T1487" s="35">
        <v>20</v>
      </c>
      <c r="U1487" s="35">
        <v>8</v>
      </c>
      <c r="V1487" s="35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4">
        <v>1048630.6499999999</v>
      </c>
      <c r="S1488" s="34">
        <v>2022.92</v>
      </c>
      <c r="T1488" s="34">
        <v>20</v>
      </c>
      <c r="U1488" s="34">
        <v>8</v>
      </c>
      <c r="V1488" s="34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5">
        <v>215931.75</v>
      </c>
      <c r="S1489" s="35">
        <v>402.18</v>
      </c>
      <c r="T1489" s="35">
        <v>20</v>
      </c>
      <c r="U1489" s="35">
        <v>8</v>
      </c>
      <c r="V1489" s="35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4">
        <v>1470685.52</v>
      </c>
      <c r="S1490" s="34">
        <v>1298.0999999999999</v>
      </c>
      <c r="T1490" s="34">
        <v>20</v>
      </c>
      <c r="U1490" s="34">
        <v>8</v>
      </c>
      <c r="V1490" s="34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5">
        <v>688247.98</v>
      </c>
      <c r="S1491" s="35">
        <v>1809.99</v>
      </c>
      <c r="T1491" s="35">
        <v>20</v>
      </c>
      <c r="U1491" s="35">
        <v>8</v>
      </c>
      <c r="V1491" s="35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4">
        <v>387339.06</v>
      </c>
      <c r="S1492" s="34">
        <v>1135.05</v>
      </c>
      <c r="T1492" s="34">
        <v>20</v>
      </c>
      <c r="U1492" s="34">
        <v>8</v>
      </c>
      <c r="V1492" s="34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5">
        <v>480522.59</v>
      </c>
      <c r="S1493" s="35">
        <v>1460.03</v>
      </c>
      <c r="T1493" s="35">
        <v>20</v>
      </c>
      <c r="U1493" s="35">
        <v>8</v>
      </c>
      <c r="V1493" s="35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4">
        <v>756297.48</v>
      </c>
      <c r="S1494" s="34">
        <v>1368.05</v>
      </c>
      <c r="T1494" s="34">
        <v>20</v>
      </c>
      <c r="U1494" s="34">
        <v>8</v>
      </c>
      <c r="V1494" s="34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5">
        <v>1413132.73</v>
      </c>
      <c r="S1495" s="35">
        <v>1109.2</v>
      </c>
      <c r="T1495" s="35">
        <v>20</v>
      </c>
      <c r="U1495" s="35">
        <v>8</v>
      </c>
      <c r="V1495" s="35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4">
        <v>880277.49</v>
      </c>
      <c r="S1496" s="34">
        <v>1830.1</v>
      </c>
      <c r="T1496" s="34">
        <v>20</v>
      </c>
      <c r="U1496" s="34">
        <v>8</v>
      </c>
      <c r="V1496" s="34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5">
        <v>143438.70000000001</v>
      </c>
      <c r="S1497" s="35">
        <v>665.24</v>
      </c>
      <c r="T1497" s="35">
        <v>20</v>
      </c>
      <c r="U1497" s="35">
        <v>8</v>
      </c>
      <c r="V1497" s="35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4">
        <v>505284.94</v>
      </c>
      <c r="S1498" s="34">
        <v>1458</v>
      </c>
      <c r="T1498" s="34">
        <v>20</v>
      </c>
      <c r="U1498" s="34">
        <v>8</v>
      </c>
      <c r="V1498" s="34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5">
        <v>453858.54</v>
      </c>
      <c r="S1499" s="35">
        <v>819.85</v>
      </c>
      <c r="T1499" s="35">
        <v>20</v>
      </c>
      <c r="U1499" s="35">
        <v>8</v>
      </c>
      <c r="V1499" s="35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4">
        <v>1251644.24</v>
      </c>
      <c r="S1500" s="34">
        <v>926.21</v>
      </c>
      <c r="T1500" s="34">
        <v>20</v>
      </c>
      <c r="U1500" s="34">
        <v>8</v>
      </c>
      <c r="V1500" s="34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5">
        <v>1901422.2</v>
      </c>
      <c r="S1501" s="35">
        <v>2659.33</v>
      </c>
      <c r="T1501" s="35">
        <v>20</v>
      </c>
      <c r="U1501" s="35">
        <v>8</v>
      </c>
      <c r="V1501" s="35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4">
        <v>1801980.5</v>
      </c>
      <c r="S1502" s="34">
        <v>1352.33</v>
      </c>
      <c r="T1502" s="34">
        <v>20</v>
      </c>
      <c r="U1502" s="34">
        <v>8</v>
      </c>
      <c r="V1502" s="34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5">
        <v>454316.92</v>
      </c>
      <c r="S1503" s="35">
        <v>792.45</v>
      </c>
      <c r="T1503" s="35">
        <v>20</v>
      </c>
      <c r="U1503" s="35">
        <v>8</v>
      </c>
      <c r="V1503" s="35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4">
        <v>315388.37</v>
      </c>
      <c r="S1504" s="34">
        <v>1055.57</v>
      </c>
      <c r="T1504" s="34">
        <v>20</v>
      </c>
      <c r="U1504" s="34">
        <v>8</v>
      </c>
      <c r="V1504" s="34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5">
        <v>1089774.04</v>
      </c>
      <c r="S1505" s="35">
        <v>2903.16</v>
      </c>
      <c r="T1505" s="35">
        <v>20</v>
      </c>
      <c r="U1505" s="35">
        <v>8</v>
      </c>
      <c r="V1505" s="35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4">
        <v>0</v>
      </c>
      <c r="S1506" s="34">
        <v>1071.28</v>
      </c>
      <c r="T1506" s="34">
        <v>20</v>
      </c>
      <c r="U1506" s="34">
        <v>8</v>
      </c>
      <c r="V1506" s="34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5">
        <v>0</v>
      </c>
      <c r="S1507" s="35">
        <v>2082.89</v>
      </c>
      <c r="T1507" s="35">
        <v>20</v>
      </c>
      <c r="U1507" s="35">
        <v>8</v>
      </c>
      <c r="V1507" s="35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4">
        <v>2703729.54</v>
      </c>
      <c r="S1508" s="34">
        <v>1241.0999999999999</v>
      </c>
      <c r="T1508" s="34">
        <v>20</v>
      </c>
      <c r="U1508" s="34">
        <v>8</v>
      </c>
      <c r="V1508" s="34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5">
        <v>2125397.96</v>
      </c>
      <c r="S1509" s="35">
        <v>3336.58</v>
      </c>
      <c r="T1509" s="35">
        <v>20</v>
      </c>
      <c r="U1509" s="35">
        <v>8</v>
      </c>
      <c r="V1509" s="35">
        <v>4</v>
      </c>
    </row>
    <row r="1510" spans="1:22" x14ac:dyDescent="0.25">
      <c r="A1510" s="30">
        <v>1506</v>
      </c>
      <c r="B1510" s="31">
        <v>42858</v>
      </c>
      <c r="C1510" s="32">
        <v>3</v>
      </c>
      <c r="D1510" s="32">
        <v>4</v>
      </c>
      <c r="E1510" s="32">
        <v>5</v>
      </c>
      <c r="F1510" s="32">
        <v>8</v>
      </c>
      <c r="G1510" s="32">
        <v>9</v>
      </c>
      <c r="H1510" s="32">
        <v>10</v>
      </c>
      <c r="I1510" s="32">
        <v>13</v>
      </c>
      <c r="J1510" s="32">
        <v>14</v>
      </c>
      <c r="K1510" s="32">
        <v>17</v>
      </c>
      <c r="L1510" s="32">
        <v>18</v>
      </c>
      <c r="M1510" s="32">
        <v>19</v>
      </c>
      <c r="N1510" s="32">
        <v>20</v>
      </c>
      <c r="O1510" s="32">
        <v>21</v>
      </c>
      <c r="P1510" s="32">
        <v>22</v>
      </c>
      <c r="Q1510" s="32">
        <v>24</v>
      </c>
      <c r="R1510" s="34">
        <v>1090843.42</v>
      </c>
      <c r="S1510" s="34">
        <v>1514.98</v>
      </c>
      <c r="T1510" s="34">
        <v>20</v>
      </c>
      <c r="U1510" s="34">
        <v>8</v>
      </c>
      <c r="V1510" s="34">
        <v>4</v>
      </c>
    </row>
    <row r="1511" spans="1:22" x14ac:dyDescent="0.25">
      <c r="A1511" s="27">
        <v>1507</v>
      </c>
      <c r="B1511" s="28">
        <v>42860</v>
      </c>
      <c r="C1511" s="29">
        <v>1</v>
      </c>
      <c r="D1511" s="29">
        <v>2</v>
      </c>
      <c r="E1511" s="29">
        <v>3</v>
      </c>
      <c r="F1511" s="29">
        <v>4</v>
      </c>
      <c r="G1511" s="29">
        <v>5</v>
      </c>
      <c r="H1511" s="29">
        <v>8</v>
      </c>
      <c r="I1511" s="29">
        <v>10</v>
      </c>
      <c r="J1511" s="29">
        <v>11</v>
      </c>
      <c r="K1511" s="29">
        <v>13</v>
      </c>
      <c r="L1511" s="29">
        <v>14</v>
      </c>
      <c r="M1511" s="29">
        <v>17</v>
      </c>
      <c r="N1511" s="29">
        <v>19</v>
      </c>
      <c r="O1511" s="29">
        <v>21</v>
      </c>
      <c r="P1511" s="29">
        <v>23</v>
      </c>
      <c r="Q1511" s="29">
        <v>24</v>
      </c>
      <c r="R1511" s="35">
        <v>232847.67</v>
      </c>
      <c r="S1511" s="35">
        <v>776.36</v>
      </c>
      <c r="T1511" s="35">
        <v>20</v>
      </c>
      <c r="U1511" s="35">
        <v>8</v>
      </c>
      <c r="V1511" s="35">
        <v>4</v>
      </c>
    </row>
    <row r="1512" spans="1:22" x14ac:dyDescent="0.25">
      <c r="A1512" s="30">
        <v>1508</v>
      </c>
      <c r="B1512" s="31">
        <v>42863</v>
      </c>
      <c r="C1512" s="32">
        <v>1</v>
      </c>
      <c r="D1512" s="32">
        <v>3</v>
      </c>
      <c r="E1512" s="32">
        <v>7</v>
      </c>
      <c r="F1512" s="32">
        <v>8</v>
      </c>
      <c r="G1512" s="32">
        <v>9</v>
      </c>
      <c r="H1512" s="32">
        <v>10</v>
      </c>
      <c r="I1512" s="32">
        <v>11</v>
      </c>
      <c r="J1512" s="32">
        <v>12</v>
      </c>
      <c r="K1512" s="32">
        <v>14</v>
      </c>
      <c r="L1512" s="32">
        <v>17</v>
      </c>
      <c r="M1512" s="32">
        <v>19</v>
      </c>
      <c r="N1512" s="32">
        <v>21</v>
      </c>
      <c r="O1512" s="32">
        <v>22</v>
      </c>
      <c r="P1512" s="32">
        <v>23</v>
      </c>
      <c r="Q1512" s="32">
        <v>24</v>
      </c>
      <c r="R1512" s="34">
        <v>766634.29</v>
      </c>
      <c r="S1512" s="34">
        <v>1471.53</v>
      </c>
      <c r="T1512" s="34">
        <v>20</v>
      </c>
      <c r="U1512" s="34">
        <v>8</v>
      </c>
      <c r="V1512" s="34">
        <v>4</v>
      </c>
    </row>
    <row r="1513" spans="1:22" x14ac:dyDescent="0.25">
      <c r="A1513" s="27">
        <v>1509</v>
      </c>
      <c r="B1513" s="28">
        <v>42865</v>
      </c>
      <c r="C1513" s="29">
        <v>1</v>
      </c>
      <c r="D1513" s="29">
        <v>2</v>
      </c>
      <c r="E1513" s="29">
        <v>3</v>
      </c>
      <c r="F1513" s="29">
        <v>6</v>
      </c>
      <c r="G1513" s="29">
        <v>7</v>
      </c>
      <c r="H1513" s="29">
        <v>8</v>
      </c>
      <c r="I1513" s="29">
        <v>9</v>
      </c>
      <c r="J1513" s="29">
        <v>13</v>
      </c>
      <c r="K1513" s="29">
        <v>14</v>
      </c>
      <c r="L1513" s="29">
        <v>15</v>
      </c>
      <c r="M1513" s="29">
        <v>17</v>
      </c>
      <c r="N1513" s="29">
        <v>18</v>
      </c>
      <c r="O1513" s="29">
        <v>19</v>
      </c>
      <c r="P1513" s="29">
        <v>22</v>
      </c>
      <c r="Q1513" s="29">
        <v>24</v>
      </c>
      <c r="R1513" s="35">
        <v>332578.98</v>
      </c>
      <c r="S1513" s="35">
        <v>1009.58</v>
      </c>
      <c r="T1513" s="35">
        <v>20</v>
      </c>
      <c r="U1513" s="35">
        <v>8</v>
      </c>
      <c r="V1513" s="35">
        <v>4</v>
      </c>
    </row>
    <row r="1514" spans="1:22" x14ac:dyDescent="0.25">
      <c r="A1514" s="30">
        <v>1510</v>
      </c>
      <c r="B1514" s="31">
        <v>42867</v>
      </c>
      <c r="C1514" s="32">
        <v>1</v>
      </c>
      <c r="D1514" s="32">
        <v>3</v>
      </c>
      <c r="E1514" s="32">
        <v>4</v>
      </c>
      <c r="F1514" s="32">
        <v>7</v>
      </c>
      <c r="G1514" s="32">
        <v>8</v>
      </c>
      <c r="H1514" s="32">
        <v>9</v>
      </c>
      <c r="I1514" s="32">
        <v>10</v>
      </c>
      <c r="J1514" s="32">
        <v>11</v>
      </c>
      <c r="K1514" s="32">
        <v>12</v>
      </c>
      <c r="L1514" s="32">
        <v>13</v>
      </c>
      <c r="M1514" s="32">
        <v>15</v>
      </c>
      <c r="N1514" s="32">
        <v>18</v>
      </c>
      <c r="O1514" s="32">
        <v>19</v>
      </c>
      <c r="P1514" s="32">
        <v>22</v>
      </c>
      <c r="Q1514" s="32">
        <v>24</v>
      </c>
      <c r="R1514" s="34">
        <v>318127.19</v>
      </c>
      <c r="S1514" s="34">
        <v>954.51</v>
      </c>
      <c r="T1514" s="34">
        <v>20</v>
      </c>
      <c r="U1514" s="34">
        <v>8</v>
      </c>
      <c r="V1514" s="34">
        <v>4</v>
      </c>
    </row>
    <row r="1515" spans="1:22" x14ac:dyDescent="0.25">
      <c r="A1515" s="27">
        <v>1511</v>
      </c>
      <c r="B1515" s="28">
        <v>42870</v>
      </c>
      <c r="C1515" s="29">
        <v>2</v>
      </c>
      <c r="D1515" s="29">
        <v>4</v>
      </c>
      <c r="E1515" s="29">
        <v>5</v>
      </c>
      <c r="F1515" s="29">
        <v>8</v>
      </c>
      <c r="G1515" s="29">
        <v>9</v>
      </c>
      <c r="H1515" s="29">
        <v>10</v>
      </c>
      <c r="I1515" s="29">
        <v>11</v>
      </c>
      <c r="J1515" s="29">
        <v>12</v>
      </c>
      <c r="K1515" s="29">
        <v>13</v>
      </c>
      <c r="L1515" s="29">
        <v>15</v>
      </c>
      <c r="M1515" s="29">
        <v>19</v>
      </c>
      <c r="N1515" s="29">
        <v>20</v>
      </c>
      <c r="O1515" s="29">
        <v>21</v>
      </c>
      <c r="P1515" s="29">
        <v>23</v>
      </c>
      <c r="Q1515" s="29">
        <v>24</v>
      </c>
      <c r="R1515" s="35">
        <v>272884.25</v>
      </c>
      <c r="S1515" s="35">
        <v>908.7</v>
      </c>
      <c r="T1515" s="35">
        <v>20</v>
      </c>
      <c r="U1515" s="35">
        <v>8</v>
      </c>
      <c r="V1515" s="35">
        <v>4</v>
      </c>
    </row>
    <row r="1516" spans="1:22" x14ac:dyDescent="0.25">
      <c r="A1516" s="30">
        <v>1512</v>
      </c>
      <c r="B1516" s="31">
        <v>42872</v>
      </c>
      <c r="C1516" s="32">
        <v>2</v>
      </c>
      <c r="D1516" s="32">
        <v>3</v>
      </c>
      <c r="E1516" s="32">
        <v>4</v>
      </c>
      <c r="F1516" s="32">
        <v>6</v>
      </c>
      <c r="G1516" s="32">
        <v>10</v>
      </c>
      <c r="H1516" s="32">
        <v>11</v>
      </c>
      <c r="I1516" s="32">
        <v>12</v>
      </c>
      <c r="J1516" s="32">
        <v>13</v>
      </c>
      <c r="K1516" s="32">
        <v>15</v>
      </c>
      <c r="L1516" s="32">
        <v>16</v>
      </c>
      <c r="M1516" s="32">
        <v>17</v>
      </c>
      <c r="N1516" s="32">
        <v>19</v>
      </c>
      <c r="O1516" s="32">
        <v>21</v>
      </c>
      <c r="P1516" s="32">
        <v>22</v>
      </c>
      <c r="Q1516" s="32">
        <v>24</v>
      </c>
      <c r="R1516" s="34">
        <v>2007937.94</v>
      </c>
      <c r="S1516" s="34">
        <v>1382.16</v>
      </c>
      <c r="T1516" s="34">
        <v>20</v>
      </c>
      <c r="U1516" s="34">
        <v>8</v>
      </c>
      <c r="V1516" s="34">
        <v>4</v>
      </c>
    </row>
    <row r="1517" spans="1:22" x14ac:dyDescent="0.25">
      <c r="A1517" s="27">
        <v>1513</v>
      </c>
      <c r="B1517" s="28">
        <v>42874</v>
      </c>
      <c r="C1517" s="29">
        <v>3</v>
      </c>
      <c r="D1517" s="29">
        <v>4</v>
      </c>
      <c r="E1517" s="29">
        <v>6</v>
      </c>
      <c r="F1517" s="29">
        <v>7</v>
      </c>
      <c r="G1517" s="29">
        <v>9</v>
      </c>
      <c r="H1517" s="29">
        <v>10</v>
      </c>
      <c r="I1517" s="29">
        <v>11</v>
      </c>
      <c r="J1517" s="29">
        <v>12</v>
      </c>
      <c r="K1517" s="29">
        <v>13</v>
      </c>
      <c r="L1517" s="29">
        <v>14</v>
      </c>
      <c r="M1517" s="29">
        <v>16</v>
      </c>
      <c r="N1517" s="29">
        <v>18</v>
      </c>
      <c r="O1517" s="29">
        <v>21</v>
      </c>
      <c r="P1517" s="29">
        <v>22</v>
      </c>
      <c r="Q1517" s="29">
        <v>24</v>
      </c>
      <c r="R1517" s="35">
        <v>1931178.44</v>
      </c>
      <c r="S1517" s="35">
        <v>1692.91</v>
      </c>
      <c r="T1517" s="35">
        <v>20</v>
      </c>
      <c r="U1517" s="35">
        <v>8</v>
      </c>
      <c r="V1517" s="35">
        <v>4</v>
      </c>
    </row>
    <row r="1518" spans="1:22" x14ac:dyDescent="0.25">
      <c r="A1518" s="30">
        <v>1514</v>
      </c>
      <c r="B1518" s="31">
        <v>42877</v>
      </c>
      <c r="C1518" s="32">
        <v>3</v>
      </c>
      <c r="D1518" s="32">
        <v>4</v>
      </c>
      <c r="E1518" s="32">
        <v>5</v>
      </c>
      <c r="F1518" s="32">
        <v>7</v>
      </c>
      <c r="G1518" s="32">
        <v>8</v>
      </c>
      <c r="H1518" s="32">
        <v>11</v>
      </c>
      <c r="I1518" s="32">
        <v>12</v>
      </c>
      <c r="J1518" s="32">
        <v>13</v>
      </c>
      <c r="K1518" s="32">
        <v>15</v>
      </c>
      <c r="L1518" s="32">
        <v>16</v>
      </c>
      <c r="M1518" s="32">
        <v>17</v>
      </c>
      <c r="N1518" s="32">
        <v>19</v>
      </c>
      <c r="O1518" s="32">
        <v>20</v>
      </c>
      <c r="P1518" s="32">
        <v>21</v>
      </c>
      <c r="Q1518" s="32">
        <v>24</v>
      </c>
      <c r="R1518" s="34">
        <v>858676</v>
      </c>
      <c r="S1518" s="34">
        <v>1793.06</v>
      </c>
      <c r="T1518" s="34">
        <v>20</v>
      </c>
      <c r="U1518" s="34">
        <v>8</v>
      </c>
      <c r="V1518" s="34">
        <v>4</v>
      </c>
    </row>
    <row r="1519" spans="1:22" x14ac:dyDescent="0.25">
      <c r="A1519" s="27">
        <v>1515</v>
      </c>
      <c r="B1519" s="28">
        <v>42879</v>
      </c>
      <c r="C1519" s="29">
        <v>1</v>
      </c>
      <c r="D1519" s="29">
        <v>2</v>
      </c>
      <c r="E1519" s="29">
        <v>3</v>
      </c>
      <c r="F1519" s="29">
        <v>5</v>
      </c>
      <c r="G1519" s="29">
        <v>8</v>
      </c>
      <c r="H1519" s="29">
        <v>9</v>
      </c>
      <c r="I1519" s="29">
        <v>11</v>
      </c>
      <c r="J1519" s="29">
        <v>12</v>
      </c>
      <c r="K1519" s="29">
        <v>13</v>
      </c>
      <c r="L1519" s="29">
        <v>16</v>
      </c>
      <c r="M1519" s="29">
        <v>17</v>
      </c>
      <c r="N1519" s="29">
        <v>18</v>
      </c>
      <c r="O1519" s="29">
        <v>19</v>
      </c>
      <c r="P1519" s="29">
        <v>20</v>
      </c>
      <c r="Q1519" s="29">
        <v>23</v>
      </c>
      <c r="R1519" s="35">
        <v>336430.51</v>
      </c>
      <c r="S1519" s="35">
        <v>1559</v>
      </c>
      <c r="T1519" s="35">
        <v>20</v>
      </c>
      <c r="U1519" s="35">
        <v>8</v>
      </c>
      <c r="V1519" s="35">
        <v>4</v>
      </c>
    </row>
    <row r="1520" spans="1:22" x14ac:dyDescent="0.25">
      <c r="A1520" s="30">
        <v>1516</v>
      </c>
      <c r="B1520" s="31">
        <v>42881</v>
      </c>
      <c r="C1520" s="32">
        <v>1</v>
      </c>
      <c r="D1520" s="32">
        <v>2</v>
      </c>
      <c r="E1520" s="32">
        <v>6</v>
      </c>
      <c r="F1520" s="32">
        <v>7</v>
      </c>
      <c r="G1520" s="32">
        <v>10</v>
      </c>
      <c r="H1520" s="32">
        <v>11</v>
      </c>
      <c r="I1520" s="32">
        <v>12</v>
      </c>
      <c r="J1520" s="32">
        <v>14</v>
      </c>
      <c r="K1520" s="32">
        <v>16</v>
      </c>
      <c r="L1520" s="32">
        <v>18</v>
      </c>
      <c r="M1520" s="32">
        <v>19</v>
      </c>
      <c r="N1520" s="32">
        <v>20</v>
      </c>
      <c r="O1520" s="32">
        <v>22</v>
      </c>
      <c r="P1520" s="32">
        <v>23</v>
      </c>
      <c r="Q1520" s="32">
        <v>24</v>
      </c>
      <c r="R1520" s="34">
        <v>676080.02</v>
      </c>
      <c r="S1520" s="34">
        <v>2080.25</v>
      </c>
      <c r="T1520" s="34">
        <v>20</v>
      </c>
      <c r="U1520" s="34">
        <v>8</v>
      </c>
      <c r="V1520" s="34">
        <v>4</v>
      </c>
    </row>
    <row r="1521" spans="1:22" x14ac:dyDescent="0.25">
      <c r="A1521" s="27">
        <v>1517</v>
      </c>
      <c r="B1521" s="28">
        <v>42884</v>
      </c>
      <c r="C1521" s="29">
        <v>2</v>
      </c>
      <c r="D1521" s="29">
        <v>3</v>
      </c>
      <c r="E1521" s="29">
        <v>5</v>
      </c>
      <c r="F1521" s="29">
        <v>8</v>
      </c>
      <c r="G1521" s="29">
        <v>10</v>
      </c>
      <c r="H1521" s="29">
        <v>11</v>
      </c>
      <c r="I1521" s="29">
        <v>12</v>
      </c>
      <c r="J1521" s="29">
        <v>14</v>
      </c>
      <c r="K1521" s="29">
        <v>15</v>
      </c>
      <c r="L1521" s="29">
        <v>18</v>
      </c>
      <c r="M1521" s="29">
        <v>20</v>
      </c>
      <c r="N1521" s="29">
        <v>21</v>
      </c>
      <c r="O1521" s="29">
        <v>23</v>
      </c>
      <c r="P1521" s="29">
        <v>24</v>
      </c>
      <c r="Q1521" s="29">
        <v>25</v>
      </c>
      <c r="R1521" s="35">
        <v>276609.09000000003</v>
      </c>
      <c r="S1521" s="35">
        <v>701.79</v>
      </c>
      <c r="T1521" s="35">
        <v>20</v>
      </c>
      <c r="U1521" s="35">
        <v>8</v>
      </c>
      <c r="V1521" s="35">
        <v>4</v>
      </c>
    </row>
    <row r="1522" spans="1:22" x14ac:dyDescent="0.25">
      <c r="A1522" s="30">
        <v>1518</v>
      </c>
      <c r="B1522" s="31">
        <v>42886</v>
      </c>
      <c r="C1522" s="32">
        <v>2</v>
      </c>
      <c r="D1522" s="32">
        <v>3</v>
      </c>
      <c r="E1522" s="32">
        <v>4</v>
      </c>
      <c r="F1522" s="32">
        <v>5</v>
      </c>
      <c r="G1522" s="32">
        <v>7</v>
      </c>
      <c r="H1522" s="32">
        <v>8</v>
      </c>
      <c r="I1522" s="32">
        <v>11</v>
      </c>
      <c r="J1522" s="32">
        <v>12</v>
      </c>
      <c r="K1522" s="32">
        <v>14</v>
      </c>
      <c r="L1522" s="32">
        <v>16</v>
      </c>
      <c r="M1522" s="32">
        <v>17</v>
      </c>
      <c r="N1522" s="32">
        <v>20</v>
      </c>
      <c r="O1522" s="32">
        <v>22</v>
      </c>
      <c r="P1522" s="32">
        <v>24</v>
      </c>
      <c r="Q1522" s="32">
        <v>25</v>
      </c>
      <c r="R1522" s="34">
        <v>440990.32</v>
      </c>
      <c r="S1522" s="34">
        <v>1424.56</v>
      </c>
      <c r="T1522" s="34">
        <v>20</v>
      </c>
      <c r="U1522" s="34">
        <v>8</v>
      </c>
      <c r="V1522" s="34">
        <v>4</v>
      </c>
    </row>
    <row r="1523" spans="1:22" x14ac:dyDescent="0.25">
      <c r="A1523" s="27">
        <v>1519</v>
      </c>
      <c r="B1523" s="28">
        <v>42888</v>
      </c>
      <c r="C1523" s="29">
        <v>1</v>
      </c>
      <c r="D1523" s="29">
        <v>4</v>
      </c>
      <c r="E1523" s="29">
        <v>6</v>
      </c>
      <c r="F1523" s="29">
        <v>8</v>
      </c>
      <c r="G1523" s="29">
        <v>13</v>
      </c>
      <c r="H1523" s="29">
        <v>14</v>
      </c>
      <c r="I1523" s="29">
        <v>16</v>
      </c>
      <c r="J1523" s="29">
        <v>17</v>
      </c>
      <c r="K1523" s="29">
        <v>18</v>
      </c>
      <c r="L1523" s="29">
        <v>20</v>
      </c>
      <c r="M1523" s="29">
        <v>21</v>
      </c>
      <c r="N1523" s="29">
        <v>22</v>
      </c>
      <c r="O1523" s="29">
        <v>23</v>
      </c>
      <c r="P1523" s="29">
        <v>24</v>
      </c>
      <c r="Q1523" s="29">
        <v>25</v>
      </c>
      <c r="R1523" s="35">
        <v>529678.44999999995</v>
      </c>
      <c r="S1523" s="35">
        <v>1969.52</v>
      </c>
      <c r="T1523" s="35">
        <v>20</v>
      </c>
      <c r="U1523" s="35">
        <v>8</v>
      </c>
      <c r="V1523" s="35">
        <v>4</v>
      </c>
    </row>
    <row r="1524" spans="1:22" x14ac:dyDescent="0.25">
      <c r="A1524" s="30">
        <v>1520</v>
      </c>
      <c r="B1524" s="31">
        <v>42891</v>
      </c>
      <c r="C1524" s="32">
        <v>1</v>
      </c>
      <c r="D1524" s="32">
        <v>2</v>
      </c>
      <c r="E1524" s="32">
        <v>4</v>
      </c>
      <c r="F1524" s="32">
        <v>8</v>
      </c>
      <c r="G1524" s="32">
        <v>9</v>
      </c>
      <c r="H1524" s="32">
        <v>10</v>
      </c>
      <c r="I1524" s="32">
        <v>12</v>
      </c>
      <c r="J1524" s="32">
        <v>13</v>
      </c>
      <c r="K1524" s="32">
        <v>14</v>
      </c>
      <c r="L1524" s="32">
        <v>16</v>
      </c>
      <c r="M1524" s="32">
        <v>17</v>
      </c>
      <c r="N1524" s="32">
        <v>18</v>
      </c>
      <c r="O1524" s="32">
        <v>19</v>
      </c>
      <c r="P1524" s="32">
        <v>24</v>
      </c>
      <c r="Q1524" s="32">
        <v>25</v>
      </c>
      <c r="R1524" s="34">
        <v>283547.62</v>
      </c>
      <c r="S1524" s="34">
        <v>1504.66</v>
      </c>
      <c r="T1524" s="34">
        <v>20</v>
      </c>
      <c r="U1524" s="34">
        <v>8</v>
      </c>
      <c r="V1524" s="34">
        <v>4</v>
      </c>
    </row>
    <row r="1525" spans="1:22" x14ac:dyDescent="0.25">
      <c r="A1525" s="27">
        <v>1521</v>
      </c>
      <c r="B1525" s="28">
        <v>42893</v>
      </c>
      <c r="C1525" s="29">
        <v>1</v>
      </c>
      <c r="D1525" s="29">
        <v>2</v>
      </c>
      <c r="E1525" s="29">
        <v>3</v>
      </c>
      <c r="F1525" s="29">
        <v>4</v>
      </c>
      <c r="G1525" s="29">
        <v>5</v>
      </c>
      <c r="H1525" s="29">
        <v>7</v>
      </c>
      <c r="I1525" s="29">
        <v>8</v>
      </c>
      <c r="J1525" s="29">
        <v>12</v>
      </c>
      <c r="K1525" s="29">
        <v>14</v>
      </c>
      <c r="L1525" s="29">
        <v>15</v>
      </c>
      <c r="M1525" s="29">
        <v>17</v>
      </c>
      <c r="N1525" s="29">
        <v>19</v>
      </c>
      <c r="O1525" s="29">
        <v>20</v>
      </c>
      <c r="P1525" s="29">
        <v>23</v>
      </c>
      <c r="Q1525" s="29">
        <v>24</v>
      </c>
      <c r="R1525" s="35">
        <v>359073.26</v>
      </c>
      <c r="S1525" s="35">
        <v>1191.2</v>
      </c>
      <c r="T1525" s="35">
        <v>20</v>
      </c>
      <c r="U1525" s="35">
        <v>8</v>
      </c>
      <c r="V1525" s="35">
        <v>4</v>
      </c>
    </row>
    <row r="1526" spans="1:22" x14ac:dyDescent="0.25">
      <c r="A1526" s="30">
        <v>1522</v>
      </c>
      <c r="B1526" s="31">
        <v>42895</v>
      </c>
      <c r="C1526" s="32">
        <v>1</v>
      </c>
      <c r="D1526" s="32">
        <v>8</v>
      </c>
      <c r="E1526" s="32">
        <v>9</v>
      </c>
      <c r="F1526" s="32">
        <v>10</v>
      </c>
      <c r="G1526" s="32">
        <v>11</v>
      </c>
      <c r="H1526" s="32">
        <v>13</v>
      </c>
      <c r="I1526" s="32">
        <v>14</v>
      </c>
      <c r="J1526" s="32">
        <v>15</v>
      </c>
      <c r="K1526" s="32">
        <v>16</v>
      </c>
      <c r="L1526" s="32">
        <v>18</v>
      </c>
      <c r="M1526" s="32">
        <v>19</v>
      </c>
      <c r="N1526" s="32">
        <v>20</v>
      </c>
      <c r="O1526" s="32">
        <v>21</v>
      </c>
      <c r="P1526" s="32">
        <v>23</v>
      </c>
      <c r="Q1526" s="32">
        <v>24</v>
      </c>
      <c r="R1526" s="34">
        <v>927234.52</v>
      </c>
      <c r="S1526" s="34">
        <v>1649.15</v>
      </c>
      <c r="T1526" s="34">
        <v>20</v>
      </c>
      <c r="U1526" s="34">
        <v>8</v>
      </c>
      <c r="V1526" s="34">
        <v>4</v>
      </c>
    </row>
    <row r="1527" spans="1:22" x14ac:dyDescent="0.25">
      <c r="A1527" s="27">
        <v>1523</v>
      </c>
      <c r="B1527" s="28">
        <v>42898</v>
      </c>
      <c r="C1527" s="29">
        <v>3</v>
      </c>
      <c r="D1527" s="29">
        <v>5</v>
      </c>
      <c r="E1527" s="29">
        <v>6</v>
      </c>
      <c r="F1527" s="29">
        <v>7</v>
      </c>
      <c r="G1527" s="29">
        <v>9</v>
      </c>
      <c r="H1527" s="29">
        <v>10</v>
      </c>
      <c r="I1527" s="29">
        <v>12</v>
      </c>
      <c r="J1527" s="29">
        <v>13</v>
      </c>
      <c r="K1527" s="29">
        <v>14</v>
      </c>
      <c r="L1527" s="29">
        <v>16</v>
      </c>
      <c r="M1527" s="29">
        <v>18</v>
      </c>
      <c r="N1527" s="29">
        <v>19</v>
      </c>
      <c r="O1527" s="29">
        <v>21</v>
      </c>
      <c r="P1527" s="29">
        <v>23</v>
      </c>
      <c r="Q1527" s="29">
        <v>25</v>
      </c>
      <c r="R1527" s="35">
        <v>182920.06</v>
      </c>
      <c r="S1527" s="35">
        <v>712.33</v>
      </c>
      <c r="T1527" s="35">
        <v>20</v>
      </c>
      <c r="U1527" s="35">
        <v>8</v>
      </c>
      <c r="V1527" s="35">
        <v>4</v>
      </c>
    </row>
    <row r="1528" spans="1:22" x14ac:dyDescent="0.25">
      <c r="A1528" s="30">
        <v>1524</v>
      </c>
      <c r="B1528" s="31">
        <v>42900</v>
      </c>
      <c r="C1528" s="32">
        <v>1</v>
      </c>
      <c r="D1528" s="32">
        <v>3</v>
      </c>
      <c r="E1528" s="32">
        <v>5</v>
      </c>
      <c r="F1528" s="32">
        <v>6</v>
      </c>
      <c r="G1528" s="32">
        <v>7</v>
      </c>
      <c r="H1528" s="32">
        <v>8</v>
      </c>
      <c r="I1528" s="32">
        <v>9</v>
      </c>
      <c r="J1528" s="32">
        <v>10</v>
      </c>
      <c r="K1528" s="32">
        <v>13</v>
      </c>
      <c r="L1528" s="32">
        <v>14</v>
      </c>
      <c r="M1528" s="32">
        <v>20</v>
      </c>
      <c r="N1528" s="32">
        <v>22</v>
      </c>
      <c r="O1528" s="32">
        <v>23</v>
      </c>
      <c r="P1528" s="32">
        <v>24</v>
      </c>
      <c r="Q1528" s="32">
        <v>25</v>
      </c>
      <c r="R1528" s="34">
        <v>1892320.43</v>
      </c>
      <c r="S1528" s="34">
        <v>2366.88</v>
      </c>
      <c r="T1528" s="34">
        <v>20</v>
      </c>
      <c r="U1528" s="34">
        <v>8</v>
      </c>
      <c r="V1528" s="34">
        <v>4</v>
      </c>
    </row>
    <row r="1529" spans="1:22" x14ac:dyDescent="0.25">
      <c r="A1529" s="27">
        <v>1525</v>
      </c>
      <c r="B1529" s="28">
        <v>42902</v>
      </c>
      <c r="C1529" s="29">
        <v>1</v>
      </c>
      <c r="D1529" s="29">
        <v>2</v>
      </c>
      <c r="E1529" s="29">
        <v>4</v>
      </c>
      <c r="F1529" s="29">
        <v>5</v>
      </c>
      <c r="G1529" s="29">
        <v>8</v>
      </c>
      <c r="H1529" s="29">
        <v>10</v>
      </c>
      <c r="I1529" s="29">
        <v>12</v>
      </c>
      <c r="J1529" s="29">
        <v>14</v>
      </c>
      <c r="K1529" s="29">
        <v>15</v>
      </c>
      <c r="L1529" s="29">
        <v>18</v>
      </c>
      <c r="M1529" s="29">
        <v>19</v>
      </c>
      <c r="N1529" s="29">
        <v>20</v>
      </c>
      <c r="O1529" s="29">
        <v>21</v>
      </c>
      <c r="P1529" s="29">
        <v>22</v>
      </c>
      <c r="Q1529" s="29">
        <v>25</v>
      </c>
      <c r="R1529" s="35">
        <v>462573.29</v>
      </c>
      <c r="S1529" s="35">
        <v>1462.79</v>
      </c>
      <c r="T1529" s="35">
        <v>20</v>
      </c>
      <c r="U1529" s="35">
        <v>8</v>
      </c>
      <c r="V1529" s="35">
        <v>4</v>
      </c>
    </row>
    <row r="1530" spans="1:22" x14ac:dyDescent="0.25">
      <c r="A1530" s="30">
        <v>1526</v>
      </c>
      <c r="B1530" s="31">
        <v>42905</v>
      </c>
      <c r="C1530" s="32">
        <v>5</v>
      </c>
      <c r="D1530" s="32">
        <v>7</v>
      </c>
      <c r="E1530" s="32">
        <v>8</v>
      </c>
      <c r="F1530" s="32">
        <v>9</v>
      </c>
      <c r="G1530" s="32">
        <v>10</v>
      </c>
      <c r="H1530" s="32">
        <v>11</v>
      </c>
      <c r="I1530" s="32">
        <v>13</v>
      </c>
      <c r="J1530" s="32">
        <v>15</v>
      </c>
      <c r="K1530" s="32">
        <v>17</v>
      </c>
      <c r="L1530" s="32">
        <v>18</v>
      </c>
      <c r="M1530" s="32">
        <v>20</v>
      </c>
      <c r="N1530" s="32">
        <v>21</v>
      </c>
      <c r="O1530" s="32">
        <v>22</v>
      </c>
      <c r="P1530" s="32">
        <v>23</v>
      </c>
      <c r="Q1530" s="32">
        <v>25</v>
      </c>
      <c r="R1530" s="34">
        <v>165114.45000000001</v>
      </c>
      <c r="S1530" s="34">
        <v>862.55</v>
      </c>
      <c r="T1530" s="34">
        <v>20</v>
      </c>
      <c r="U1530" s="34">
        <v>8</v>
      </c>
      <c r="V1530" s="34">
        <v>4</v>
      </c>
    </row>
    <row r="1531" spans="1:22" x14ac:dyDescent="0.25">
      <c r="A1531" s="27">
        <v>1527</v>
      </c>
      <c r="B1531" s="28">
        <v>42907</v>
      </c>
      <c r="C1531" s="29">
        <v>1</v>
      </c>
      <c r="D1531" s="29">
        <v>2</v>
      </c>
      <c r="E1531" s="29">
        <v>3</v>
      </c>
      <c r="F1531" s="29">
        <v>5</v>
      </c>
      <c r="G1531" s="29">
        <v>6</v>
      </c>
      <c r="H1531" s="29">
        <v>7</v>
      </c>
      <c r="I1531" s="29">
        <v>9</v>
      </c>
      <c r="J1531" s="29">
        <v>10</v>
      </c>
      <c r="K1531" s="29">
        <v>14</v>
      </c>
      <c r="L1531" s="29">
        <v>15</v>
      </c>
      <c r="M1531" s="29">
        <v>20</v>
      </c>
      <c r="N1531" s="29">
        <v>21</v>
      </c>
      <c r="O1531" s="29">
        <v>22</v>
      </c>
      <c r="P1531" s="29">
        <v>24</v>
      </c>
      <c r="Q1531" s="29">
        <v>25</v>
      </c>
      <c r="R1531" s="35">
        <v>1945969.06</v>
      </c>
      <c r="S1531" s="35">
        <v>2043.55</v>
      </c>
      <c r="T1531" s="35">
        <v>20</v>
      </c>
      <c r="U1531" s="35">
        <v>8</v>
      </c>
      <c r="V1531" s="35">
        <v>4</v>
      </c>
    </row>
    <row r="1532" spans="1:22" x14ac:dyDescent="0.25">
      <c r="A1532" s="30">
        <v>1528</v>
      </c>
      <c r="B1532" s="31">
        <v>42909</v>
      </c>
      <c r="C1532" s="32">
        <v>1</v>
      </c>
      <c r="D1532" s="32">
        <v>2</v>
      </c>
      <c r="E1532" s="32">
        <v>4</v>
      </c>
      <c r="F1532" s="32">
        <v>5</v>
      </c>
      <c r="G1532" s="32">
        <v>6</v>
      </c>
      <c r="H1532" s="32">
        <v>8</v>
      </c>
      <c r="I1532" s="32">
        <v>9</v>
      </c>
      <c r="J1532" s="32">
        <v>10</v>
      </c>
      <c r="K1532" s="32">
        <v>17</v>
      </c>
      <c r="L1532" s="32">
        <v>18</v>
      </c>
      <c r="M1532" s="32">
        <v>20</v>
      </c>
      <c r="N1532" s="32">
        <v>21</v>
      </c>
      <c r="O1532" s="32">
        <v>23</v>
      </c>
      <c r="P1532" s="32">
        <v>24</v>
      </c>
      <c r="Q1532" s="32">
        <v>25</v>
      </c>
      <c r="R1532" s="34">
        <v>0</v>
      </c>
      <c r="S1532" s="34">
        <v>2356.61</v>
      </c>
      <c r="T1532" s="34">
        <v>20</v>
      </c>
      <c r="U1532" s="34">
        <v>8</v>
      </c>
      <c r="V1532" s="34">
        <v>4</v>
      </c>
    </row>
    <row r="1533" spans="1:22" x14ac:dyDescent="0.25">
      <c r="A1533" s="27">
        <v>1529</v>
      </c>
      <c r="B1533" s="28">
        <v>42912</v>
      </c>
      <c r="C1533" s="29">
        <v>2</v>
      </c>
      <c r="D1533" s="29">
        <v>3</v>
      </c>
      <c r="E1533" s="29">
        <v>4</v>
      </c>
      <c r="F1533" s="29">
        <v>5</v>
      </c>
      <c r="G1533" s="29">
        <v>8</v>
      </c>
      <c r="H1533" s="29">
        <v>11</v>
      </c>
      <c r="I1533" s="29">
        <v>13</v>
      </c>
      <c r="J1533" s="29">
        <v>14</v>
      </c>
      <c r="K1533" s="29">
        <v>16</v>
      </c>
      <c r="L1533" s="29">
        <v>17</v>
      </c>
      <c r="M1533" s="29">
        <v>18</v>
      </c>
      <c r="N1533" s="29">
        <v>19</v>
      </c>
      <c r="O1533" s="29">
        <v>20</v>
      </c>
      <c r="P1533" s="29">
        <v>21</v>
      </c>
      <c r="Q1533" s="29">
        <v>24</v>
      </c>
      <c r="R1533" s="35">
        <v>1476461.28</v>
      </c>
      <c r="S1533" s="35">
        <v>2133.9499999999998</v>
      </c>
      <c r="T1533" s="35">
        <v>20</v>
      </c>
      <c r="U1533" s="35">
        <v>8</v>
      </c>
      <c r="V1533" s="35">
        <v>4</v>
      </c>
    </row>
    <row r="1534" spans="1:22" x14ac:dyDescent="0.25">
      <c r="A1534" s="30">
        <v>1530</v>
      </c>
      <c r="B1534" s="31">
        <v>42914</v>
      </c>
      <c r="C1534" s="32">
        <v>2</v>
      </c>
      <c r="D1534" s="32">
        <v>4</v>
      </c>
      <c r="E1534" s="32">
        <v>5</v>
      </c>
      <c r="F1534" s="32">
        <v>7</v>
      </c>
      <c r="G1534" s="32">
        <v>9</v>
      </c>
      <c r="H1534" s="32">
        <v>10</v>
      </c>
      <c r="I1534" s="32">
        <v>12</v>
      </c>
      <c r="J1534" s="32">
        <v>14</v>
      </c>
      <c r="K1534" s="32">
        <v>15</v>
      </c>
      <c r="L1534" s="32">
        <v>16</v>
      </c>
      <c r="M1534" s="32">
        <v>18</v>
      </c>
      <c r="N1534" s="32">
        <v>20</v>
      </c>
      <c r="O1534" s="32">
        <v>22</v>
      </c>
      <c r="P1534" s="32">
        <v>23</v>
      </c>
      <c r="Q1534" s="32">
        <v>24</v>
      </c>
      <c r="R1534" s="34">
        <v>34864.17</v>
      </c>
      <c r="S1534" s="34">
        <v>365.51</v>
      </c>
      <c r="T1534" s="34">
        <v>20</v>
      </c>
      <c r="U1534" s="34">
        <v>8</v>
      </c>
      <c r="V1534" s="34">
        <v>4</v>
      </c>
    </row>
    <row r="1535" spans="1:22" x14ac:dyDescent="0.25">
      <c r="A1535" s="27">
        <v>1531</v>
      </c>
      <c r="B1535" s="28">
        <v>42916</v>
      </c>
      <c r="C1535" s="29">
        <v>1</v>
      </c>
      <c r="D1535" s="29">
        <v>2</v>
      </c>
      <c r="E1535" s="29">
        <v>3</v>
      </c>
      <c r="F1535" s="29">
        <v>4</v>
      </c>
      <c r="G1535" s="29">
        <v>7</v>
      </c>
      <c r="H1535" s="29">
        <v>8</v>
      </c>
      <c r="I1535" s="29">
        <v>10</v>
      </c>
      <c r="J1535" s="29">
        <v>11</v>
      </c>
      <c r="K1535" s="29">
        <v>13</v>
      </c>
      <c r="L1535" s="29">
        <v>14</v>
      </c>
      <c r="M1535" s="29">
        <v>15</v>
      </c>
      <c r="N1535" s="29">
        <v>19</v>
      </c>
      <c r="O1535" s="29">
        <v>22</v>
      </c>
      <c r="P1535" s="29">
        <v>23</v>
      </c>
      <c r="Q1535" s="29">
        <v>24</v>
      </c>
      <c r="R1535" s="35">
        <v>1371437.5</v>
      </c>
      <c r="S1535" s="35">
        <v>1128.8900000000001</v>
      </c>
      <c r="T1535" s="35">
        <v>20</v>
      </c>
      <c r="U1535" s="35">
        <v>8</v>
      </c>
      <c r="V1535" s="35">
        <v>4</v>
      </c>
    </row>
    <row r="1536" spans="1:22" x14ac:dyDescent="0.25">
      <c r="A1536" s="30">
        <v>1532</v>
      </c>
      <c r="B1536" s="31">
        <v>42919</v>
      </c>
      <c r="C1536" s="32">
        <v>1</v>
      </c>
      <c r="D1536" s="32">
        <v>2</v>
      </c>
      <c r="E1536" s="32">
        <v>3</v>
      </c>
      <c r="F1536" s="32">
        <v>8</v>
      </c>
      <c r="G1536" s="32">
        <v>9</v>
      </c>
      <c r="H1536" s="32">
        <v>10</v>
      </c>
      <c r="I1536" s="32">
        <v>11</v>
      </c>
      <c r="J1536" s="32">
        <v>12</v>
      </c>
      <c r="K1536" s="32">
        <v>13</v>
      </c>
      <c r="L1536" s="32">
        <v>14</v>
      </c>
      <c r="M1536" s="32">
        <v>17</v>
      </c>
      <c r="N1536" s="32">
        <v>18</v>
      </c>
      <c r="O1536" s="32">
        <v>20</v>
      </c>
      <c r="P1536" s="32">
        <v>22</v>
      </c>
      <c r="Q1536" s="32">
        <v>25</v>
      </c>
      <c r="R1536" s="34">
        <v>579974.79</v>
      </c>
      <c r="S1536" s="34">
        <v>1514.45</v>
      </c>
      <c r="T1536" s="34">
        <v>20</v>
      </c>
      <c r="U1536" s="34">
        <v>8</v>
      </c>
      <c r="V1536" s="34">
        <v>4</v>
      </c>
    </row>
    <row r="1537" spans="1:22" x14ac:dyDescent="0.25">
      <c r="A1537" s="27">
        <v>1533</v>
      </c>
      <c r="B1537" s="28">
        <v>42921</v>
      </c>
      <c r="C1537" s="29">
        <v>1</v>
      </c>
      <c r="D1537" s="29">
        <v>3</v>
      </c>
      <c r="E1537" s="29">
        <v>4</v>
      </c>
      <c r="F1537" s="29">
        <v>6</v>
      </c>
      <c r="G1537" s="29">
        <v>7</v>
      </c>
      <c r="H1537" s="29">
        <v>11</v>
      </c>
      <c r="I1537" s="29">
        <v>12</v>
      </c>
      <c r="J1537" s="29">
        <v>13</v>
      </c>
      <c r="K1537" s="29">
        <v>14</v>
      </c>
      <c r="L1537" s="29">
        <v>15</v>
      </c>
      <c r="M1537" s="29">
        <v>16</v>
      </c>
      <c r="N1537" s="29">
        <v>19</v>
      </c>
      <c r="O1537" s="29">
        <v>20</v>
      </c>
      <c r="P1537" s="29">
        <v>21</v>
      </c>
      <c r="Q1537" s="29">
        <v>24</v>
      </c>
      <c r="R1537" s="35">
        <v>1100549.01</v>
      </c>
      <c r="S1537" s="35">
        <v>2096.7800000000002</v>
      </c>
      <c r="T1537" s="35">
        <v>20</v>
      </c>
      <c r="U1537" s="35">
        <v>8</v>
      </c>
      <c r="V1537" s="35">
        <v>4</v>
      </c>
    </row>
    <row r="1538" spans="1:22" x14ac:dyDescent="0.25">
      <c r="A1538" s="30">
        <v>1534</v>
      </c>
      <c r="B1538" s="31">
        <v>42923</v>
      </c>
      <c r="C1538" s="32">
        <v>1</v>
      </c>
      <c r="D1538" s="32">
        <v>4</v>
      </c>
      <c r="E1538" s="32">
        <v>5</v>
      </c>
      <c r="F1538" s="32">
        <v>8</v>
      </c>
      <c r="G1538" s="32">
        <v>9</v>
      </c>
      <c r="H1538" s="32">
        <v>10</v>
      </c>
      <c r="I1538" s="32">
        <v>11</v>
      </c>
      <c r="J1538" s="32">
        <v>12</v>
      </c>
      <c r="K1538" s="32">
        <v>13</v>
      </c>
      <c r="L1538" s="32">
        <v>14</v>
      </c>
      <c r="M1538" s="32">
        <v>16</v>
      </c>
      <c r="N1538" s="32">
        <v>17</v>
      </c>
      <c r="O1538" s="32">
        <v>19</v>
      </c>
      <c r="P1538" s="32">
        <v>21</v>
      </c>
      <c r="Q1538" s="32">
        <v>24</v>
      </c>
      <c r="R1538" s="34">
        <v>2051963.67</v>
      </c>
      <c r="S1538" s="34">
        <v>1768.55</v>
      </c>
      <c r="T1538" s="34">
        <v>20</v>
      </c>
      <c r="U1538" s="34">
        <v>8</v>
      </c>
      <c r="V1538" s="34">
        <v>4</v>
      </c>
    </row>
    <row r="1539" spans="1:22" x14ac:dyDescent="0.25">
      <c r="A1539" s="27">
        <v>1535</v>
      </c>
      <c r="B1539" s="28">
        <v>42926</v>
      </c>
      <c r="C1539" s="29">
        <v>3</v>
      </c>
      <c r="D1539" s="29">
        <v>4</v>
      </c>
      <c r="E1539" s="29">
        <v>5</v>
      </c>
      <c r="F1539" s="29">
        <v>7</v>
      </c>
      <c r="G1539" s="29">
        <v>8</v>
      </c>
      <c r="H1539" s="29">
        <v>12</v>
      </c>
      <c r="I1539" s="29">
        <v>13</v>
      </c>
      <c r="J1539" s="29">
        <v>15</v>
      </c>
      <c r="K1539" s="29">
        <v>17</v>
      </c>
      <c r="L1539" s="29">
        <v>18</v>
      </c>
      <c r="M1539" s="29">
        <v>21</v>
      </c>
      <c r="N1539" s="29">
        <v>22</v>
      </c>
      <c r="O1539" s="29">
        <v>23</v>
      </c>
      <c r="P1539" s="29">
        <v>24</v>
      </c>
      <c r="Q1539" s="29">
        <v>25</v>
      </c>
      <c r="R1539" s="35">
        <v>264761.12</v>
      </c>
      <c r="S1539" s="35">
        <v>895.21</v>
      </c>
      <c r="T1539" s="35">
        <v>20</v>
      </c>
      <c r="U1539" s="35">
        <v>8</v>
      </c>
      <c r="V1539" s="35">
        <v>4</v>
      </c>
    </row>
    <row r="1540" spans="1:22" x14ac:dyDescent="0.25">
      <c r="A1540" s="30">
        <v>1536</v>
      </c>
      <c r="B1540" s="31">
        <v>42928</v>
      </c>
      <c r="C1540" s="32">
        <v>1</v>
      </c>
      <c r="D1540" s="32">
        <v>3</v>
      </c>
      <c r="E1540" s="32">
        <v>5</v>
      </c>
      <c r="F1540" s="32">
        <v>6</v>
      </c>
      <c r="G1540" s="32">
        <v>7</v>
      </c>
      <c r="H1540" s="32">
        <v>8</v>
      </c>
      <c r="I1540" s="32">
        <v>9</v>
      </c>
      <c r="J1540" s="32">
        <v>10</v>
      </c>
      <c r="K1540" s="32">
        <v>11</v>
      </c>
      <c r="L1540" s="32">
        <v>12</v>
      </c>
      <c r="M1540" s="32">
        <v>13</v>
      </c>
      <c r="N1540" s="32">
        <v>19</v>
      </c>
      <c r="O1540" s="32">
        <v>20</v>
      </c>
      <c r="P1540" s="32">
        <v>23</v>
      </c>
      <c r="Q1540" s="32">
        <v>25</v>
      </c>
      <c r="R1540" s="34">
        <v>1424150.3</v>
      </c>
      <c r="S1540" s="34">
        <v>1613.4</v>
      </c>
      <c r="T1540" s="34">
        <v>20</v>
      </c>
      <c r="U1540" s="34">
        <v>8</v>
      </c>
      <c r="V1540" s="34">
        <v>4</v>
      </c>
    </row>
    <row r="1541" spans="1:22" x14ac:dyDescent="0.25">
      <c r="A1541" s="27">
        <v>1537</v>
      </c>
      <c r="B1541" s="28">
        <v>42930</v>
      </c>
      <c r="C1541" s="29">
        <v>1</v>
      </c>
      <c r="D1541" s="29">
        <v>2</v>
      </c>
      <c r="E1541" s="29">
        <v>3</v>
      </c>
      <c r="F1541" s="29">
        <v>4</v>
      </c>
      <c r="G1541" s="29">
        <v>10</v>
      </c>
      <c r="H1541" s="29">
        <v>11</v>
      </c>
      <c r="I1541" s="29">
        <v>13</v>
      </c>
      <c r="J1541" s="29">
        <v>14</v>
      </c>
      <c r="K1541" s="29">
        <v>15</v>
      </c>
      <c r="L1541" s="29">
        <v>17</v>
      </c>
      <c r="M1541" s="29">
        <v>18</v>
      </c>
      <c r="N1541" s="29">
        <v>20</v>
      </c>
      <c r="O1541" s="29">
        <v>21</v>
      </c>
      <c r="P1541" s="29">
        <v>22</v>
      </c>
      <c r="Q1541" s="29">
        <v>24</v>
      </c>
      <c r="R1541" s="35">
        <v>1624314.63</v>
      </c>
      <c r="S1541" s="35">
        <v>1359.97</v>
      </c>
      <c r="T1541" s="35">
        <v>20</v>
      </c>
      <c r="U1541" s="35">
        <v>8</v>
      </c>
      <c r="V1541" s="35">
        <v>4</v>
      </c>
    </row>
    <row r="1542" spans="1:22" x14ac:dyDescent="0.25">
      <c r="A1542" s="30">
        <v>1538</v>
      </c>
      <c r="B1542" s="31">
        <v>42933</v>
      </c>
      <c r="C1542" s="32">
        <v>2</v>
      </c>
      <c r="D1542" s="32">
        <v>4</v>
      </c>
      <c r="E1542" s="32">
        <v>5</v>
      </c>
      <c r="F1542" s="32">
        <v>7</v>
      </c>
      <c r="G1542" s="32">
        <v>8</v>
      </c>
      <c r="H1542" s="32">
        <v>9</v>
      </c>
      <c r="I1542" s="32">
        <v>10</v>
      </c>
      <c r="J1542" s="32">
        <v>13</v>
      </c>
      <c r="K1542" s="32">
        <v>14</v>
      </c>
      <c r="L1542" s="32">
        <v>15</v>
      </c>
      <c r="M1542" s="32">
        <v>17</v>
      </c>
      <c r="N1542" s="32">
        <v>18</v>
      </c>
      <c r="O1542" s="32">
        <v>19</v>
      </c>
      <c r="P1542" s="32">
        <v>21</v>
      </c>
      <c r="Q1542" s="32">
        <v>23</v>
      </c>
      <c r="R1542" s="34">
        <v>1212090.69</v>
      </c>
      <c r="S1542" s="34">
        <v>778.92</v>
      </c>
      <c r="T1542" s="34">
        <v>20</v>
      </c>
      <c r="U1542" s="34">
        <v>8</v>
      </c>
      <c r="V1542" s="34">
        <v>4</v>
      </c>
    </row>
    <row r="1543" spans="1:22" x14ac:dyDescent="0.25">
      <c r="A1543" s="27">
        <v>1539</v>
      </c>
      <c r="B1543" s="28">
        <v>42935</v>
      </c>
      <c r="C1543" s="29">
        <v>1</v>
      </c>
      <c r="D1543" s="29">
        <v>3</v>
      </c>
      <c r="E1543" s="29">
        <v>4</v>
      </c>
      <c r="F1543" s="29">
        <v>8</v>
      </c>
      <c r="G1543" s="29">
        <v>11</v>
      </c>
      <c r="H1543" s="29">
        <v>12</v>
      </c>
      <c r="I1543" s="29">
        <v>13</v>
      </c>
      <c r="J1543" s="29">
        <v>14</v>
      </c>
      <c r="K1543" s="29">
        <v>16</v>
      </c>
      <c r="L1543" s="29">
        <v>17</v>
      </c>
      <c r="M1543" s="29">
        <v>18</v>
      </c>
      <c r="N1543" s="29">
        <v>19</v>
      </c>
      <c r="O1543" s="29">
        <v>20</v>
      </c>
      <c r="P1543" s="29">
        <v>21</v>
      </c>
      <c r="Q1543" s="29">
        <v>25</v>
      </c>
      <c r="R1543" s="35">
        <v>1001752.59</v>
      </c>
      <c r="S1543" s="35">
        <v>2516.1799999999998</v>
      </c>
      <c r="T1543" s="35">
        <v>20</v>
      </c>
      <c r="U1543" s="35">
        <v>8</v>
      </c>
      <c r="V1543" s="35">
        <v>4</v>
      </c>
    </row>
    <row r="1544" spans="1:22" x14ac:dyDescent="0.25">
      <c r="A1544" s="30">
        <v>1540</v>
      </c>
      <c r="B1544" s="31">
        <v>42937</v>
      </c>
      <c r="C1544" s="32">
        <v>1</v>
      </c>
      <c r="D1544" s="32">
        <v>2</v>
      </c>
      <c r="E1544" s="32">
        <v>3</v>
      </c>
      <c r="F1544" s="32">
        <v>7</v>
      </c>
      <c r="G1544" s="32">
        <v>9</v>
      </c>
      <c r="H1544" s="32">
        <v>10</v>
      </c>
      <c r="I1544" s="32">
        <v>11</v>
      </c>
      <c r="J1544" s="32">
        <v>12</v>
      </c>
      <c r="K1544" s="32">
        <v>14</v>
      </c>
      <c r="L1544" s="32">
        <v>15</v>
      </c>
      <c r="M1544" s="32">
        <v>16</v>
      </c>
      <c r="N1544" s="32">
        <v>17</v>
      </c>
      <c r="O1544" s="32">
        <v>19</v>
      </c>
      <c r="P1544" s="32">
        <v>22</v>
      </c>
      <c r="Q1544" s="32">
        <v>23</v>
      </c>
      <c r="R1544" s="34">
        <v>913505.11</v>
      </c>
      <c r="S1544" s="34">
        <v>1757.28</v>
      </c>
      <c r="T1544" s="34">
        <v>20</v>
      </c>
      <c r="U1544" s="34">
        <v>8</v>
      </c>
      <c r="V1544" s="34">
        <v>4</v>
      </c>
    </row>
    <row r="1545" spans="1:22" x14ac:dyDescent="0.25">
      <c r="A1545" s="27">
        <v>1541</v>
      </c>
      <c r="B1545" s="28">
        <v>42940</v>
      </c>
      <c r="C1545" s="29">
        <v>2</v>
      </c>
      <c r="D1545" s="29">
        <v>3</v>
      </c>
      <c r="E1545" s="29">
        <v>4</v>
      </c>
      <c r="F1545" s="29">
        <v>5</v>
      </c>
      <c r="G1545" s="29">
        <v>7</v>
      </c>
      <c r="H1545" s="29">
        <v>11</v>
      </c>
      <c r="I1545" s="29">
        <v>13</v>
      </c>
      <c r="J1545" s="29">
        <v>14</v>
      </c>
      <c r="K1545" s="29">
        <v>15</v>
      </c>
      <c r="L1545" s="29">
        <v>18</v>
      </c>
      <c r="M1545" s="29">
        <v>19</v>
      </c>
      <c r="N1545" s="29">
        <v>20</v>
      </c>
      <c r="O1545" s="29">
        <v>21</v>
      </c>
      <c r="P1545" s="29">
        <v>22</v>
      </c>
      <c r="Q1545" s="29">
        <v>25</v>
      </c>
      <c r="R1545" s="35">
        <v>1686669.31</v>
      </c>
      <c r="S1545" s="35">
        <v>1606.74</v>
      </c>
      <c r="T1545" s="35">
        <v>20</v>
      </c>
      <c r="U1545" s="35">
        <v>8</v>
      </c>
      <c r="V1545" s="35">
        <v>4</v>
      </c>
    </row>
    <row r="1546" spans="1:22" x14ac:dyDescent="0.25">
      <c r="A1546" s="30">
        <v>1542</v>
      </c>
      <c r="B1546" s="31">
        <v>42942</v>
      </c>
      <c r="C1546" s="32">
        <v>2</v>
      </c>
      <c r="D1546" s="32">
        <v>3</v>
      </c>
      <c r="E1546" s="32">
        <v>5</v>
      </c>
      <c r="F1546" s="32">
        <v>7</v>
      </c>
      <c r="G1546" s="32">
        <v>8</v>
      </c>
      <c r="H1546" s="32">
        <v>10</v>
      </c>
      <c r="I1546" s="32">
        <v>11</v>
      </c>
      <c r="J1546" s="32">
        <v>13</v>
      </c>
      <c r="K1546" s="32">
        <v>15</v>
      </c>
      <c r="L1546" s="32">
        <v>16</v>
      </c>
      <c r="M1546" s="32">
        <v>17</v>
      </c>
      <c r="N1546" s="32">
        <v>20</v>
      </c>
      <c r="O1546" s="32">
        <v>21</v>
      </c>
      <c r="P1546" s="32">
        <v>22</v>
      </c>
      <c r="Q1546" s="32">
        <v>24</v>
      </c>
      <c r="R1546" s="34">
        <v>89845.56</v>
      </c>
      <c r="S1546" s="34">
        <v>623.95000000000005</v>
      </c>
      <c r="T1546" s="34">
        <v>20</v>
      </c>
      <c r="U1546" s="34">
        <v>8</v>
      </c>
      <c r="V1546" s="34">
        <v>4</v>
      </c>
    </row>
    <row r="1547" spans="1:22" x14ac:dyDescent="0.25">
      <c r="A1547" s="27">
        <v>1543</v>
      </c>
      <c r="B1547" s="28">
        <v>42944</v>
      </c>
      <c r="C1547" s="29">
        <v>1</v>
      </c>
      <c r="D1547" s="29">
        <v>2</v>
      </c>
      <c r="E1547" s="29">
        <v>6</v>
      </c>
      <c r="F1547" s="29">
        <v>7</v>
      </c>
      <c r="G1547" s="29">
        <v>8</v>
      </c>
      <c r="H1547" s="29">
        <v>9</v>
      </c>
      <c r="I1547" s="29">
        <v>12</v>
      </c>
      <c r="J1547" s="29">
        <v>13</v>
      </c>
      <c r="K1547" s="29">
        <v>15</v>
      </c>
      <c r="L1547" s="29">
        <v>17</v>
      </c>
      <c r="M1547" s="29">
        <v>19</v>
      </c>
      <c r="N1547" s="29">
        <v>20</v>
      </c>
      <c r="O1547" s="29">
        <v>23</v>
      </c>
      <c r="P1547" s="29">
        <v>24</v>
      </c>
      <c r="Q1547" s="29">
        <v>25</v>
      </c>
      <c r="R1547" s="35">
        <v>453023.02</v>
      </c>
      <c r="S1547" s="35">
        <v>1810.28</v>
      </c>
      <c r="T1547" s="35">
        <v>20</v>
      </c>
      <c r="U1547" s="35">
        <v>8</v>
      </c>
      <c r="V1547" s="35">
        <v>4</v>
      </c>
    </row>
    <row r="1548" spans="1:22" x14ac:dyDescent="0.25">
      <c r="A1548" s="30">
        <v>1544</v>
      </c>
      <c r="B1548" s="31">
        <v>42947</v>
      </c>
      <c r="C1548" s="32">
        <v>1</v>
      </c>
      <c r="D1548" s="32">
        <v>2</v>
      </c>
      <c r="E1548" s="32">
        <v>4</v>
      </c>
      <c r="F1548" s="32">
        <v>7</v>
      </c>
      <c r="G1548" s="32">
        <v>8</v>
      </c>
      <c r="H1548" s="32">
        <v>9</v>
      </c>
      <c r="I1548" s="32">
        <v>11</v>
      </c>
      <c r="J1548" s="32">
        <v>12</v>
      </c>
      <c r="K1548" s="32">
        <v>14</v>
      </c>
      <c r="L1548" s="32">
        <v>16</v>
      </c>
      <c r="M1548" s="32">
        <v>17</v>
      </c>
      <c r="N1548" s="32">
        <v>21</v>
      </c>
      <c r="O1548" s="32">
        <v>22</v>
      </c>
      <c r="P1548" s="32">
        <v>23</v>
      </c>
      <c r="Q1548" s="32">
        <v>24</v>
      </c>
      <c r="R1548" s="34">
        <v>995162.35</v>
      </c>
      <c r="S1548" s="34">
        <v>1822.64</v>
      </c>
      <c r="T1548" s="34">
        <v>20</v>
      </c>
      <c r="U1548" s="34">
        <v>8</v>
      </c>
      <c r="V1548" s="34">
        <v>4</v>
      </c>
    </row>
    <row r="1549" spans="1:22" x14ac:dyDescent="0.25">
      <c r="A1549" s="27">
        <v>1545</v>
      </c>
      <c r="B1549" s="28">
        <v>42949</v>
      </c>
      <c r="C1549" s="29">
        <v>3</v>
      </c>
      <c r="D1549" s="29">
        <v>5</v>
      </c>
      <c r="E1549" s="29">
        <v>7</v>
      </c>
      <c r="F1549" s="29">
        <v>8</v>
      </c>
      <c r="G1549" s="29">
        <v>10</v>
      </c>
      <c r="H1549" s="29">
        <v>11</v>
      </c>
      <c r="I1549" s="29">
        <v>12</v>
      </c>
      <c r="J1549" s="29">
        <v>15</v>
      </c>
      <c r="K1549" s="29">
        <v>16</v>
      </c>
      <c r="L1549" s="29">
        <v>17</v>
      </c>
      <c r="M1549" s="29">
        <v>20</v>
      </c>
      <c r="N1549" s="29">
        <v>22</v>
      </c>
      <c r="O1549" s="29">
        <v>23</v>
      </c>
      <c r="P1549" s="29">
        <v>24</v>
      </c>
      <c r="Q1549" s="29">
        <v>25</v>
      </c>
      <c r="R1549" s="35">
        <v>872754.17</v>
      </c>
      <c r="S1549" s="35">
        <v>1546.88</v>
      </c>
      <c r="T1549" s="35">
        <v>20</v>
      </c>
      <c r="U1549" s="35">
        <v>8</v>
      </c>
      <c r="V1549" s="35">
        <v>4</v>
      </c>
    </row>
    <row r="1550" spans="1:22" x14ac:dyDescent="0.25">
      <c r="A1550" s="30">
        <v>1546</v>
      </c>
      <c r="B1550" s="31">
        <v>42951</v>
      </c>
      <c r="C1550" s="32">
        <v>1</v>
      </c>
      <c r="D1550" s="32">
        <v>3</v>
      </c>
      <c r="E1550" s="32">
        <v>6</v>
      </c>
      <c r="F1550" s="32">
        <v>7</v>
      </c>
      <c r="G1550" s="32">
        <v>8</v>
      </c>
      <c r="H1550" s="32">
        <v>10</v>
      </c>
      <c r="I1550" s="32">
        <v>11</v>
      </c>
      <c r="J1550" s="32">
        <v>14</v>
      </c>
      <c r="K1550" s="32">
        <v>15</v>
      </c>
      <c r="L1550" s="32">
        <v>18</v>
      </c>
      <c r="M1550" s="32">
        <v>19</v>
      </c>
      <c r="N1550" s="32">
        <v>20</v>
      </c>
      <c r="O1550" s="32">
        <v>22</v>
      </c>
      <c r="P1550" s="32">
        <v>24</v>
      </c>
      <c r="Q1550" s="32">
        <v>25</v>
      </c>
      <c r="R1550" s="34">
        <v>2082705.71</v>
      </c>
      <c r="S1550" s="34">
        <v>1602.08</v>
      </c>
      <c r="T1550" s="34">
        <v>20</v>
      </c>
      <c r="U1550" s="34">
        <v>8</v>
      </c>
      <c r="V1550" s="34">
        <v>4</v>
      </c>
    </row>
    <row r="1551" spans="1:22" x14ac:dyDescent="0.25">
      <c r="A1551" s="27">
        <v>1547</v>
      </c>
      <c r="B1551" s="28">
        <v>42954</v>
      </c>
      <c r="C1551" s="29">
        <v>1</v>
      </c>
      <c r="D1551" s="29">
        <v>2</v>
      </c>
      <c r="E1551" s="29">
        <v>5</v>
      </c>
      <c r="F1551" s="29">
        <v>6</v>
      </c>
      <c r="G1551" s="29">
        <v>8</v>
      </c>
      <c r="H1551" s="29">
        <v>9</v>
      </c>
      <c r="I1551" s="29">
        <v>10</v>
      </c>
      <c r="J1551" s="29">
        <v>11</v>
      </c>
      <c r="K1551" s="29">
        <v>13</v>
      </c>
      <c r="L1551" s="29">
        <v>15</v>
      </c>
      <c r="M1551" s="29">
        <v>17</v>
      </c>
      <c r="N1551" s="29">
        <v>18</v>
      </c>
      <c r="O1551" s="29">
        <v>19</v>
      </c>
      <c r="P1551" s="29">
        <v>21</v>
      </c>
      <c r="Q1551" s="29">
        <v>25</v>
      </c>
      <c r="R1551" s="35">
        <v>206646.18</v>
      </c>
      <c r="S1551" s="35">
        <v>920.16</v>
      </c>
      <c r="T1551" s="35">
        <v>20</v>
      </c>
      <c r="U1551" s="35">
        <v>8</v>
      </c>
      <c r="V1551" s="35">
        <v>4</v>
      </c>
    </row>
    <row r="1552" spans="1:22" x14ac:dyDescent="0.25">
      <c r="A1552" s="30">
        <v>1548</v>
      </c>
      <c r="B1552" s="31">
        <v>42956</v>
      </c>
      <c r="C1552" s="32">
        <v>2</v>
      </c>
      <c r="D1552" s="32">
        <v>3</v>
      </c>
      <c r="E1552" s="32">
        <v>4</v>
      </c>
      <c r="F1552" s="32">
        <v>9</v>
      </c>
      <c r="G1552" s="32">
        <v>10</v>
      </c>
      <c r="H1552" s="32">
        <v>11</v>
      </c>
      <c r="I1552" s="32">
        <v>12</v>
      </c>
      <c r="J1552" s="32">
        <v>14</v>
      </c>
      <c r="K1552" s="32">
        <v>15</v>
      </c>
      <c r="L1552" s="32">
        <v>17</v>
      </c>
      <c r="M1552" s="32">
        <v>18</v>
      </c>
      <c r="N1552" s="32">
        <v>20</v>
      </c>
      <c r="O1552" s="32">
        <v>21</v>
      </c>
      <c r="P1552" s="32">
        <v>22</v>
      </c>
      <c r="Q1552" s="32">
        <v>23</v>
      </c>
      <c r="R1552" s="34">
        <v>637315.93999999994</v>
      </c>
      <c r="S1552" s="34">
        <v>1670.8</v>
      </c>
      <c r="T1552" s="34">
        <v>20</v>
      </c>
      <c r="U1552" s="34">
        <v>8</v>
      </c>
      <c r="V1552" s="34">
        <v>4</v>
      </c>
    </row>
    <row r="1553" spans="1:22" x14ac:dyDescent="0.25">
      <c r="A1553" s="27">
        <v>1549</v>
      </c>
      <c r="B1553" s="28">
        <v>42958</v>
      </c>
      <c r="C1553" s="29">
        <v>1</v>
      </c>
      <c r="D1553" s="29">
        <v>2</v>
      </c>
      <c r="E1553" s="29">
        <v>3</v>
      </c>
      <c r="F1553" s="29">
        <v>4</v>
      </c>
      <c r="G1553" s="29">
        <v>5</v>
      </c>
      <c r="H1553" s="29">
        <v>7</v>
      </c>
      <c r="I1553" s="29">
        <v>8</v>
      </c>
      <c r="J1553" s="29">
        <v>10</v>
      </c>
      <c r="K1553" s="29">
        <v>11</v>
      </c>
      <c r="L1553" s="29">
        <v>13</v>
      </c>
      <c r="M1553" s="29">
        <v>18</v>
      </c>
      <c r="N1553" s="29">
        <v>20</v>
      </c>
      <c r="O1553" s="29">
        <v>23</v>
      </c>
      <c r="P1553" s="29">
        <v>24</v>
      </c>
      <c r="Q1553" s="29">
        <v>25</v>
      </c>
      <c r="R1553" s="35">
        <v>217577.39</v>
      </c>
      <c r="S1553" s="35">
        <v>632.52</v>
      </c>
      <c r="T1553" s="35">
        <v>20</v>
      </c>
      <c r="U1553" s="35">
        <v>8</v>
      </c>
      <c r="V1553" s="35">
        <v>4</v>
      </c>
    </row>
    <row r="1554" spans="1:22" x14ac:dyDescent="0.25">
      <c r="A1554" s="30">
        <v>1550</v>
      </c>
      <c r="B1554" s="31">
        <v>42961</v>
      </c>
      <c r="C1554" s="32">
        <v>3</v>
      </c>
      <c r="D1554" s="32">
        <v>4</v>
      </c>
      <c r="E1554" s="32">
        <v>5</v>
      </c>
      <c r="F1554" s="32">
        <v>7</v>
      </c>
      <c r="G1554" s="32">
        <v>8</v>
      </c>
      <c r="H1554" s="32">
        <v>13</v>
      </c>
      <c r="I1554" s="32">
        <v>14</v>
      </c>
      <c r="J1554" s="32">
        <v>15</v>
      </c>
      <c r="K1554" s="32">
        <v>16</v>
      </c>
      <c r="L1554" s="32">
        <v>17</v>
      </c>
      <c r="M1554" s="32">
        <v>20</v>
      </c>
      <c r="N1554" s="32">
        <v>22</v>
      </c>
      <c r="O1554" s="32">
        <v>23</v>
      </c>
      <c r="P1554" s="32">
        <v>24</v>
      </c>
      <c r="Q1554" s="32">
        <v>25</v>
      </c>
      <c r="R1554" s="34">
        <v>1649667.73</v>
      </c>
      <c r="S1554" s="34">
        <v>991.96</v>
      </c>
      <c r="T1554" s="34">
        <v>20</v>
      </c>
      <c r="U1554" s="34">
        <v>8</v>
      </c>
      <c r="V1554" s="34">
        <v>4</v>
      </c>
    </row>
    <row r="1555" spans="1:22" x14ac:dyDescent="0.25">
      <c r="A1555" s="27">
        <v>1551</v>
      </c>
      <c r="B1555" s="28">
        <v>42963</v>
      </c>
      <c r="C1555" s="29">
        <v>1</v>
      </c>
      <c r="D1555" s="29">
        <v>3</v>
      </c>
      <c r="E1555" s="29">
        <v>5</v>
      </c>
      <c r="F1555" s="29">
        <v>7</v>
      </c>
      <c r="G1555" s="29">
        <v>8</v>
      </c>
      <c r="H1555" s="29">
        <v>11</v>
      </c>
      <c r="I1555" s="29">
        <v>13</v>
      </c>
      <c r="J1555" s="29">
        <v>14</v>
      </c>
      <c r="K1555" s="29">
        <v>15</v>
      </c>
      <c r="L1555" s="29">
        <v>17</v>
      </c>
      <c r="M1555" s="29">
        <v>19</v>
      </c>
      <c r="N1555" s="29">
        <v>20</v>
      </c>
      <c r="O1555" s="29">
        <v>22</v>
      </c>
      <c r="P1555" s="29">
        <v>23</v>
      </c>
      <c r="Q1555" s="29">
        <v>25</v>
      </c>
      <c r="R1555" s="35">
        <v>46572.15</v>
      </c>
      <c r="S1555" s="35">
        <v>148.16999999999999</v>
      </c>
      <c r="T1555" s="35">
        <v>20</v>
      </c>
      <c r="U1555" s="35">
        <v>8</v>
      </c>
      <c r="V1555" s="35">
        <v>4</v>
      </c>
    </row>
    <row r="1556" spans="1:22" x14ac:dyDescent="0.25">
      <c r="A1556" s="30">
        <v>1552</v>
      </c>
      <c r="B1556" s="31">
        <v>42965</v>
      </c>
      <c r="C1556" s="32">
        <v>2</v>
      </c>
      <c r="D1556" s="32">
        <v>3</v>
      </c>
      <c r="E1556" s="32">
        <v>7</v>
      </c>
      <c r="F1556" s="32">
        <v>8</v>
      </c>
      <c r="G1556" s="32">
        <v>9</v>
      </c>
      <c r="H1556" s="32">
        <v>12</v>
      </c>
      <c r="I1556" s="32">
        <v>14</v>
      </c>
      <c r="J1556" s="32">
        <v>15</v>
      </c>
      <c r="K1556" s="32">
        <v>16</v>
      </c>
      <c r="L1556" s="32">
        <v>19</v>
      </c>
      <c r="M1556" s="32">
        <v>20</v>
      </c>
      <c r="N1556" s="32">
        <v>21</v>
      </c>
      <c r="O1556" s="32">
        <v>22</v>
      </c>
      <c r="P1556" s="32">
        <v>24</v>
      </c>
      <c r="Q1556" s="32">
        <v>25</v>
      </c>
      <c r="R1556" s="34">
        <v>359145.75</v>
      </c>
      <c r="S1556" s="34">
        <v>1347.64</v>
      </c>
      <c r="T1556" s="34">
        <v>20</v>
      </c>
      <c r="U1556" s="34">
        <v>8</v>
      </c>
      <c r="V1556" s="34">
        <v>4</v>
      </c>
    </row>
    <row r="1557" spans="1:22" x14ac:dyDescent="0.25">
      <c r="A1557" s="27">
        <v>1553</v>
      </c>
      <c r="B1557" s="28">
        <v>42968</v>
      </c>
      <c r="C1557" s="29">
        <v>1</v>
      </c>
      <c r="D1557" s="29">
        <v>2</v>
      </c>
      <c r="E1557" s="29">
        <v>4</v>
      </c>
      <c r="F1557" s="29">
        <v>8</v>
      </c>
      <c r="G1557" s="29">
        <v>9</v>
      </c>
      <c r="H1557" s="29">
        <v>11</v>
      </c>
      <c r="I1557" s="29">
        <v>12</v>
      </c>
      <c r="J1557" s="29">
        <v>13</v>
      </c>
      <c r="K1557" s="29">
        <v>15</v>
      </c>
      <c r="L1557" s="29">
        <v>17</v>
      </c>
      <c r="M1557" s="29">
        <v>18</v>
      </c>
      <c r="N1557" s="29">
        <v>19</v>
      </c>
      <c r="O1557" s="29">
        <v>21</v>
      </c>
      <c r="P1557" s="29">
        <v>22</v>
      </c>
      <c r="Q1557" s="29">
        <v>25</v>
      </c>
      <c r="R1557" s="35">
        <v>165935.85999999999</v>
      </c>
      <c r="S1557" s="35">
        <v>1020.12</v>
      </c>
      <c r="T1557" s="35">
        <v>20</v>
      </c>
      <c r="U1557" s="35">
        <v>8</v>
      </c>
      <c r="V1557" s="35">
        <v>4</v>
      </c>
    </row>
    <row r="1558" spans="1:22" x14ac:dyDescent="0.25">
      <c r="A1558" s="30">
        <v>1554</v>
      </c>
      <c r="B1558" s="31">
        <v>42970</v>
      </c>
      <c r="C1558" s="32">
        <v>1</v>
      </c>
      <c r="D1558" s="32">
        <v>3</v>
      </c>
      <c r="E1558" s="32">
        <v>4</v>
      </c>
      <c r="F1558" s="32">
        <v>5</v>
      </c>
      <c r="G1558" s="32">
        <v>7</v>
      </c>
      <c r="H1558" s="32">
        <v>8</v>
      </c>
      <c r="I1558" s="32">
        <v>9</v>
      </c>
      <c r="J1558" s="32">
        <v>10</v>
      </c>
      <c r="K1558" s="32">
        <v>13</v>
      </c>
      <c r="L1558" s="32">
        <v>14</v>
      </c>
      <c r="M1558" s="32">
        <v>16</v>
      </c>
      <c r="N1558" s="32">
        <v>18</v>
      </c>
      <c r="O1558" s="32">
        <v>19</v>
      </c>
      <c r="P1558" s="32">
        <v>24</v>
      </c>
      <c r="Q1558" s="32">
        <v>25</v>
      </c>
      <c r="R1558" s="34">
        <v>1672142.44</v>
      </c>
      <c r="S1558" s="34">
        <v>1856.07</v>
      </c>
      <c r="T1558" s="34">
        <v>20</v>
      </c>
      <c r="U1558" s="34">
        <v>8</v>
      </c>
      <c r="V1558" s="34">
        <v>4</v>
      </c>
    </row>
    <row r="1559" spans="1:22" x14ac:dyDescent="0.25">
      <c r="A1559" s="27">
        <v>1555</v>
      </c>
      <c r="B1559" s="28">
        <v>42972</v>
      </c>
      <c r="C1559" s="29">
        <v>1</v>
      </c>
      <c r="D1559" s="29">
        <v>2</v>
      </c>
      <c r="E1559" s="29">
        <v>6</v>
      </c>
      <c r="F1559" s="29">
        <v>8</v>
      </c>
      <c r="G1559" s="29">
        <v>9</v>
      </c>
      <c r="H1559" s="29">
        <v>10</v>
      </c>
      <c r="I1559" s="29">
        <v>12</v>
      </c>
      <c r="J1559" s="29">
        <v>13</v>
      </c>
      <c r="K1559" s="29">
        <v>14</v>
      </c>
      <c r="L1559" s="29">
        <v>16</v>
      </c>
      <c r="M1559" s="29">
        <v>18</v>
      </c>
      <c r="N1559" s="29">
        <v>20</v>
      </c>
      <c r="O1559" s="29">
        <v>22</v>
      </c>
      <c r="P1559" s="29">
        <v>23</v>
      </c>
      <c r="Q1559" s="29">
        <v>25</v>
      </c>
      <c r="R1559" s="35">
        <v>313083.77</v>
      </c>
      <c r="S1559" s="35">
        <v>1239.81</v>
      </c>
      <c r="T1559" s="35">
        <v>20</v>
      </c>
      <c r="U1559" s="35">
        <v>8</v>
      </c>
      <c r="V1559" s="35">
        <v>4</v>
      </c>
    </row>
    <row r="1560" spans="1:22" x14ac:dyDescent="0.25">
      <c r="A1560" s="30">
        <v>1556</v>
      </c>
      <c r="B1560" s="31">
        <v>42975</v>
      </c>
      <c r="C1560" s="32">
        <v>1</v>
      </c>
      <c r="D1560" s="32">
        <v>2</v>
      </c>
      <c r="E1560" s="32">
        <v>3</v>
      </c>
      <c r="F1560" s="32">
        <v>5</v>
      </c>
      <c r="G1560" s="32">
        <v>6</v>
      </c>
      <c r="H1560" s="32">
        <v>8</v>
      </c>
      <c r="I1560" s="32">
        <v>12</v>
      </c>
      <c r="J1560" s="32">
        <v>15</v>
      </c>
      <c r="K1560" s="32">
        <v>16</v>
      </c>
      <c r="L1560" s="32">
        <v>17</v>
      </c>
      <c r="M1560" s="32">
        <v>19</v>
      </c>
      <c r="N1560" s="32">
        <v>21</v>
      </c>
      <c r="O1560" s="32">
        <v>22</v>
      </c>
      <c r="P1560" s="32">
        <v>23</v>
      </c>
      <c r="Q1560" s="32">
        <v>25</v>
      </c>
      <c r="R1560" s="34">
        <v>962407.97</v>
      </c>
      <c r="S1560" s="34">
        <v>1682.53</v>
      </c>
      <c r="T1560" s="34">
        <v>20</v>
      </c>
      <c r="U1560" s="34">
        <v>8</v>
      </c>
      <c r="V1560" s="34">
        <v>4</v>
      </c>
    </row>
    <row r="1561" spans="1:22" x14ac:dyDescent="0.25">
      <c r="A1561" s="27">
        <v>1557</v>
      </c>
      <c r="B1561" s="28">
        <v>42985</v>
      </c>
      <c r="C1561" s="29">
        <v>2</v>
      </c>
      <c r="D1561" s="29">
        <v>3</v>
      </c>
      <c r="E1561" s="29">
        <v>4</v>
      </c>
      <c r="F1561" s="29">
        <v>5</v>
      </c>
      <c r="G1561" s="29">
        <v>6</v>
      </c>
      <c r="H1561" s="29">
        <v>9</v>
      </c>
      <c r="I1561" s="29">
        <v>12</v>
      </c>
      <c r="J1561" s="29">
        <v>16</v>
      </c>
      <c r="K1561" s="29">
        <v>17</v>
      </c>
      <c r="L1561" s="29">
        <v>18</v>
      </c>
      <c r="M1561" s="29">
        <v>20</v>
      </c>
      <c r="N1561" s="29">
        <v>21</v>
      </c>
      <c r="O1561" s="29">
        <v>22</v>
      </c>
      <c r="P1561" s="29">
        <v>24</v>
      </c>
      <c r="Q1561" s="29">
        <v>25</v>
      </c>
      <c r="R1561" s="35">
        <v>5905591</v>
      </c>
      <c r="S1561" s="35">
        <v>2165.59</v>
      </c>
      <c r="T1561" s="35">
        <v>20</v>
      </c>
      <c r="U1561" s="35">
        <v>8</v>
      </c>
      <c r="V1561" s="35">
        <v>4</v>
      </c>
    </row>
    <row r="1562" spans="1:22" x14ac:dyDescent="0.25">
      <c r="A1562" s="30">
        <v>1558</v>
      </c>
      <c r="B1562" s="31">
        <v>42989</v>
      </c>
      <c r="C1562" s="32">
        <v>1</v>
      </c>
      <c r="D1562" s="32">
        <v>2</v>
      </c>
      <c r="E1562" s="32">
        <v>4</v>
      </c>
      <c r="F1562" s="32">
        <v>5</v>
      </c>
      <c r="G1562" s="32">
        <v>6</v>
      </c>
      <c r="H1562" s="32">
        <v>9</v>
      </c>
      <c r="I1562" s="32">
        <v>11</v>
      </c>
      <c r="J1562" s="32">
        <v>14</v>
      </c>
      <c r="K1562" s="32">
        <v>15</v>
      </c>
      <c r="L1562" s="32">
        <v>16</v>
      </c>
      <c r="M1562" s="32">
        <v>17</v>
      </c>
      <c r="N1562" s="32">
        <v>18</v>
      </c>
      <c r="O1562" s="32">
        <v>21</v>
      </c>
      <c r="P1562" s="32">
        <v>22</v>
      </c>
      <c r="Q1562" s="32">
        <v>25</v>
      </c>
      <c r="R1562" s="34">
        <v>3196576.25</v>
      </c>
      <c r="S1562" s="34">
        <v>2119.7399999999998</v>
      </c>
      <c r="T1562" s="34">
        <v>20</v>
      </c>
      <c r="U1562" s="34">
        <v>8</v>
      </c>
      <c r="V1562" s="34">
        <v>4</v>
      </c>
    </row>
    <row r="1563" spans="1:22" x14ac:dyDescent="0.25">
      <c r="A1563" s="27">
        <v>1559</v>
      </c>
      <c r="B1563" s="28">
        <v>42991</v>
      </c>
      <c r="C1563" s="29">
        <v>3</v>
      </c>
      <c r="D1563" s="29">
        <v>4</v>
      </c>
      <c r="E1563" s="29">
        <v>5</v>
      </c>
      <c r="F1563" s="29">
        <v>6</v>
      </c>
      <c r="G1563" s="29">
        <v>7</v>
      </c>
      <c r="H1563" s="29">
        <v>9</v>
      </c>
      <c r="I1563" s="29">
        <v>10</v>
      </c>
      <c r="J1563" s="29">
        <v>11</v>
      </c>
      <c r="K1563" s="29">
        <v>14</v>
      </c>
      <c r="L1563" s="29">
        <v>16</v>
      </c>
      <c r="M1563" s="29">
        <v>18</v>
      </c>
      <c r="N1563" s="29">
        <v>19</v>
      </c>
      <c r="O1563" s="29">
        <v>20</v>
      </c>
      <c r="P1563" s="29">
        <v>23</v>
      </c>
      <c r="Q1563" s="29">
        <v>25</v>
      </c>
      <c r="R1563" s="35">
        <v>2373187.46</v>
      </c>
      <c r="S1563" s="35">
        <v>2386.31</v>
      </c>
      <c r="T1563" s="35">
        <v>20</v>
      </c>
      <c r="U1563" s="35">
        <v>8</v>
      </c>
      <c r="V1563" s="35">
        <v>4</v>
      </c>
    </row>
    <row r="1564" spans="1:22" x14ac:dyDescent="0.25">
      <c r="A1564" s="30">
        <v>1560</v>
      </c>
      <c r="B1564" s="31">
        <v>42993</v>
      </c>
      <c r="C1564" s="32">
        <v>1</v>
      </c>
      <c r="D1564" s="32">
        <v>2</v>
      </c>
      <c r="E1564" s="32">
        <v>3</v>
      </c>
      <c r="F1564" s="32">
        <v>4</v>
      </c>
      <c r="G1564" s="32">
        <v>5</v>
      </c>
      <c r="H1564" s="32">
        <v>7</v>
      </c>
      <c r="I1564" s="32">
        <v>8</v>
      </c>
      <c r="J1564" s="32">
        <v>9</v>
      </c>
      <c r="K1564" s="32">
        <v>11</v>
      </c>
      <c r="L1564" s="32">
        <v>14</v>
      </c>
      <c r="M1564" s="32">
        <v>17</v>
      </c>
      <c r="N1564" s="32">
        <v>18</v>
      </c>
      <c r="O1564" s="32">
        <v>20</v>
      </c>
      <c r="P1564" s="32">
        <v>24</v>
      </c>
      <c r="Q1564" s="32">
        <v>25</v>
      </c>
      <c r="R1564" s="34">
        <v>606249.54</v>
      </c>
      <c r="S1564" s="34">
        <v>1784.48</v>
      </c>
      <c r="T1564" s="34">
        <v>20</v>
      </c>
      <c r="U1564" s="34">
        <v>8</v>
      </c>
      <c r="V1564" s="34">
        <v>4</v>
      </c>
    </row>
    <row r="1565" spans="1:22" x14ac:dyDescent="0.25">
      <c r="A1565" s="27">
        <v>1561</v>
      </c>
      <c r="B1565" s="28">
        <v>42996</v>
      </c>
      <c r="C1565" s="29">
        <v>3</v>
      </c>
      <c r="D1565" s="29">
        <v>5</v>
      </c>
      <c r="E1565" s="29">
        <v>6</v>
      </c>
      <c r="F1565" s="29">
        <v>7</v>
      </c>
      <c r="G1565" s="29">
        <v>8</v>
      </c>
      <c r="H1565" s="29">
        <v>12</v>
      </c>
      <c r="I1565" s="29">
        <v>13</v>
      </c>
      <c r="J1565" s="29">
        <v>15</v>
      </c>
      <c r="K1565" s="29">
        <v>16</v>
      </c>
      <c r="L1565" s="29">
        <v>18</v>
      </c>
      <c r="M1565" s="29">
        <v>20</v>
      </c>
      <c r="N1565" s="29">
        <v>21</v>
      </c>
      <c r="O1565" s="29">
        <v>22</v>
      </c>
      <c r="P1565" s="29">
        <v>24</v>
      </c>
      <c r="Q1565" s="29">
        <v>25</v>
      </c>
      <c r="R1565" s="35">
        <v>404250.07</v>
      </c>
      <c r="S1565" s="35">
        <v>1024.1600000000001</v>
      </c>
      <c r="T1565" s="35">
        <v>20</v>
      </c>
      <c r="U1565" s="35">
        <v>8</v>
      </c>
      <c r="V1565" s="35">
        <v>4</v>
      </c>
    </row>
    <row r="1566" spans="1:22" x14ac:dyDescent="0.25">
      <c r="A1566" s="30">
        <v>1562</v>
      </c>
      <c r="B1566" s="31">
        <v>42998</v>
      </c>
      <c r="C1566" s="32">
        <v>1</v>
      </c>
      <c r="D1566" s="32">
        <v>2</v>
      </c>
      <c r="E1566" s="32">
        <v>3</v>
      </c>
      <c r="F1566" s="32">
        <v>4</v>
      </c>
      <c r="G1566" s="32">
        <v>5</v>
      </c>
      <c r="H1566" s="32">
        <v>6</v>
      </c>
      <c r="I1566" s="32">
        <v>7</v>
      </c>
      <c r="J1566" s="32">
        <v>8</v>
      </c>
      <c r="K1566" s="32">
        <v>9</v>
      </c>
      <c r="L1566" s="32">
        <v>11</v>
      </c>
      <c r="M1566" s="32">
        <v>12</v>
      </c>
      <c r="N1566" s="32">
        <v>14</v>
      </c>
      <c r="O1566" s="32">
        <v>16</v>
      </c>
      <c r="P1566" s="32">
        <v>17</v>
      </c>
      <c r="Q1566" s="32">
        <v>18</v>
      </c>
      <c r="R1566" s="34">
        <v>228232.44</v>
      </c>
      <c r="S1566" s="34">
        <v>724.63</v>
      </c>
      <c r="T1566" s="34">
        <v>20</v>
      </c>
      <c r="U1566" s="34">
        <v>8</v>
      </c>
      <c r="V1566" s="34">
        <v>4</v>
      </c>
    </row>
    <row r="1567" spans="1:22" x14ac:dyDescent="0.25">
      <c r="A1567" s="27">
        <v>1563</v>
      </c>
      <c r="B1567" s="28">
        <v>43000</v>
      </c>
      <c r="C1567" s="29">
        <v>1</v>
      </c>
      <c r="D1567" s="29">
        <v>2</v>
      </c>
      <c r="E1567" s="29">
        <v>3</v>
      </c>
      <c r="F1567" s="29">
        <v>5</v>
      </c>
      <c r="G1567" s="29">
        <v>6</v>
      </c>
      <c r="H1567" s="29">
        <v>9</v>
      </c>
      <c r="I1567" s="29">
        <v>10</v>
      </c>
      <c r="J1567" s="29">
        <v>12</v>
      </c>
      <c r="K1567" s="29">
        <v>13</v>
      </c>
      <c r="L1567" s="29">
        <v>17</v>
      </c>
      <c r="M1567" s="29">
        <v>18</v>
      </c>
      <c r="N1567" s="29">
        <v>20</v>
      </c>
      <c r="O1567" s="29">
        <v>21</v>
      </c>
      <c r="P1567" s="29">
        <v>22</v>
      </c>
      <c r="Q1567" s="29">
        <v>23</v>
      </c>
      <c r="R1567" s="35">
        <v>661969.53</v>
      </c>
      <c r="S1567" s="35">
        <v>1803.56</v>
      </c>
      <c r="T1567" s="35">
        <v>20</v>
      </c>
      <c r="U1567" s="35">
        <v>8</v>
      </c>
      <c r="V1567" s="35">
        <v>4</v>
      </c>
    </row>
    <row r="1568" spans="1:22" x14ac:dyDescent="0.25">
      <c r="A1568" s="30">
        <v>1564</v>
      </c>
      <c r="B1568" s="31">
        <v>43003</v>
      </c>
      <c r="C1568" s="32">
        <v>3</v>
      </c>
      <c r="D1568" s="32">
        <v>4</v>
      </c>
      <c r="E1568" s="32">
        <v>6</v>
      </c>
      <c r="F1568" s="32">
        <v>8</v>
      </c>
      <c r="G1568" s="32">
        <v>9</v>
      </c>
      <c r="H1568" s="32">
        <v>11</v>
      </c>
      <c r="I1568" s="32">
        <v>12</v>
      </c>
      <c r="J1568" s="32">
        <v>13</v>
      </c>
      <c r="K1568" s="32">
        <v>16</v>
      </c>
      <c r="L1568" s="32">
        <v>17</v>
      </c>
      <c r="M1568" s="32">
        <v>18</v>
      </c>
      <c r="N1568" s="32">
        <v>19</v>
      </c>
      <c r="O1568" s="32">
        <v>20</v>
      </c>
      <c r="P1568" s="32">
        <v>21</v>
      </c>
      <c r="Q1568" s="32">
        <v>24</v>
      </c>
      <c r="R1568" s="34">
        <v>2253777.85</v>
      </c>
      <c r="S1568" s="34">
        <v>2358.75</v>
      </c>
      <c r="T1568" s="34">
        <v>20</v>
      </c>
      <c r="U1568" s="34">
        <v>8</v>
      </c>
      <c r="V1568" s="34">
        <v>4</v>
      </c>
    </row>
    <row r="1569" spans="1:22" x14ac:dyDescent="0.25">
      <c r="A1569" s="27">
        <v>1565</v>
      </c>
      <c r="B1569" s="28">
        <v>43005</v>
      </c>
      <c r="C1569" s="29">
        <v>1</v>
      </c>
      <c r="D1569" s="29">
        <v>3</v>
      </c>
      <c r="E1569" s="29">
        <v>6</v>
      </c>
      <c r="F1569" s="29">
        <v>7</v>
      </c>
      <c r="G1569" s="29">
        <v>8</v>
      </c>
      <c r="H1569" s="29">
        <v>9</v>
      </c>
      <c r="I1569" s="29">
        <v>10</v>
      </c>
      <c r="J1569" s="29">
        <v>11</v>
      </c>
      <c r="K1569" s="29">
        <v>12</v>
      </c>
      <c r="L1569" s="29">
        <v>13</v>
      </c>
      <c r="M1569" s="29">
        <v>15</v>
      </c>
      <c r="N1569" s="29">
        <v>17</v>
      </c>
      <c r="O1569" s="29">
        <v>18</v>
      </c>
      <c r="P1569" s="29">
        <v>24</v>
      </c>
      <c r="Q1569" s="29">
        <v>25</v>
      </c>
      <c r="R1569" s="35">
        <v>0</v>
      </c>
      <c r="S1569" s="35">
        <v>1835.38</v>
      </c>
      <c r="T1569" s="35">
        <v>20</v>
      </c>
      <c r="U1569" s="35">
        <v>8</v>
      </c>
      <c r="V1569" s="35">
        <v>4</v>
      </c>
    </row>
    <row r="1570" spans="1:22" x14ac:dyDescent="0.25">
      <c r="A1570" s="30">
        <v>1566</v>
      </c>
      <c r="B1570" s="31">
        <v>43007</v>
      </c>
      <c r="C1570" s="32">
        <v>1</v>
      </c>
      <c r="D1570" s="32">
        <v>2</v>
      </c>
      <c r="E1570" s="32">
        <v>4</v>
      </c>
      <c r="F1570" s="32">
        <v>5</v>
      </c>
      <c r="G1570" s="32">
        <v>7</v>
      </c>
      <c r="H1570" s="32">
        <v>8</v>
      </c>
      <c r="I1570" s="32">
        <v>9</v>
      </c>
      <c r="J1570" s="32">
        <v>13</v>
      </c>
      <c r="K1570" s="32">
        <v>14</v>
      </c>
      <c r="L1570" s="32">
        <v>15</v>
      </c>
      <c r="M1570" s="32">
        <v>16</v>
      </c>
      <c r="N1570" s="32">
        <v>19</v>
      </c>
      <c r="O1570" s="32">
        <v>23</v>
      </c>
      <c r="P1570" s="32">
        <v>24</v>
      </c>
      <c r="Q1570" s="32">
        <v>25</v>
      </c>
      <c r="R1570" s="34">
        <v>1033839.97</v>
      </c>
      <c r="S1570" s="34">
        <v>1155.29</v>
      </c>
      <c r="T1570" s="34">
        <v>20</v>
      </c>
      <c r="U1570" s="34">
        <v>8</v>
      </c>
      <c r="V1570" s="34">
        <v>4</v>
      </c>
    </row>
    <row r="1571" spans="1:22" x14ac:dyDescent="0.25">
      <c r="A1571" s="27">
        <v>1567</v>
      </c>
      <c r="B1571" s="28">
        <v>43010</v>
      </c>
      <c r="C1571" s="29">
        <v>2</v>
      </c>
      <c r="D1571" s="29">
        <v>3</v>
      </c>
      <c r="E1571" s="29">
        <v>5</v>
      </c>
      <c r="F1571" s="29">
        <v>7</v>
      </c>
      <c r="G1571" s="29">
        <v>9</v>
      </c>
      <c r="H1571" s="29">
        <v>10</v>
      </c>
      <c r="I1571" s="29">
        <v>11</v>
      </c>
      <c r="J1571" s="29">
        <v>12</v>
      </c>
      <c r="K1571" s="29">
        <v>14</v>
      </c>
      <c r="L1571" s="29">
        <v>15</v>
      </c>
      <c r="M1571" s="29">
        <v>17</v>
      </c>
      <c r="N1571" s="29">
        <v>18</v>
      </c>
      <c r="O1571" s="29">
        <v>19</v>
      </c>
      <c r="P1571" s="29">
        <v>21</v>
      </c>
      <c r="Q1571" s="29">
        <v>24</v>
      </c>
      <c r="R1571" s="35">
        <v>391745.7</v>
      </c>
      <c r="S1571" s="35">
        <v>683.99</v>
      </c>
      <c r="T1571" s="35">
        <v>20</v>
      </c>
      <c r="U1571" s="35">
        <v>8</v>
      </c>
      <c r="V1571" s="35">
        <v>4</v>
      </c>
    </row>
    <row r="1572" spans="1:22" x14ac:dyDescent="0.25">
      <c r="A1572" s="30">
        <v>1568</v>
      </c>
      <c r="B1572" s="31">
        <v>43012</v>
      </c>
      <c r="C1572" s="32">
        <v>1</v>
      </c>
      <c r="D1572" s="32">
        <v>2</v>
      </c>
      <c r="E1572" s="32">
        <v>3</v>
      </c>
      <c r="F1572" s="32">
        <v>4</v>
      </c>
      <c r="G1572" s="32">
        <v>6</v>
      </c>
      <c r="H1572" s="32">
        <v>7</v>
      </c>
      <c r="I1572" s="32">
        <v>10</v>
      </c>
      <c r="J1572" s="32">
        <v>11</v>
      </c>
      <c r="K1572" s="32">
        <v>13</v>
      </c>
      <c r="L1572" s="32">
        <v>16</v>
      </c>
      <c r="M1572" s="32">
        <v>17</v>
      </c>
      <c r="N1572" s="32">
        <v>19</v>
      </c>
      <c r="O1572" s="32">
        <v>21</v>
      </c>
      <c r="P1572" s="32">
        <v>22</v>
      </c>
      <c r="Q1572" s="32">
        <v>24</v>
      </c>
      <c r="R1572" s="34">
        <v>328308.65999999997</v>
      </c>
      <c r="S1572" s="34">
        <v>1533.9</v>
      </c>
      <c r="T1572" s="34">
        <v>20</v>
      </c>
      <c r="U1572" s="34">
        <v>8</v>
      </c>
      <c r="V1572" s="34">
        <v>4</v>
      </c>
    </row>
    <row r="1573" spans="1:22" x14ac:dyDescent="0.25">
      <c r="A1573" s="27">
        <v>1569</v>
      </c>
      <c r="B1573" s="28">
        <v>43014</v>
      </c>
      <c r="C1573" s="29">
        <v>2</v>
      </c>
      <c r="D1573" s="29">
        <v>4</v>
      </c>
      <c r="E1573" s="29">
        <v>8</v>
      </c>
      <c r="F1573" s="29">
        <v>9</v>
      </c>
      <c r="G1573" s="29">
        <v>10</v>
      </c>
      <c r="H1573" s="29">
        <v>12</v>
      </c>
      <c r="I1573" s="29">
        <v>13</v>
      </c>
      <c r="J1573" s="29">
        <v>14</v>
      </c>
      <c r="K1573" s="29">
        <v>16</v>
      </c>
      <c r="L1573" s="29">
        <v>18</v>
      </c>
      <c r="M1573" s="29">
        <v>20</v>
      </c>
      <c r="N1573" s="29">
        <v>21</v>
      </c>
      <c r="O1573" s="29">
        <v>23</v>
      </c>
      <c r="P1573" s="29">
        <v>24</v>
      </c>
      <c r="Q1573" s="29">
        <v>25</v>
      </c>
      <c r="R1573" s="35">
        <v>574338.06000000006</v>
      </c>
      <c r="S1573" s="35">
        <v>835.02</v>
      </c>
      <c r="T1573" s="35">
        <v>20</v>
      </c>
      <c r="U1573" s="35">
        <v>8</v>
      </c>
      <c r="V1573" s="35">
        <v>4</v>
      </c>
    </row>
    <row r="1574" spans="1:22" x14ac:dyDescent="0.25">
      <c r="A1574" s="30">
        <v>1570</v>
      </c>
      <c r="B1574" s="31">
        <v>43017</v>
      </c>
      <c r="C1574" s="32">
        <v>1</v>
      </c>
      <c r="D1574" s="32">
        <v>3</v>
      </c>
      <c r="E1574" s="32">
        <v>7</v>
      </c>
      <c r="F1574" s="32">
        <v>8</v>
      </c>
      <c r="G1574" s="32">
        <v>9</v>
      </c>
      <c r="H1574" s="32">
        <v>11</v>
      </c>
      <c r="I1574" s="32">
        <v>13</v>
      </c>
      <c r="J1574" s="32">
        <v>16</v>
      </c>
      <c r="K1574" s="32">
        <v>18</v>
      </c>
      <c r="L1574" s="32">
        <v>19</v>
      </c>
      <c r="M1574" s="32">
        <v>20</v>
      </c>
      <c r="N1574" s="32">
        <v>21</v>
      </c>
      <c r="O1574" s="32">
        <v>23</v>
      </c>
      <c r="P1574" s="32">
        <v>24</v>
      </c>
      <c r="Q1574" s="32">
        <v>25</v>
      </c>
      <c r="R1574" s="34">
        <v>752980.58</v>
      </c>
      <c r="S1574" s="34">
        <v>1280.3800000000001</v>
      </c>
      <c r="T1574" s="34">
        <v>20</v>
      </c>
      <c r="U1574" s="34">
        <v>8</v>
      </c>
      <c r="V1574" s="34">
        <v>4</v>
      </c>
    </row>
    <row r="1575" spans="1:22" x14ac:dyDescent="0.25">
      <c r="A1575" s="27">
        <v>1571</v>
      </c>
      <c r="B1575" s="28">
        <v>43019</v>
      </c>
      <c r="C1575" s="29">
        <v>1</v>
      </c>
      <c r="D1575" s="29">
        <v>3</v>
      </c>
      <c r="E1575" s="29">
        <v>4</v>
      </c>
      <c r="F1575" s="29">
        <v>5</v>
      </c>
      <c r="G1575" s="29">
        <v>6</v>
      </c>
      <c r="H1575" s="29">
        <v>7</v>
      </c>
      <c r="I1575" s="29">
        <v>11</v>
      </c>
      <c r="J1575" s="29">
        <v>12</v>
      </c>
      <c r="K1575" s="29">
        <v>14</v>
      </c>
      <c r="L1575" s="29">
        <v>17</v>
      </c>
      <c r="M1575" s="29">
        <v>18</v>
      </c>
      <c r="N1575" s="29">
        <v>19</v>
      </c>
      <c r="O1575" s="29">
        <v>23</v>
      </c>
      <c r="P1575" s="29">
        <v>24</v>
      </c>
      <c r="Q1575" s="29">
        <v>25</v>
      </c>
      <c r="R1575" s="35">
        <v>2007916.93</v>
      </c>
      <c r="S1575" s="35">
        <v>1846.44</v>
      </c>
      <c r="T1575" s="35">
        <v>20</v>
      </c>
      <c r="U1575" s="35">
        <v>8</v>
      </c>
      <c r="V1575" s="35">
        <v>4</v>
      </c>
    </row>
    <row r="1576" spans="1:22" x14ac:dyDescent="0.25">
      <c r="A1576" s="30">
        <v>1572</v>
      </c>
      <c r="B1576" s="31">
        <v>43021</v>
      </c>
      <c r="C1576" s="32">
        <v>2</v>
      </c>
      <c r="D1576" s="32">
        <v>4</v>
      </c>
      <c r="E1576" s="32">
        <v>5</v>
      </c>
      <c r="F1576" s="32">
        <v>6</v>
      </c>
      <c r="G1576" s="32">
        <v>8</v>
      </c>
      <c r="H1576" s="32">
        <v>9</v>
      </c>
      <c r="I1576" s="32">
        <v>10</v>
      </c>
      <c r="J1576" s="32">
        <v>13</v>
      </c>
      <c r="K1576" s="32">
        <v>16</v>
      </c>
      <c r="L1576" s="32">
        <v>18</v>
      </c>
      <c r="M1576" s="32">
        <v>19</v>
      </c>
      <c r="N1576" s="32">
        <v>21</v>
      </c>
      <c r="O1576" s="32">
        <v>22</v>
      </c>
      <c r="P1576" s="32">
        <v>23</v>
      </c>
      <c r="Q1576" s="32">
        <v>24</v>
      </c>
      <c r="R1576" s="34">
        <v>1724932.85</v>
      </c>
      <c r="S1576" s="34">
        <v>1653.43</v>
      </c>
      <c r="T1576" s="34">
        <v>20</v>
      </c>
      <c r="U1576" s="34">
        <v>8</v>
      </c>
      <c r="V1576" s="34">
        <v>4</v>
      </c>
    </row>
    <row r="1577" spans="1:22" x14ac:dyDescent="0.25">
      <c r="A1577" s="27">
        <v>1573</v>
      </c>
      <c r="B1577" s="28">
        <v>43024</v>
      </c>
      <c r="C1577" s="29">
        <v>2</v>
      </c>
      <c r="D1577" s="29">
        <v>6</v>
      </c>
      <c r="E1577" s="29">
        <v>7</v>
      </c>
      <c r="F1577" s="29">
        <v>8</v>
      </c>
      <c r="G1577" s="29">
        <v>10</v>
      </c>
      <c r="H1577" s="29">
        <v>11</v>
      </c>
      <c r="I1577" s="29">
        <v>12</v>
      </c>
      <c r="J1577" s="29">
        <v>13</v>
      </c>
      <c r="K1577" s="29">
        <v>14</v>
      </c>
      <c r="L1577" s="29">
        <v>15</v>
      </c>
      <c r="M1577" s="29">
        <v>16</v>
      </c>
      <c r="N1577" s="29">
        <v>17</v>
      </c>
      <c r="O1577" s="29">
        <v>18</v>
      </c>
      <c r="P1577" s="29">
        <v>19</v>
      </c>
      <c r="Q1577" s="29">
        <v>23</v>
      </c>
      <c r="R1577" s="35">
        <v>538506.71</v>
      </c>
      <c r="S1577" s="35">
        <v>1984.36</v>
      </c>
      <c r="T1577" s="35">
        <v>20</v>
      </c>
      <c r="U1577" s="35">
        <v>8</v>
      </c>
      <c r="V1577" s="35">
        <v>4</v>
      </c>
    </row>
    <row r="1578" spans="1:22" x14ac:dyDescent="0.25">
      <c r="A1578" s="30">
        <v>1574</v>
      </c>
      <c r="B1578" s="31">
        <v>43026</v>
      </c>
      <c r="C1578" s="32">
        <v>1</v>
      </c>
      <c r="D1578" s="32">
        <v>2</v>
      </c>
      <c r="E1578" s="32">
        <v>3</v>
      </c>
      <c r="F1578" s="32">
        <v>5</v>
      </c>
      <c r="G1578" s="32">
        <v>6</v>
      </c>
      <c r="H1578" s="32">
        <v>7</v>
      </c>
      <c r="I1578" s="32">
        <v>10</v>
      </c>
      <c r="J1578" s="32">
        <v>11</v>
      </c>
      <c r="K1578" s="32">
        <v>12</v>
      </c>
      <c r="L1578" s="32">
        <v>14</v>
      </c>
      <c r="M1578" s="32">
        <v>15</v>
      </c>
      <c r="N1578" s="32">
        <v>17</v>
      </c>
      <c r="O1578" s="32">
        <v>18</v>
      </c>
      <c r="P1578" s="32">
        <v>21</v>
      </c>
      <c r="Q1578" s="32">
        <v>22</v>
      </c>
      <c r="R1578" s="34">
        <v>649515.16</v>
      </c>
      <c r="S1578" s="34">
        <v>1335.31</v>
      </c>
      <c r="T1578" s="34">
        <v>20</v>
      </c>
      <c r="U1578" s="34">
        <v>8</v>
      </c>
      <c r="V1578" s="34">
        <v>4</v>
      </c>
    </row>
    <row r="1579" spans="1:22" x14ac:dyDescent="0.25">
      <c r="A1579" s="27">
        <v>1575</v>
      </c>
      <c r="B1579" s="28">
        <v>43028</v>
      </c>
      <c r="C1579" s="29">
        <v>1</v>
      </c>
      <c r="D1579" s="29">
        <v>3</v>
      </c>
      <c r="E1579" s="29">
        <v>5</v>
      </c>
      <c r="F1579" s="29">
        <v>6</v>
      </c>
      <c r="G1579" s="29">
        <v>7</v>
      </c>
      <c r="H1579" s="29">
        <v>9</v>
      </c>
      <c r="I1579" s="29">
        <v>10</v>
      </c>
      <c r="J1579" s="29">
        <v>11</v>
      </c>
      <c r="K1579" s="29">
        <v>12</v>
      </c>
      <c r="L1579" s="29">
        <v>14</v>
      </c>
      <c r="M1579" s="29">
        <v>16</v>
      </c>
      <c r="N1579" s="29">
        <v>17</v>
      </c>
      <c r="O1579" s="29">
        <v>22</v>
      </c>
      <c r="P1579" s="29">
        <v>23</v>
      </c>
      <c r="Q1579" s="29">
        <v>25</v>
      </c>
      <c r="R1579" s="35">
        <v>1045394.82</v>
      </c>
      <c r="S1579" s="35">
        <v>1531.71</v>
      </c>
      <c r="T1579" s="35">
        <v>20</v>
      </c>
      <c r="U1579" s="35">
        <v>8</v>
      </c>
      <c r="V1579" s="35">
        <v>4</v>
      </c>
    </row>
    <row r="1580" spans="1:22" x14ac:dyDescent="0.25">
      <c r="A1580" s="30">
        <v>1576</v>
      </c>
      <c r="B1580" s="31">
        <v>43031</v>
      </c>
      <c r="C1580" s="32">
        <v>1</v>
      </c>
      <c r="D1580" s="32">
        <v>2</v>
      </c>
      <c r="E1580" s="32">
        <v>5</v>
      </c>
      <c r="F1580" s="32">
        <v>7</v>
      </c>
      <c r="G1580" s="32">
        <v>8</v>
      </c>
      <c r="H1580" s="32">
        <v>9</v>
      </c>
      <c r="I1580" s="32">
        <v>11</v>
      </c>
      <c r="J1580" s="32">
        <v>12</v>
      </c>
      <c r="K1580" s="32">
        <v>14</v>
      </c>
      <c r="L1580" s="32">
        <v>15</v>
      </c>
      <c r="M1580" s="32">
        <v>16</v>
      </c>
      <c r="N1580" s="32">
        <v>18</v>
      </c>
      <c r="O1580" s="32">
        <v>20</v>
      </c>
      <c r="P1580" s="32">
        <v>21</v>
      </c>
      <c r="Q1580" s="32">
        <v>25</v>
      </c>
      <c r="R1580" s="34">
        <v>305040.45</v>
      </c>
      <c r="S1580" s="34">
        <v>1375.21</v>
      </c>
      <c r="T1580" s="34">
        <v>20</v>
      </c>
      <c r="U1580" s="34">
        <v>8</v>
      </c>
      <c r="V1580" s="34">
        <v>4</v>
      </c>
    </row>
    <row r="1581" spans="1:22" x14ac:dyDescent="0.25">
      <c r="A1581" s="27">
        <v>1577</v>
      </c>
      <c r="B1581" s="28">
        <v>43033</v>
      </c>
      <c r="C1581" s="29">
        <v>3</v>
      </c>
      <c r="D1581" s="29">
        <v>5</v>
      </c>
      <c r="E1581" s="29">
        <v>6</v>
      </c>
      <c r="F1581" s="29">
        <v>7</v>
      </c>
      <c r="G1581" s="29">
        <v>9</v>
      </c>
      <c r="H1581" s="29">
        <v>10</v>
      </c>
      <c r="I1581" s="29">
        <v>11</v>
      </c>
      <c r="J1581" s="29">
        <v>13</v>
      </c>
      <c r="K1581" s="29">
        <v>15</v>
      </c>
      <c r="L1581" s="29">
        <v>16</v>
      </c>
      <c r="M1581" s="29">
        <v>17</v>
      </c>
      <c r="N1581" s="29">
        <v>18</v>
      </c>
      <c r="O1581" s="29">
        <v>19</v>
      </c>
      <c r="P1581" s="29">
        <v>21</v>
      </c>
      <c r="Q1581" s="29">
        <v>24</v>
      </c>
      <c r="R1581" s="35">
        <v>722458.99</v>
      </c>
      <c r="S1581" s="35">
        <v>1118.18</v>
      </c>
      <c r="T1581" s="35">
        <v>20</v>
      </c>
      <c r="U1581" s="35">
        <v>8</v>
      </c>
      <c r="V1581" s="35">
        <v>4</v>
      </c>
    </row>
    <row r="1582" spans="1:22" x14ac:dyDescent="0.25">
      <c r="A1582" s="30">
        <v>1578</v>
      </c>
      <c r="B1582" s="31">
        <v>43035</v>
      </c>
      <c r="C1582" s="32">
        <v>4</v>
      </c>
      <c r="D1582" s="32">
        <v>6</v>
      </c>
      <c r="E1582" s="32">
        <v>8</v>
      </c>
      <c r="F1582" s="32">
        <v>9</v>
      </c>
      <c r="G1582" s="32">
        <v>10</v>
      </c>
      <c r="H1582" s="32">
        <v>12</v>
      </c>
      <c r="I1582" s="32">
        <v>13</v>
      </c>
      <c r="J1582" s="32">
        <v>14</v>
      </c>
      <c r="K1582" s="32">
        <v>16</v>
      </c>
      <c r="L1582" s="32">
        <v>17</v>
      </c>
      <c r="M1582" s="32">
        <v>18</v>
      </c>
      <c r="N1582" s="32">
        <v>19</v>
      </c>
      <c r="O1582" s="32">
        <v>21</v>
      </c>
      <c r="P1582" s="32">
        <v>22</v>
      </c>
      <c r="Q1582" s="32">
        <v>24</v>
      </c>
      <c r="R1582" s="34">
        <v>971557.19</v>
      </c>
      <c r="S1582" s="34">
        <v>1889.63</v>
      </c>
      <c r="T1582" s="34">
        <v>20</v>
      </c>
      <c r="U1582" s="34">
        <v>8</v>
      </c>
      <c r="V1582" s="34">
        <v>4</v>
      </c>
    </row>
    <row r="1583" spans="1:22" x14ac:dyDescent="0.25">
      <c r="A1583" s="27">
        <v>1579</v>
      </c>
      <c r="B1583" s="28">
        <v>43038</v>
      </c>
      <c r="C1583" s="29">
        <v>1</v>
      </c>
      <c r="D1583" s="29">
        <v>2</v>
      </c>
      <c r="E1583" s="29">
        <v>4</v>
      </c>
      <c r="F1583" s="29">
        <v>6</v>
      </c>
      <c r="G1583" s="29">
        <v>7</v>
      </c>
      <c r="H1583" s="29">
        <v>10</v>
      </c>
      <c r="I1583" s="29">
        <v>12</v>
      </c>
      <c r="J1583" s="29">
        <v>13</v>
      </c>
      <c r="K1583" s="29">
        <v>14</v>
      </c>
      <c r="L1583" s="29">
        <v>15</v>
      </c>
      <c r="M1583" s="29">
        <v>16</v>
      </c>
      <c r="N1583" s="29">
        <v>18</v>
      </c>
      <c r="O1583" s="29">
        <v>21</v>
      </c>
      <c r="P1583" s="29">
        <v>22</v>
      </c>
      <c r="Q1583" s="29">
        <v>23</v>
      </c>
      <c r="R1583" s="35">
        <v>0</v>
      </c>
      <c r="S1583" s="35">
        <v>1928.32</v>
      </c>
      <c r="T1583" s="35">
        <v>20</v>
      </c>
      <c r="U1583" s="35">
        <v>8</v>
      </c>
      <c r="V1583" s="35">
        <v>4</v>
      </c>
    </row>
    <row r="1584" spans="1:22" x14ac:dyDescent="0.25">
      <c r="A1584" s="30">
        <v>1580</v>
      </c>
      <c r="B1584" s="31">
        <v>43040</v>
      </c>
      <c r="C1584" s="32">
        <v>3</v>
      </c>
      <c r="D1584" s="32">
        <v>4</v>
      </c>
      <c r="E1584" s="32">
        <v>7</v>
      </c>
      <c r="F1584" s="32">
        <v>10</v>
      </c>
      <c r="G1584" s="32">
        <v>11</v>
      </c>
      <c r="H1584" s="32">
        <v>12</v>
      </c>
      <c r="I1584" s="32">
        <v>13</v>
      </c>
      <c r="J1584" s="32">
        <v>14</v>
      </c>
      <c r="K1584" s="32">
        <v>15</v>
      </c>
      <c r="L1584" s="32">
        <v>16</v>
      </c>
      <c r="M1584" s="32">
        <v>18</v>
      </c>
      <c r="N1584" s="32">
        <v>20</v>
      </c>
      <c r="O1584" s="32">
        <v>22</v>
      </c>
      <c r="P1584" s="32">
        <v>23</v>
      </c>
      <c r="Q1584" s="32">
        <v>25</v>
      </c>
      <c r="R1584" s="34">
        <v>1227816.3</v>
      </c>
      <c r="S1584" s="34">
        <v>1498.3</v>
      </c>
      <c r="T1584" s="34">
        <v>20</v>
      </c>
      <c r="U1584" s="34">
        <v>8</v>
      </c>
      <c r="V1584" s="34">
        <v>4</v>
      </c>
    </row>
    <row r="1585" spans="1:22" x14ac:dyDescent="0.25">
      <c r="A1585" s="27">
        <v>1581</v>
      </c>
      <c r="B1585" s="28">
        <v>43042</v>
      </c>
      <c r="C1585" s="29">
        <v>3</v>
      </c>
      <c r="D1585" s="29">
        <v>4</v>
      </c>
      <c r="E1585" s="29">
        <v>5</v>
      </c>
      <c r="F1585" s="29">
        <v>6</v>
      </c>
      <c r="G1585" s="29">
        <v>7</v>
      </c>
      <c r="H1585" s="29">
        <v>8</v>
      </c>
      <c r="I1585" s="29">
        <v>11</v>
      </c>
      <c r="J1585" s="29">
        <v>12</v>
      </c>
      <c r="K1585" s="29">
        <v>13</v>
      </c>
      <c r="L1585" s="29">
        <v>16</v>
      </c>
      <c r="M1585" s="29">
        <v>20</v>
      </c>
      <c r="N1585" s="29">
        <v>21</v>
      </c>
      <c r="O1585" s="29">
        <v>23</v>
      </c>
      <c r="P1585" s="29">
        <v>24</v>
      </c>
      <c r="Q1585" s="29">
        <v>25</v>
      </c>
      <c r="R1585" s="35">
        <v>937755.04</v>
      </c>
      <c r="S1585" s="35">
        <v>1722.63</v>
      </c>
      <c r="T1585" s="35">
        <v>20</v>
      </c>
      <c r="U1585" s="35">
        <v>8</v>
      </c>
      <c r="V1585" s="35">
        <v>4</v>
      </c>
    </row>
    <row r="1586" spans="1:22" x14ac:dyDescent="0.25">
      <c r="A1586" s="30">
        <v>1582</v>
      </c>
      <c r="B1586" s="31">
        <v>43045</v>
      </c>
      <c r="C1586" s="32">
        <v>1</v>
      </c>
      <c r="D1586" s="32">
        <v>2</v>
      </c>
      <c r="E1586" s="32">
        <v>5</v>
      </c>
      <c r="F1586" s="32">
        <v>7</v>
      </c>
      <c r="G1586" s="32">
        <v>8</v>
      </c>
      <c r="H1586" s="32">
        <v>10</v>
      </c>
      <c r="I1586" s="32">
        <v>11</v>
      </c>
      <c r="J1586" s="32">
        <v>14</v>
      </c>
      <c r="K1586" s="32">
        <v>16</v>
      </c>
      <c r="L1586" s="32">
        <v>17</v>
      </c>
      <c r="M1586" s="32">
        <v>18</v>
      </c>
      <c r="N1586" s="32">
        <v>19</v>
      </c>
      <c r="O1586" s="32">
        <v>23</v>
      </c>
      <c r="P1586" s="32">
        <v>24</v>
      </c>
      <c r="Q1586" s="32">
        <v>25</v>
      </c>
      <c r="R1586" s="34">
        <v>477072</v>
      </c>
      <c r="S1586" s="34">
        <v>1635.1</v>
      </c>
      <c r="T1586" s="34">
        <v>20</v>
      </c>
      <c r="U1586" s="34">
        <v>8</v>
      </c>
      <c r="V1586" s="34">
        <v>4</v>
      </c>
    </row>
    <row r="1587" spans="1:22" x14ac:dyDescent="0.25">
      <c r="A1587" s="27">
        <v>1583</v>
      </c>
      <c r="B1587" s="28">
        <v>43047</v>
      </c>
      <c r="C1587" s="29">
        <v>2</v>
      </c>
      <c r="D1587" s="29">
        <v>3</v>
      </c>
      <c r="E1587" s="29">
        <v>4</v>
      </c>
      <c r="F1587" s="29">
        <v>6</v>
      </c>
      <c r="G1587" s="29">
        <v>7</v>
      </c>
      <c r="H1587" s="29">
        <v>9</v>
      </c>
      <c r="I1587" s="29">
        <v>10</v>
      </c>
      <c r="J1587" s="29">
        <v>14</v>
      </c>
      <c r="K1587" s="29">
        <v>15</v>
      </c>
      <c r="L1587" s="29">
        <v>16</v>
      </c>
      <c r="M1587" s="29">
        <v>17</v>
      </c>
      <c r="N1587" s="29">
        <v>19</v>
      </c>
      <c r="O1587" s="29">
        <v>20</v>
      </c>
      <c r="P1587" s="29">
        <v>23</v>
      </c>
      <c r="Q1587" s="29">
        <v>25</v>
      </c>
      <c r="R1587" s="35">
        <v>1186191</v>
      </c>
      <c r="S1587" s="35">
        <v>2085.61</v>
      </c>
      <c r="T1587" s="35">
        <v>20</v>
      </c>
      <c r="U1587" s="35">
        <v>8</v>
      </c>
      <c r="V1587" s="35">
        <v>4</v>
      </c>
    </row>
    <row r="1588" spans="1:22" x14ac:dyDescent="0.25">
      <c r="A1588" s="30">
        <v>1584</v>
      </c>
      <c r="B1588" s="31">
        <v>43049</v>
      </c>
      <c r="C1588" s="32">
        <v>1</v>
      </c>
      <c r="D1588" s="32">
        <v>2</v>
      </c>
      <c r="E1588" s="32">
        <v>3</v>
      </c>
      <c r="F1588" s="32">
        <v>5</v>
      </c>
      <c r="G1588" s="32">
        <v>6</v>
      </c>
      <c r="H1588" s="32">
        <v>11</v>
      </c>
      <c r="I1588" s="32">
        <v>12</v>
      </c>
      <c r="J1588" s="32">
        <v>14</v>
      </c>
      <c r="K1588" s="32">
        <v>15</v>
      </c>
      <c r="L1588" s="32">
        <v>16</v>
      </c>
      <c r="M1588" s="32">
        <v>17</v>
      </c>
      <c r="N1588" s="32">
        <v>19</v>
      </c>
      <c r="O1588" s="32">
        <v>20</v>
      </c>
      <c r="P1588" s="32">
        <v>24</v>
      </c>
      <c r="Q1588" s="32">
        <v>25</v>
      </c>
      <c r="R1588" s="34">
        <v>0</v>
      </c>
      <c r="S1588" s="34">
        <v>3016.11</v>
      </c>
      <c r="T1588" s="34">
        <v>20</v>
      </c>
      <c r="U1588" s="34">
        <v>8</v>
      </c>
      <c r="V1588" s="34">
        <v>4</v>
      </c>
    </row>
    <row r="1589" spans="1:22" x14ac:dyDescent="0.25">
      <c r="A1589" s="27">
        <v>1585</v>
      </c>
      <c r="B1589" s="28">
        <v>43052</v>
      </c>
      <c r="C1589" s="29">
        <v>1</v>
      </c>
      <c r="D1589" s="29">
        <v>2</v>
      </c>
      <c r="E1589" s="29">
        <v>4</v>
      </c>
      <c r="F1589" s="29">
        <v>5</v>
      </c>
      <c r="G1589" s="29">
        <v>6</v>
      </c>
      <c r="H1589" s="29">
        <v>7</v>
      </c>
      <c r="I1589" s="29">
        <v>9</v>
      </c>
      <c r="J1589" s="29">
        <v>11</v>
      </c>
      <c r="K1589" s="29">
        <v>17</v>
      </c>
      <c r="L1589" s="29">
        <v>18</v>
      </c>
      <c r="M1589" s="29">
        <v>19</v>
      </c>
      <c r="N1589" s="29">
        <v>21</v>
      </c>
      <c r="O1589" s="29">
        <v>23</v>
      </c>
      <c r="P1589" s="29">
        <v>24</v>
      </c>
      <c r="Q1589" s="29">
        <v>25</v>
      </c>
      <c r="R1589" s="35">
        <v>5060374.07</v>
      </c>
      <c r="S1589" s="35">
        <v>1632.64</v>
      </c>
      <c r="T1589" s="35">
        <v>20</v>
      </c>
      <c r="U1589" s="35">
        <v>8</v>
      </c>
      <c r="V1589" s="35">
        <v>4</v>
      </c>
    </row>
    <row r="1590" spans="1:22" x14ac:dyDescent="0.25">
      <c r="A1590" s="30">
        <v>1586</v>
      </c>
      <c r="B1590" s="31">
        <v>43055</v>
      </c>
      <c r="C1590" s="32">
        <v>1</v>
      </c>
      <c r="D1590" s="32">
        <v>3</v>
      </c>
      <c r="E1590" s="32">
        <v>4</v>
      </c>
      <c r="F1590" s="32">
        <v>10</v>
      </c>
      <c r="G1590" s="32">
        <v>11</v>
      </c>
      <c r="H1590" s="32">
        <v>12</v>
      </c>
      <c r="I1590" s="32">
        <v>13</v>
      </c>
      <c r="J1590" s="32">
        <v>16</v>
      </c>
      <c r="K1590" s="32">
        <v>18</v>
      </c>
      <c r="L1590" s="32">
        <v>19</v>
      </c>
      <c r="M1590" s="32">
        <v>20</v>
      </c>
      <c r="N1590" s="32">
        <v>22</v>
      </c>
      <c r="O1590" s="32">
        <v>23</v>
      </c>
      <c r="P1590" s="32">
        <v>24</v>
      </c>
      <c r="Q1590" s="32">
        <v>25</v>
      </c>
      <c r="R1590" s="34">
        <v>1606768.08</v>
      </c>
      <c r="S1590" s="34">
        <v>1831.08</v>
      </c>
      <c r="T1590" s="34">
        <v>20</v>
      </c>
      <c r="U1590" s="34">
        <v>8</v>
      </c>
      <c r="V1590" s="34">
        <v>4</v>
      </c>
    </row>
    <row r="1591" spans="1:22" x14ac:dyDescent="0.25">
      <c r="A1591" s="27">
        <v>1587</v>
      </c>
      <c r="B1591" s="28">
        <v>43056</v>
      </c>
      <c r="C1591" s="29">
        <v>2</v>
      </c>
      <c r="D1591" s="29">
        <v>3</v>
      </c>
      <c r="E1591" s="29">
        <v>5</v>
      </c>
      <c r="F1591" s="29">
        <v>7</v>
      </c>
      <c r="G1591" s="29">
        <v>8</v>
      </c>
      <c r="H1591" s="29">
        <v>11</v>
      </c>
      <c r="I1591" s="29">
        <v>14</v>
      </c>
      <c r="J1591" s="29">
        <v>15</v>
      </c>
      <c r="K1591" s="29">
        <v>16</v>
      </c>
      <c r="L1591" s="29">
        <v>17</v>
      </c>
      <c r="M1591" s="29">
        <v>19</v>
      </c>
      <c r="N1591" s="29">
        <v>20</v>
      </c>
      <c r="O1591" s="29">
        <v>21</v>
      </c>
      <c r="P1591" s="29">
        <v>22</v>
      </c>
      <c r="Q1591" s="29">
        <v>25</v>
      </c>
      <c r="R1591" s="35">
        <v>295750.65999999997</v>
      </c>
      <c r="S1591" s="35">
        <v>1697.13</v>
      </c>
      <c r="T1591" s="35">
        <v>20</v>
      </c>
      <c r="U1591" s="35">
        <v>8</v>
      </c>
      <c r="V1591" s="35">
        <v>4</v>
      </c>
    </row>
    <row r="1592" spans="1:22" x14ac:dyDescent="0.25">
      <c r="A1592" s="30">
        <v>1588</v>
      </c>
      <c r="B1592" s="31">
        <v>43059</v>
      </c>
      <c r="C1592" s="32">
        <v>1</v>
      </c>
      <c r="D1592" s="32">
        <v>3</v>
      </c>
      <c r="E1592" s="32">
        <v>4</v>
      </c>
      <c r="F1592" s="32">
        <v>5</v>
      </c>
      <c r="G1592" s="32">
        <v>7</v>
      </c>
      <c r="H1592" s="32">
        <v>9</v>
      </c>
      <c r="I1592" s="32">
        <v>10</v>
      </c>
      <c r="J1592" s="32">
        <v>11</v>
      </c>
      <c r="K1592" s="32">
        <v>14</v>
      </c>
      <c r="L1592" s="32">
        <v>15</v>
      </c>
      <c r="M1592" s="32">
        <v>17</v>
      </c>
      <c r="N1592" s="32">
        <v>20</v>
      </c>
      <c r="O1592" s="32">
        <v>21</v>
      </c>
      <c r="P1592" s="32">
        <v>22</v>
      </c>
      <c r="Q1592" s="32">
        <v>23</v>
      </c>
      <c r="R1592" s="34">
        <v>332224</v>
      </c>
      <c r="S1592" s="34">
        <v>1309.7</v>
      </c>
      <c r="T1592" s="34">
        <v>20</v>
      </c>
      <c r="U1592" s="34">
        <v>8</v>
      </c>
      <c r="V1592" s="34">
        <v>4</v>
      </c>
    </row>
    <row r="1593" spans="1:22" x14ac:dyDescent="0.25">
      <c r="A1593" s="27">
        <v>1589</v>
      </c>
      <c r="B1593" s="28">
        <v>43061</v>
      </c>
      <c r="C1593" s="29">
        <v>1</v>
      </c>
      <c r="D1593" s="29">
        <v>2</v>
      </c>
      <c r="E1593" s="29">
        <v>3</v>
      </c>
      <c r="F1593" s="29">
        <v>4</v>
      </c>
      <c r="G1593" s="29">
        <v>6</v>
      </c>
      <c r="H1593" s="29">
        <v>12</v>
      </c>
      <c r="I1593" s="29">
        <v>13</v>
      </c>
      <c r="J1593" s="29">
        <v>14</v>
      </c>
      <c r="K1593" s="29">
        <v>15</v>
      </c>
      <c r="L1593" s="29">
        <v>17</v>
      </c>
      <c r="M1593" s="29">
        <v>18</v>
      </c>
      <c r="N1593" s="29">
        <v>22</v>
      </c>
      <c r="O1593" s="29">
        <v>23</v>
      </c>
      <c r="P1593" s="29">
        <v>24</v>
      </c>
      <c r="Q1593" s="29">
        <v>25</v>
      </c>
      <c r="R1593" s="35">
        <v>922813.85</v>
      </c>
      <c r="S1593" s="35">
        <v>1451.27</v>
      </c>
      <c r="T1593" s="35">
        <v>20</v>
      </c>
      <c r="U1593" s="35">
        <v>8</v>
      </c>
      <c r="V1593" s="35">
        <v>4</v>
      </c>
    </row>
    <row r="1594" spans="1:22" x14ac:dyDescent="0.25">
      <c r="A1594" s="30">
        <v>1590</v>
      </c>
      <c r="B1594" s="31">
        <v>43063</v>
      </c>
      <c r="C1594" s="32">
        <v>1</v>
      </c>
      <c r="D1594" s="32">
        <v>3</v>
      </c>
      <c r="E1594" s="32">
        <v>5</v>
      </c>
      <c r="F1594" s="32">
        <v>7</v>
      </c>
      <c r="G1594" s="32">
        <v>8</v>
      </c>
      <c r="H1594" s="32">
        <v>10</v>
      </c>
      <c r="I1594" s="32">
        <v>14</v>
      </c>
      <c r="J1594" s="32">
        <v>16</v>
      </c>
      <c r="K1594" s="32">
        <v>17</v>
      </c>
      <c r="L1594" s="32">
        <v>18</v>
      </c>
      <c r="M1594" s="32">
        <v>20</v>
      </c>
      <c r="N1594" s="32">
        <v>21</v>
      </c>
      <c r="O1594" s="32">
        <v>22</v>
      </c>
      <c r="P1594" s="32">
        <v>23</v>
      </c>
      <c r="Q1594" s="32">
        <v>25</v>
      </c>
      <c r="R1594" s="34">
        <v>1671789.78</v>
      </c>
      <c r="S1594" s="34">
        <v>1553.59</v>
      </c>
      <c r="T1594" s="34">
        <v>20</v>
      </c>
      <c r="U1594" s="34">
        <v>8</v>
      </c>
      <c r="V1594" s="34">
        <v>4</v>
      </c>
    </row>
    <row r="1595" spans="1:22" x14ac:dyDescent="0.25">
      <c r="A1595" s="27">
        <v>1591</v>
      </c>
      <c r="B1595" s="28">
        <v>43066</v>
      </c>
      <c r="C1595" s="29">
        <v>1</v>
      </c>
      <c r="D1595" s="29">
        <v>3</v>
      </c>
      <c r="E1595" s="29">
        <v>5</v>
      </c>
      <c r="F1595" s="29">
        <v>7</v>
      </c>
      <c r="G1595" s="29">
        <v>8</v>
      </c>
      <c r="H1595" s="29">
        <v>10</v>
      </c>
      <c r="I1595" s="29">
        <v>11</v>
      </c>
      <c r="J1595" s="29">
        <v>12</v>
      </c>
      <c r="K1595" s="29">
        <v>17</v>
      </c>
      <c r="L1595" s="29">
        <v>19</v>
      </c>
      <c r="M1595" s="29">
        <v>20</v>
      </c>
      <c r="N1595" s="29">
        <v>21</v>
      </c>
      <c r="O1595" s="29">
        <v>22</v>
      </c>
      <c r="P1595" s="29">
        <v>23</v>
      </c>
      <c r="Q1595" s="29">
        <v>24</v>
      </c>
      <c r="R1595" s="35">
        <v>1499683.86</v>
      </c>
      <c r="S1595" s="35">
        <v>943.06</v>
      </c>
      <c r="T1595" s="35">
        <v>20</v>
      </c>
      <c r="U1595" s="35">
        <v>8</v>
      </c>
      <c r="V1595" s="35">
        <v>4</v>
      </c>
    </row>
    <row r="1596" spans="1:22" x14ac:dyDescent="0.25">
      <c r="A1596" s="30">
        <v>1592</v>
      </c>
      <c r="B1596" s="31">
        <v>43068</v>
      </c>
      <c r="C1596" s="32">
        <v>1</v>
      </c>
      <c r="D1596" s="32">
        <v>2</v>
      </c>
      <c r="E1596" s="32">
        <v>3</v>
      </c>
      <c r="F1596" s="32">
        <v>4</v>
      </c>
      <c r="G1596" s="32">
        <v>5</v>
      </c>
      <c r="H1596" s="32">
        <v>6</v>
      </c>
      <c r="I1596" s="32">
        <v>9</v>
      </c>
      <c r="J1596" s="32">
        <v>12</v>
      </c>
      <c r="K1596" s="32">
        <v>14</v>
      </c>
      <c r="L1596" s="32">
        <v>15</v>
      </c>
      <c r="M1596" s="32">
        <v>16</v>
      </c>
      <c r="N1596" s="32">
        <v>19</v>
      </c>
      <c r="O1596" s="32">
        <v>20</v>
      </c>
      <c r="P1596" s="32">
        <v>22</v>
      </c>
      <c r="Q1596" s="32">
        <v>25</v>
      </c>
      <c r="R1596" s="34">
        <v>0</v>
      </c>
      <c r="S1596" s="34">
        <v>1831.57</v>
      </c>
      <c r="T1596" s="34">
        <v>20</v>
      </c>
      <c r="U1596" s="34">
        <v>8</v>
      </c>
      <c r="V1596" s="34">
        <v>4</v>
      </c>
    </row>
    <row r="1597" spans="1:22" x14ac:dyDescent="0.25">
      <c r="A1597" s="27">
        <v>1593</v>
      </c>
      <c r="B1597" s="28">
        <v>43070</v>
      </c>
      <c r="C1597" s="29">
        <v>3</v>
      </c>
      <c r="D1597" s="29">
        <v>4</v>
      </c>
      <c r="E1597" s="29">
        <v>5</v>
      </c>
      <c r="F1597" s="29">
        <v>7</v>
      </c>
      <c r="G1597" s="29">
        <v>8</v>
      </c>
      <c r="H1597" s="29">
        <v>9</v>
      </c>
      <c r="I1597" s="29">
        <v>10</v>
      </c>
      <c r="J1597" s="29">
        <v>11</v>
      </c>
      <c r="K1597" s="29">
        <v>13</v>
      </c>
      <c r="L1597" s="29">
        <v>14</v>
      </c>
      <c r="M1597" s="29">
        <v>16</v>
      </c>
      <c r="N1597" s="29">
        <v>17</v>
      </c>
      <c r="O1597" s="29">
        <v>20</v>
      </c>
      <c r="P1597" s="29">
        <v>22</v>
      </c>
      <c r="Q1597" s="29">
        <v>24</v>
      </c>
      <c r="R1597" s="35">
        <v>1538562.09</v>
      </c>
      <c r="S1597" s="35">
        <v>1575.69</v>
      </c>
      <c r="T1597" s="35">
        <v>20</v>
      </c>
      <c r="U1597" s="35">
        <v>8</v>
      </c>
      <c r="V1597" s="35">
        <v>4</v>
      </c>
    </row>
    <row r="1598" spans="1:22" x14ac:dyDescent="0.25">
      <c r="A1598" s="30">
        <v>1594</v>
      </c>
      <c r="B1598" s="31">
        <v>43073</v>
      </c>
      <c r="C1598" s="32">
        <v>1</v>
      </c>
      <c r="D1598" s="32">
        <v>2</v>
      </c>
      <c r="E1598" s="32">
        <v>4</v>
      </c>
      <c r="F1598" s="32">
        <v>6</v>
      </c>
      <c r="G1598" s="32">
        <v>8</v>
      </c>
      <c r="H1598" s="32">
        <v>10</v>
      </c>
      <c r="I1598" s="32">
        <v>11</v>
      </c>
      <c r="J1598" s="32">
        <v>12</v>
      </c>
      <c r="K1598" s="32">
        <v>13</v>
      </c>
      <c r="L1598" s="32">
        <v>15</v>
      </c>
      <c r="M1598" s="32">
        <v>16</v>
      </c>
      <c r="N1598" s="32">
        <v>17</v>
      </c>
      <c r="O1598" s="32">
        <v>19</v>
      </c>
      <c r="P1598" s="32">
        <v>21</v>
      </c>
      <c r="Q1598" s="32">
        <v>25</v>
      </c>
      <c r="R1598" s="34">
        <v>483148.87</v>
      </c>
      <c r="S1598" s="34">
        <v>888.59</v>
      </c>
      <c r="T1598" s="34">
        <v>20</v>
      </c>
      <c r="U1598" s="34">
        <v>8</v>
      </c>
      <c r="V1598" s="34">
        <v>4</v>
      </c>
    </row>
    <row r="1599" spans="1:22" x14ac:dyDescent="0.25">
      <c r="A1599" s="27">
        <v>1595</v>
      </c>
      <c r="B1599" s="28">
        <v>43075</v>
      </c>
      <c r="C1599" s="29">
        <v>1</v>
      </c>
      <c r="D1599" s="29">
        <v>2</v>
      </c>
      <c r="E1599" s="29">
        <v>3</v>
      </c>
      <c r="F1599" s="29">
        <v>4</v>
      </c>
      <c r="G1599" s="29">
        <v>6</v>
      </c>
      <c r="H1599" s="29">
        <v>7</v>
      </c>
      <c r="I1599" s="29">
        <v>9</v>
      </c>
      <c r="J1599" s="29">
        <v>10</v>
      </c>
      <c r="K1599" s="29">
        <v>11</v>
      </c>
      <c r="L1599" s="29">
        <v>13</v>
      </c>
      <c r="M1599" s="29">
        <v>17</v>
      </c>
      <c r="N1599" s="29">
        <v>18</v>
      </c>
      <c r="O1599" s="29">
        <v>20</v>
      </c>
      <c r="P1599" s="29">
        <v>22</v>
      </c>
      <c r="Q1599" s="29">
        <v>25</v>
      </c>
      <c r="R1599" s="35">
        <v>647891.76</v>
      </c>
      <c r="S1599" s="35">
        <v>1783.63</v>
      </c>
      <c r="T1599" s="35">
        <v>20</v>
      </c>
      <c r="U1599" s="35">
        <v>8</v>
      </c>
      <c r="V1599" s="35">
        <v>4</v>
      </c>
    </row>
    <row r="1600" spans="1:22" x14ac:dyDescent="0.25">
      <c r="A1600" s="30">
        <v>1596</v>
      </c>
      <c r="B1600" s="31">
        <v>43077</v>
      </c>
      <c r="C1600" s="32">
        <v>5</v>
      </c>
      <c r="D1600" s="32">
        <v>8</v>
      </c>
      <c r="E1600" s="32">
        <v>9</v>
      </c>
      <c r="F1600" s="32">
        <v>10</v>
      </c>
      <c r="G1600" s="32">
        <v>11</v>
      </c>
      <c r="H1600" s="32">
        <v>12</v>
      </c>
      <c r="I1600" s="32">
        <v>13</v>
      </c>
      <c r="J1600" s="32">
        <v>15</v>
      </c>
      <c r="K1600" s="32">
        <v>18</v>
      </c>
      <c r="L1600" s="32">
        <v>19</v>
      </c>
      <c r="M1600" s="32">
        <v>20</v>
      </c>
      <c r="N1600" s="32">
        <v>21</v>
      </c>
      <c r="O1600" s="32">
        <v>22</v>
      </c>
      <c r="P1600" s="32">
        <v>23</v>
      </c>
      <c r="Q1600" s="32">
        <v>24</v>
      </c>
      <c r="R1600" s="34">
        <v>456404.62</v>
      </c>
      <c r="S1600" s="34">
        <v>1483.3</v>
      </c>
      <c r="T1600" s="34">
        <v>20</v>
      </c>
      <c r="U1600" s="34">
        <v>8</v>
      </c>
      <c r="V1600" s="34">
        <v>4</v>
      </c>
    </row>
    <row r="1601" spans="1:22" x14ac:dyDescent="0.25">
      <c r="A1601" s="27">
        <v>1597</v>
      </c>
      <c r="B1601" s="28">
        <v>43080</v>
      </c>
      <c r="C1601" s="29">
        <v>1</v>
      </c>
      <c r="D1601" s="29">
        <v>2</v>
      </c>
      <c r="E1601" s="29">
        <v>5</v>
      </c>
      <c r="F1601" s="29">
        <v>6</v>
      </c>
      <c r="G1601" s="29">
        <v>7</v>
      </c>
      <c r="H1601" s="29">
        <v>8</v>
      </c>
      <c r="I1601" s="29">
        <v>9</v>
      </c>
      <c r="J1601" s="29">
        <v>13</v>
      </c>
      <c r="K1601" s="29">
        <v>17</v>
      </c>
      <c r="L1601" s="29">
        <v>18</v>
      </c>
      <c r="M1601" s="29">
        <v>19</v>
      </c>
      <c r="N1601" s="29">
        <v>20</v>
      </c>
      <c r="O1601" s="29">
        <v>21</v>
      </c>
      <c r="P1601" s="29">
        <v>22</v>
      </c>
      <c r="Q1601" s="29">
        <v>24</v>
      </c>
      <c r="R1601" s="35">
        <v>536293.04</v>
      </c>
      <c r="S1601" s="35">
        <v>2348.9499999999998</v>
      </c>
      <c r="T1601" s="35">
        <v>20</v>
      </c>
      <c r="U1601" s="35">
        <v>8</v>
      </c>
      <c r="V1601" s="35">
        <v>4</v>
      </c>
    </row>
    <row r="1602" spans="1:22" x14ac:dyDescent="0.25">
      <c r="A1602" s="30">
        <v>1598</v>
      </c>
      <c r="B1602" s="31">
        <v>43082</v>
      </c>
      <c r="C1602" s="32">
        <v>2</v>
      </c>
      <c r="D1602" s="32">
        <v>5</v>
      </c>
      <c r="E1602" s="32">
        <v>6</v>
      </c>
      <c r="F1602" s="32">
        <v>7</v>
      </c>
      <c r="G1602" s="32">
        <v>10</v>
      </c>
      <c r="H1602" s="32">
        <v>12</v>
      </c>
      <c r="I1602" s="32">
        <v>13</v>
      </c>
      <c r="J1602" s="32">
        <v>15</v>
      </c>
      <c r="K1602" s="32">
        <v>16</v>
      </c>
      <c r="L1602" s="32">
        <v>17</v>
      </c>
      <c r="M1602" s="32">
        <v>18</v>
      </c>
      <c r="N1602" s="32">
        <v>19</v>
      </c>
      <c r="O1602" s="32">
        <v>20</v>
      </c>
      <c r="P1602" s="32">
        <v>21</v>
      </c>
      <c r="Q1602" s="32">
        <v>24</v>
      </c>
      <c r="R1602" s="34">
        <v>1036123.18</v>
      </c>
      <c r="S1602" s="34">
        <v>1682.36</v>
      </c>
      <c r="T1602" s="34">
        <v>20</v>
      </c>
      <c r="U1602" s="34">
        <v>8</v>
      </c>
      <c r="V1602" s="34">
        <v>4</v>
      </c>
    </row>
    <row r="1603" spans="1:22" x14ac:dyDescent="0.25">
      <c r="A1603" s="27">
        <v>1599</v>
      </c>
      <c r="B1603" s="28">
        <v>43084</v>
      </c>
      <c r="C1603" s="29">
        <v>1</v>
      </c>
      <c r="D1603" s="29">
        <v>3</v>
      </c>
      <c r="E1603" s="29">
        <v>4</v>
      </c>
      <c r="F1603" s="29">
        <v>5</v>
      </c>
      <c r="G1603" s="29">
        <v>6</v>
      </c>
      <c r="H1603" s="29">
        <v>8</v>
      </c>
      <c r="I1603" s="29">
        <v>9</v>
      </c>
      <c r="J1603" s="29">
        <v>10</v>
      </c>
      <c r="K1603" s="29">
        <v>14</v>
      </c>
      <c r="L1603" s="29">
        <v>18</v>
      </c>
      <c r="M1603" s="29">
        <v>20</v>
      </c>
      <c r="N1603" s="29">
        <v>21</v>
      </c>
      <c r="O1603" s="29">
        <v>22</v>
      </c>
      <c r="P1603" s="29">
        <v>23</v>
      </c>
      <c r="Q1603" s="29">
        <v>25</v>
      </c>
      <c r="R1603" s="35">
        <v>1997372.26</v>
      </c>
      <c r="S1603" s="35">
        <v>1697.72</v>
      </c>
      <c r="T1603" s="35">
        <v>20</v>
      </c>
      <c r="U1603" s="35">
        <v>8</v>
      </c>
      <c r="V1603" s="35">
        <v>4</v>
      </c>
    </row>
    <row r="1604" spans="1:22" x14ac:dyDescent="0.25">
      <c r="A1604" s="30">
        <v>1600</v>
      </c>
      <c r="B1604" s="31">
        <v>43087</v>
      </c>
      <c r="C1604" s="32">
        <v>2</v>
      </c>
      <c r="D1604" s="32">
        <v>3</v>
      </c>
      <c r="E1604" s="32">
        <v>4</v>
      </c>
      <c r="F1604" s="32">
        <v>5</v>
      </c>
      <c r="G1604" s="32">
        <v>7</v>
      </c>
      <c r="H1604" s="32">
        <v>9</v>
      </c>
      <c r="I1604" s="32">
        <v>13</v>
      </c>
      <c r="J1604" s="32">
        <v>14</v>
      </c>
      <c r="K1604" s="32">
        <v>16</v>
      </c>
      <c r="L1604" s="32">
        <v>17</v>
      </c>
      <c r="M1604" s="32">
        <v>18</v>
      </c>
      <c r="N1604" s="32">
        <v>20</v>
      </c>
      <c r="O1604" s="32">
        <v>22</v>
      </c>
      <c r="P1604" s="32">
        <v>23</v>
      </c>
      <c r="Q1604" s="32">
        <v>24</v>
      </c>
      <c r="R1604" s="34">
        <v>1622678.22</v>
      </c>
      <c r="S1604" s="34">
        <v>1266.9000000000001</v>
      </c>
      <c r="T1604" s="34">
        <v>20</v>
      </c>
      <c r="U1604" s="34">
        <v>8</v>
      </c>
      <c r="V1604" s="34">
        <v>4</v>
      </c>
    </row>
    <row r="1605" spans="1:22" x14ac:dyDescent="0.25">
      <c r="A1605" s="27">
        <v>1601</v>
      </c>
      <c r="B1605" s="28">
        <v>43089</v>
      </c>
      <c r="C1605" s="29">
        <v>2</v>
      </c>
      <c r="D1605" s="29">
        <v>4</v>
      </c>
      <c r="E1605" s="29">
        <v>6</v>
      </c>
      <c r="F1605" s="29">
        <v>8</v>
      </c>
      <c r="G1605" s="29">
        <v>9</v>
      </c>
      <c r="H1605" s="29">
        <v>10</v>
      </c>
      <c r="I1605" s="29">
        <v>11</v>
      </c>
      <c r="J1605" s="29">
        <v>12</v>
      </c>
      <c r="K1605" s="29">
        <v>13</v>
      </c>
      <c r="L1605" s="29">
        <v>14</v>
      </c>
      <c r="M1605" s="29">
        <v>15</v>
      </c>
      <c r="N1605" s="29">
        <v>18</v>
      </c>
      <c r="O1605" s="29">
        <v>20</v>
      </c>
      <c r="P1605" s="29">
        <v>22</v>
      </c>
      <c r="Q1605" s="29">
        <v>25</v>
      </c>
      <c r="R1605" s="35">
        <v>621607.05000000005</v>
      </c>
      <c r="S1605" s="35">
        <v>1846.17</v>
      </c>
      <c r="T1605" s="35">
        <v>20</v>
      </c>
      <c r="U1605" s="35">
        <v>8</v>
      </c>
      <c r="V1605" s="35">
        <v>4</v>
      </c>
    </row>
    <row r="1606" spans="1:22" x14ac:dyDescent="0.25">
      <c r="A1606" s="30">
        <v>1602</v>
      </c>
      <c r="B1606" s="31">
        <v>43091</v>
      </c>
      <c r="C1606" s="32">
        <v>1</v>
      </c>
      <c r="D1606" s="32">
        <v>3</v>
      </c>
      <c r="E1606" s="32">
        <v>4</v>
      </c>
      <c r="F1606" s="32">
        <v>8</v>
      </c>
      <c r="G1606" s="32">
        <v>9</v>
      </c>
      <c r="H1606" s="32">
        <v>10</v>
      </c>
      <c r="I1606" s="32">
        <v>11</v>
      </c>
      <c r="J1606" s="32">
        <v>13</v>
      </c>
      <c r="K1606" s="32">
        <v>14</v>
      </c>
      <c r="L1606" s="32">
        <v>15</v>
      </c>
      <c r="M1606" s="32">
        <v>17</v>
      </c>
      <c r="N1606" s="32">
        <v>19</v>
      </c>
      <c r="O1606" s="32">
        <v>21</v>
      </c>
      <c r="P1606" s="32">
        <v>23</v>
      </c>
      <c r="Q1606" s="32">
        <v>24</v>
      </c>
      <c r="R1606" s="34">
        <v>183753.27</v>
      </c>
      <c r="S1606" s="34">
        <v>628.55999999999995</v>
      </c>
      <c r="T1606" s="34">
        <v>20</v>
      </c>
      <c r="U1606" s="34">
        <v>8</v>
      </c>
      <c r="V1606" s="34">
        <v>4</v>
      </c>
    </row>
    <row r="1607" spans="1:22" x14ac:dyDescent="0.25">
      <c r="A1607" s="27">
        <v>1603</v>
      </c>
      <c r="B1607" s="28">
        <v>43095</v>
      </c>
      <c r="C1607" s="29">
        <v>1</v>
      </c>
      <c r="D1607" s="29">
        <v>2</v>
      </c>
      <c r="E1607" s="29">
        <v>3</v>
      </c>
      <c r="F1607" s="29">
        <v>4</v>
      </c>
      <c r="G1607" s="29">
        <v>7</v>
      </c>
      <c r="H1607" s="29">
        <v>9</v>
      </c>
      <c r="I1607" s="29">
        <v>10</v>
      </c>
      <c r="J1607" s="29">
        <v>13</v>
      </c>
      <c r="K1607" s="29">
        <v>14</v>
      </c>
      <c r="L1607" s="29">
        <v>16</v>
      </c>
      <c r="M1607" s="29">
        <v>19</v>
      </c>
      <c r="N1607" s="29">
        <v>20</v>
      </c>
      <c r="O1607" s="29">
        <v>21</v>
      </c>
      <c r="P1607" s="29">
        <v>23</v>
      </c>
      <c r="Q1607" s="29">
        <v>24</v>
      </c>
      <c r="R1607" s="35">
        <v>285580.11</v>
      </c>
      <c r="S1607" s="35">
        <v>1565.2</v>
      </c>
      <c r="T1607" s="35">
        <v>20</v>
      </c>
      <c r="U1607" s="35">
        <v>8</v>
      </c>
      <c r="V1607" s="35">
        <v>4</v>
      </c>
    </row>
    <row r="1608" spans="1:22" x14ac:dyDescent="0.25">
      <c r="A1608" s="30">
        <v>1604</v>
      </c>
      <c r="B1608" s="31">
        <v>43096</v>
      </c>
      <c r="C1608" s="32">
        <v>3</v>
      </c>
      <c r="D1608" s="32">
        <v>4</v>
      </c>
      <c r="E1608" s="32">
        <v>5</v>
      </c>
      <c r="F1608" s="32">
        <v>6</v>
      </c>
      <c r="G1608" s="32">
        <v>7</v>
      </c>
      <c r="H1608" s="32">
        <v>8</v>
      </c>
      <c r="I1608" s="32">
        <v>9</v>
      </c>
      <c r="J1608" s="32">
        <v>10</v>
      </c>
      <c r="K1608" s="32">
        <v>12</v>
      </c>
      <c r="L1608" s="32">
        <v>13</v>
      </c>
      <c r="M1608" s="32">
        <v>15</v>
      </c>
      <c r="N1608" s="32">
        <v>19</v>
      </c>
      <c r="O1608" s="32">
        <v>21</v>
      </c>
      <c r="P1608" s="32">
        <v>22</v>
      </c>
      <c r="Q1608" s="32">
        <v>24</v>
      </c>
      <c r="R1608" s="34">
        <v>714035.91</v>
      </c>
      <c r="S1608" s="34">
        <v>2324.91</v>
      </c>
      <c r="T1608" s="34">
        <v>20</v>
      </c>
      <c r="U1608" s="34">
        <v>8</v>
      </c>
      <c r="V1608" s="34">
        <v>4</v>
      </c>
    </row>
    <row r="1609" spans="1:22" x14ac:dyDescent="0.25">
      <c r="A1609" s="27">
        <v>1605</v>
      </c>
      <c r="B1609" s="28">
        <v>43098</v>
      </c>
      <c r="C1609" s="29">
        <v>2</v>
      </c>
      <c r="D1609" s="29">
        <v>4</v>
      </c>
      <c r="E1609" s="29">
        <v>5</v>
      </c>
      <c r="F1609" s="29">
        <v>8</v>
      </c>
      <c r="G1609" s="29">
        <v>9</v>
      </c>
      <c r="H1609" s="29">
        <v>10</v>
      </c>
      <c r="I1609" s="29">
        <v>11</v>
      </c>
      <c r="J1609" s="29">
        <v>14</v>
      </c>
      <c r="K1609" s="29">
        <v>16</v>
      </c>
      <c r="L1609" s="29">
        <v>17</v>
      </c>
      <c r="M1609" s="29">
        <v>18</v>
      </c>
      <c r="N1609" s="29">
        <v>19</v>
      </c>
      <c r="O1609" s="29">
        <v>21</v>
      </c>
      <c r="P1609" s="29">
        <v>23</v>
      </c>
      <c r="Q1609" s="29">
        <v>25</v>
      </c>
      <c r="R1609" s="35">
        <v>520128.92</v>
      </c>
      <c r="S1609" s="35">
        <v>1565.18</v>
      </c>
      <c r="T1609" s="35">
        <v>20</v>
      </c>
      <c r="U1609" s="35">
        <v>8</v>
      </c>
      <c r="V1609" s="35">
        <v>4</v>
      </c>
    </row>
    <row r="1610" spans="1:22" x14ac:dyDescent="0.25">
      <c r="A1610" s="30">
        <v>1606</v>
      </c>
      <c r="B1610" s="31">
        <v>43102</v>
      </c>
      <c r="C1610" s="32">
        <v>1</v>
      </c>
      <c r="D1610" s="32">
        <v>3</v>
      </c>
      <c r="E1610" s="32">
        <v>5</v>
      </c>
      <c r="F1610" s="32">
        <v>7</v>
      </c>
      <c r="G1610" s="32">
        <v>8</v>
      </c>
      <c r="H1610" s="32">
        <v>9</v>
      </c>
      <c r="I1610" s="32">
        <v>10</v>
      </c>
      <c r="J1610" s="32">
        <v>11</v>
      </c>
      <c r="K1610" s="32">
        <v>14</v>
      </c>
      <c r="L1610" s="32">
        <v>15</v>
      </c>
      <c r="M1610" s="32">
        <v>19</v>
      </c>
      <c r="N1610" s="32">
        <v>20</v>
      </c>
      <c r="O1610" s="32">
        <v>22</v>
      </c>
      <c r="P1610" s="32">
        <v>23</v>
      </c>
      <c r="Q1610" s="32">
        <v>25</v>
      </c>
      <c r="R1610" s="34">
        <v>210552.21</v>
      </c>
      <c r="S1610" s="34">
        <v>909.13</v>
      </c>
      <c r="T1610" s="34">
        <v>20</v>
      </c>
      <c r="U1610" s="34">
        <v>8</v>
      </c>
      <c r="V1610" s="34">
        <v>4</v>
      </c>
    </row>
    <row r="1611" spans="1:22" x14ac:dyDescent="0.25">
      <c r="A1611" s="27">
        <v>1607</v>
      </c>
      <c r="B1611" s="28">
        <v>43103</v>
      </c>
      <c r="C1611" s="29">
        <v>1</v>
      </c>
      <c r="D1611" s="29">
        <v>2</v>
      </c>
      <c r="E1611" s="29">
        <v>3</v>
      </c>
      <c r="F1611" s="29">
        <v>6</v>
      </c>
      <c r="G1611" s="29">
        <v>7</v>
      </c>
      <c r="H1611" s="29">
        <v>8</v>
      </c>
      <c r="I1611" s="29">
        <v>9</v>
      </c>
      <c r="J1611" s="29">
        <v>11</v>
      </c>
      <c r="K1611" s="29">
        <v>12</v>
      </c>
      <c r="L1611" s="29">
        <v>13</v>
      </c>
      <c r="M1611" s="29">
        <v>14</v>
      </c>
      <c r="N1611" s="29">
        <v>15</v>
      </c>
      <c r="O1611" s="29">
        <v>17</v>
      </c>
      <c r="P1611" s="29">
        <v>18</v>
      </c>
      <c r="Q1611" s="29">
        <v>24</v>
      </c>
      <c r="R1611" s="35">
        <v>0</v>
      </c>
      <c r="S1611" s="35">
        <v>1408.43</v>
      </c>
      <c r="T1611" s="35">
        <v>20</v>
      </c>
      <c r="U1611" s="35">
        <v>8</v>
      </c>
      <c r="V1611" s="35">
        <v>4</v>
      </c>
    </row>
    <row r="1612" spans="1:22" x14ac:dyDescent="0.25">
      <c r="A1612" s="30">
        <v>1608</v>
      </c>
      <c r="B1612" s="31">
        <v>43105</v>
      </c>
      <c r="C1612" s="32">
        <v>1</v>
      </c>
      <c r="D1612" s="32">
        <v>2</v>
      </c>
      <c r="E1612" s="32">
        <v>3</v>
      </c>
      <c r="F1612" s="32">
        <v>5</v>
      </c>
      <c r="G1612" s="32">
        <v>6</v>
      </c>
      <c r="H1612" s="32">
        <v>9</v>
      </c>
      <c r="I1612" s="32">
        <v>10</v>
      </c>
      <c r="J1612" s="32">
        <v>14</v>
      </c>
      <c r="K1612" s="32">
        <v>17</v>
      </c>
      <c r="L1612" s="32">
        <v>18</v>
      </c>
      <c r="M1612" s="32">
        <v>20</v>
      </c>
      <c r="N1612" s="32">
        <v>21</v>
      </c>
      <c r="O1612" s="32">
        <v>22</v>
      </c>
      <c r="P1612" s="32">
        <v>23</v>
      </c>
      <c r="Q1612" s="32">
        <v>25</v>
      </c>
      <c r="R1612" s="34">
        <v>795670.54</v>
      </c>
      <c r="S1612" s="34">
        <v>1368.9</v>
      </c>
      <c r="T1612" s="34">
        <v>20</v>
      </c>
      <c r="U1612" s="34">
        <v>8</v>
      </c>
      <c r="V1612" s="34">
        <v>4</v>
      </c>
    </row>
    <row r="1613" spans="1:22" x14ac:dyDescent="0.25">
      <c r="A1613" s="27">
        <v>1609</v>
      </c>
      <c r="B1613" s="28">
        <v>43108</v>
      </c>
      <c r="C1613" s="29">
        <v>5</v>
      </c>
      <c r="D1613" s="29">
        <v>6</v>
      </c>
      <c r="E1613" s="29">
        <v>7</v>
      </c>
      <c r="F1613" s="29">
        <v>8</v>
      </c>
      <c r="G1613" s="29">
        <v>9</v>
      </c>
      <c r="H1613" s="29">
        <v>11</v>
      </c>
      <c r="I1613" s="29">
        <v>13</v>
      </c>
      <c r="J1613" s="29">
        <v>14</v>
      </c>
      <c r="K1613" s="29">
        <v>17</v>
      </c>
      <c r="L1613" s="29">
        <v>18</v>
      </c>
      <c r="M1613" s="29">
        <v>20</v>
      </c>
      <c r="N1613" s="29">
        <v>21</v>
      </c>
      <c r="O1613" s="29">
        <v>23</v>
      </c>
      <c r="P1613" s="29">
        <v>24</v>
      </c>
      <c r="Q1613" s="29">
        <v>25</v>
      </c>
      <c r="R1613" s="35">
        <v>905064.54</v>
      </c>
      <c r="S1613" s="35">
        <v>1692.89</v>
      </c>
      <c r="T1613" s="35">
        <v>20</v>
      </c>
      <c r="U1613" s="35">
        <v>8</v>
      </c>
      <c r="V1613" s="35">
        <v>4</v>
      </c>
    </row>
    <row r="1614" spans="1:22" x14ac:dyDescent="0.25">
      <c r="A1614" s="30">
        <v>1610</v>
      </c>
      <c r="B1614" s="31">
        <v>43110</v>
      </c>
      <c r="C1614" s="32">
        <v>3</v>
      </c>
      <c r="D1614" s="32">
        <v>6</v>
      </c>
      <c r="E1614" s="32">
        <v>7</v>
      </c>
      <c r="F1614" s="32">
        <v>9</v>
      </c>
      <c r="G1614" s="32">
        <v>10</v>
      </c>
      <c r="H1614" s="32">
        <v>11</v>
      </c>
      <c r="I1614" s="32">
        <v>13</v>
      </c>
      <c r="J1614" s="32">
        <v>14</v>
      </c>
      <c r="K1614" s="32">
        <v>16</v>
      </c>
      <c r="L1614" s="32">
        <v>17</v>
      </c>
      <c r="M1614" s="32">
        <v>19</v>
      </c>
      <c r="N1614" s="32">
        <v>20</v>
      </c>
      <c r="O1614" s="32">
        <v>21</v>
      </c>
      <c r="P1614" s="32">
        <v>22</v>
      </c>
      <c r="Q1614" s="32">
        <v>24</v>
      </c>
      <c r="R1614" s="34">
        <v>349835.07</v>
      </c>
      <c r="S1614" s="34">
        <v>1692.92</v>
      </c>
      <c r="T1614" s="34">
        <v>20</v>
      </c>
      <c r="U1614" s="34">
        <v>8</v>
      </c>
      <c r="V1614" s="34">
        <v>4</v>
      </c>
    </row>
    <row r="1615" spans="1:22" x14ac:dyDescent="0.25">
      <c r="A1615" s="27">
        <v>1611</v>
      </c>
      <c r="B1615" s="28">
        <v>43112</v>
      </c>
      <c r="C1615" s="29">
        <v>1</v>
      </c>
      <c r="D1615" s="29">
        <v>3</v>
      </c>
      <c r="E1615" s="29">
        <v>4</v>
      </c>
      <c r="F1615" s="29">
        <v>6</v>
      </c>
      <c r="G1615" s="29">
        <v>7</v>
      </c>
      <c r="H1615" s="29">
        <v>8</v>
      </c>
      <c r="I1615" s="29">
        <v>9</v>
      </c>
      <c r="J1615" s="29">
        <v>10</v>
      </c>
      <c r="K1615" s="29">
        <v>11</v>
      </c>
      <c r="L1615" s="29">
        <v>12</v>
      </c>
      <c r="M1615" s="29">
        <v>14</v>
      </c>
      <c r="N1615" s="29">
        <v>15</v>
      </c>
      <c r="O1615" s="29">
        <v>20</v>
      </c>
      <c r="P1615" s="29">
        <v>22</v>
      </c>
      <c r="Q1615" s="29">
        <v>24</v>
      </c>
      <c r="R1615" s="35">
        <v>2414969.61</v>
      </c>
      <c r="S1615" s="35">
        <v>2468.67</v>
      </c>
      <c r="T1615" s="35">
        <v>20</v>
      </c>
      <c r="U1615" s="35">
        <v>8</v>
      </c>
      <c r="V1615" s="35">
        <v>4</v>
      </c>
    </row>
    <row r="1616" spans="1:22" x14ac:dyDescent="0.25">
      <c r="A1616" s="30">
        <v>1612</v>
      </c>
      <c r="B1616" s="31">
        <v>43115</v>
      </c>
      <c r="C1616" s="32">
        <v>2</v>
      </c>
      <c r="D1616" s="32">
        <v>3</v>
      </c>
      <c r="E1616" s="32">
        <v>4</v>
      </c>
      <c r="F1616" s="32">
        <v>5</v>
      </c>
      <c r="G1616" s="32">
        <v>7</v>
      </c>
      <c r="H1616" s="32">
        <v>11</v>
      </c>
      <c r="I1616" s="32">
        <v>12</v>
      </c>
      <c r="J1616" s="32">
        <v>14</v>
      </c>
      <c r="K1616" s="32">
        <v>15</v>
      </c>
      <c r="L1616" s="32">
        <v>18</v>
      </c>
      <c r="M1616" s="32">
        <v>21</v>
      </c>
      <c r="N1616" s="32">
        <v>22</v>
      </c>
      <c r="O1616" s="32">
        <v>23</v>
      </c>
      <c r="P1616" s="32">
        <v>24</v>
      </c>
      <c r="Q1616" s="32">
        <v>25</v>
      </c>
      <c r="R1616" s="34">
        <v>0</v>
      </c>
      <c r="S1616" s="34">
        <v>1764.54</v>
      </c>
      <c r="T1616" s="34">
        <v>20</v>
      </c>
      <c r="U1616" s="34">
        <v>8</v>
      </c>
      <c r="V1616" s="34">
        <v>4</v>
      </c>
    </row>
    <row r="1617" spans="1:22" x14ac:dyDescent="0.25">
      <c r="A1617" s="27">
        <v>1613</v>
      </c>
      <c r="B1617" s="28">
        <v>43117</v>
      </c>
      <c r="C1617" s="29">
        <v>1</v>
      </c>
      <c r="D1617" s="29">
        <v>2</v>
      </c>
      <c r="E1617" s="29">
        <v>3</v>
      </c>
      <c r="F1617" s="29">
        <v>4</v>
      </c>
      <c r="G1617" s="29">
        <v>6</v>
      </c>
      <c r="H1617" s="29">
        <v>8</v>
      </c>
      <c r="I1617" s="29">
        <v>9</v>
      </c>
      <c r="J1617" s="29">
        <v>10</v>
      </c>
      <c r="K1617" s="29">
        <v>13</v>
      </c>
      <c r="L1617" s="29">
        <v>14</v>
      </c>
      <c r="M1617" s="29">
        <v>16</v>
      </c>
      <c r="N1617" s="29">
        <v>17</v>
      </c>
      <c r="O1617" s="29">
        <v>18</v>
      </c>
      <c r="P1617" s="29">
        <v>19</v>
      </c>
      <c r="Q1617" s="29">
        <v>21</v>
      </c>
      <c r="R1617" s="35">
        <v>1046372.7</v>
      </c>
      <c r="S1617" s="35">
        <v>1349.09</v>
      </c>
      <c r="T1617" s="35">
        <v>20</v>
      </c>
      <c r="U1617" s="35">
        <v>8</v>
      </c>
      <c r="V1617" s="35">
        <v>4</v>
      </c>
    </row>
    <row r="1618" spans="1:22" x14ac:dyDescent="0.25">
      <c r="A1618" s="30">
        <v>1614</v>
      </c>
      <c r="B1618" s="31">
        <v>43119</v>
      </c>
      <c r="C1618" s="32">
        <v>1</v>
      </c>
      <c r="D1618" s="32">
        <v>2</v>
      </c>
      <c r="E1618" s="32">
        <v>3</v>
      </c>
      <c r="F1618" s="32">
        <v>7</v>
      </c>
      <c r="G1618" s="32">
        <v>9</v>
      </c>
      <c r="H1618" s="32">
        <v>10</v>
      </c>
      <c r="I1618" s="32">
        <v>12</v>
      </c>
      <c r="J1618" s="32">
        <v>13</v>
      </c>
      <c r="K1618" s="32">
        <v>14</v>
      </c>
      <c r="L1618" s="32">
        <v>15</v>
      </c>
      <c r="M1618" s="32">
        <v>16</v>
      </c>
      <c r="N1618" s="32">
        <v>17</v>
      </c>
      <c r="O1618" s="32">
        <v>19</v>
      </c>
      <c r="P1618" s="32">
        <v>21</v>
      </c>
      <c r="Q1618" s="32">
        <v>23</v>
      </c>
      <c r="R1618" s="34">
        <v>625323.35</v>
      </c>
      <c r="S1618" s="34">
        <v>1349.59</v>
      </c>
      <c r="T1618" s="34">
        <v>20</v>
      </c>
      <c r="U1618" s="34">
        <v>8</v>
      </c>
      <c r="V1618" s="34">
        <v>4</v>
      </c>
    </row>
    <row r="1619" spans="1:22" x14ac:dyDescent="0.25">
      <c r="A1619" s="27">
        <v>1615</v>
      </c>
      <c r="B1619" s="28">
        <v>43122</v>
      </c>
      <c r="C1619" s="29">
        <v>1</v>
      </c>
      <c r="D1619" s="29">
        <v>2</v>
      </c>
      <c r="E1619" s="29">
        <v>4</v>
      </c>
      <c r="F1619" s="29">
        <v>5</v>
      </c>
      <c r="G1619" s="29">
        <v>6</v>
      </c>
      <c r="H1619" s="29">
        <v>7</v>
      </c>
      <c r="I1619" s="29">
        <v>9</v>
      </c>
      <c r="J1619" s="29">
        <v>10</v>
      </c>
      <c r="K1619" s="29">
        <v>11</v>
      </c>
      <c r="L1619" s="29">
        <v>16</v>
      </c>
      <c r="M1619" s="29">
        <v>17</v>
      </c>
      <c r="N1619" s="29">
        <v>19</v>
      </c>
      <c r="O1619" s="29">
        <v>20</v>
      </c>
      <c r="P1619" s="29">
        <v>21</v>
      </c>
      <c r="Q1619" s="29">
        <v>25</v>
      </c>
      <c r="R1619" s="35">
        <v>720731.9</v>
      </c>
      <c r="S1619" s="35">
        <v>1501.78</v>
      </c>
      <c r="T1619" s="35">
        <v>20</v>
      </c>
      <c r="U1619" s="35">
        <v>8</v>
      </c>
      <c r="V1619" s="35">
        <v>4</v>
      </c>
    </row>
    <row r="1620" spans="1:22" x14ac:dyDescent="0.25">
      <c r="A1620" s="30">
        <v>1616</v>
      </c>
      <c r="B1620" s="31">
        <v>43124</v>
      </c>
      <c r="C1620" s="32">
        <v>1</v>
      </c>
      <c r="D1620" s="32">
        <v>2</v>
      </c>
      <c r="E1620" s="32">
        <v>4</v>
      </c>
      <c r="F1620" s="32">
        <v>5</v>
      </c>
      <c r="G1620" s="32">
        <v>8</v>
      </c>
      <c r="H1620" s="32">
        <v>10</v>
      </c>
      <c r="I1620" s="32">
        <v>11</v>
      </c>
      <c r="J1620" s="32">
        <v>13</v>
      </c>
      <c r="K1620" s="32">
        <v>14</v>
      </c>
      <c r="L1620" s="32">
        <v>16</v>
      </c>
      <c r="M1620" s="32">
        <v>17</v>
      </c>
      <c r="N1620" s="32">
        <v>18</v>
      </c>
      <c r="O1620" s="32">
        <v>22</v>
      </c>
      <c r="P1620" s="32">
        <v>23</v>
      </c>
      <c r="Q1620" s="32">
        <v>24</v>
      </c>
      <c r="R1620" s="34">
        <v>0</v>
      </c>
      <c r="S1620" s="34">
        <v>1685.95</v>
      </c>
      <c r="T1620" s="34">
        <v>20</v>
      </c>
      <c r="U1620" s="34">
        <v>8</v>
      </c>
      <c r="V1620" s="34">
        <v>4</v>
      </c>
    </row>
    <row r="1621" spans="1:22" x14ac:dyDescent="0.25">
      <c r="A1621" s="27">
        <v>1617</v>
      </c>
      <c r="B1621" s="28">
        <v>43126</v>
      </c>
      <c r="C1621" s="29">
        <v>2</v>
      </c>
      <c r="D1621" s="29">
        <v>5</v>
      </c>
      <c r="E1621" s="29">
        <v>6</v>
      </c>
      <c r="F1621" s="29">
        <v>7</v>
      </c>
      <c r="G1621" s="29">
        <v>8</v>
      </c>
      <c r="H1621" s="29">
        <v>9</v>
      </c>
      <c r="I1621" s="29">
        <v>10</v>
      </c>
      <c r="J1621" s="29">
        <v>12</v>
      </c>
      <c r="K1621" s="29">
        <v>13</v>
      </c>
      <c r="L1621" s="29">
        <v>14</v>
      </c>
      <c r="M1621" s="29">
        <v>15</v>
      </c>
      <c r="N1621" s="29">
        <v>20</v>
      </c>
      <c r="O1621" s="29">
        <v>22</v>
      </c>
      <c r="P1621" s="29">
        <v>23</v>
      </c>
      <c r="Q1621" s="29">
        <v>25</v>
      </c>
      <c r="R1621" s="35">
        <v>4922251.53</v>
      </c>
      <c r="S1621" s="35">
        <v>2169.2600000000002</v>
      </c>
      <c r="T1621" s="35">
        <v>20</v>
      </c>
      <c r="U1621" s="35">
        <v>8</v>
      </c>
      <c r="V1621" s="35">
        <v>4</v>
      </c>
    </row>
    <row r="1622" spans="1:22" x14ac:dyDescent="0.25">
      <c r="A1622" s="30">
        <v>1618</v>
      </c>
      <c r="B1622" s="31">
        <v>43129</v>
      </c>
      <c r="C1622" s="32">
        <v>1</v>
      </c>
      <c r="D1622" s="32">
        <v>3</v>
      </c>
      <c r="E1622" s="32">
        <v>4</v>
      </c>
      <c r="F1622" s="32">
        <v>5</v>
      </c>
      <c r="G1622" s="32">
        <v>8</v>
      </c>
      <c r="H1622" s="32">
        <v>9</v>
      </c>
      <c r="I1622" s="32">
        <v>10</v>
      </c>
      <c r="J1622" s="32">
        <v>13</v>
      </c>
      <c r="K1622" s="32">
        <v>14</v>
      </c>
      <c r="L1622" s="32">
        <v>16</v>
      </c>
      <c r="M1622" s="32">
        <v>17</v>
      </c>
      <c r="N1622" s="32">
        <v>19</v>
      </c>
      <c r="O1622" s="32">
        <v>20</v>
      </c>
      <c r="P1622" s="32">
        <v>24</v>
      </c>
      <c r="Q1622" s="32">
        <v>25</v>
      </c>
      <c r="R1622" s="34">
        <v>481412.61</v>
      </c>
      <c r="S1622" s="34">
        <v>1696.27</v>
      </c>
      <c r="T1622" s="34">
        <v>20</v>
      </c>
      <c r="U1622" s="34">
        <v>8</v>
      </c>
      <c r="V1622" s="34">
        <v>4</v>
      </c>
    </row>
    <row r="1623" spans="1:22" x14ac:dyDescent="0.25">
      <c r="A1623" s="27">
        <v>1619</v>
      </c>
      <c r="B1623" s="28">
        <v>43131</v>
      </c>
      <c r="C1623" s="29">
        <v>4</v>
      </c>
      <c r="D1623" s="29">
        <v>5</v>
      </c>
      <c r="E1623" s="29">
        <v>7</v>
      </c>
      <c r="F1623" s="29">
        <v>8</v>
      </c>
      <c r="G1623" s="29">
        <v>10</v>
      </c>
      <c r="H1623" s="29">
        <v>11</v>
      </c>
      <c r="I1623" s="29">
        <v>13</v>
      </c>
      <c r="J1623" s="29">
        <v>15</v>
      </c>
      <c r="K1623" s="29">
        <v>16</v>
      </c>
      <c r="L1623" s="29">
        <v>17</v>
      </c>
      <c r="M1623" s="29">
        <v>18</v>
      </c>
      <c r="N1623" s="29">
        <v>21</v>
      </c>
      <c r="O1623" s="29">
        <v>22</v>
      </c>
      <c r="P1623" s="29">
        <v>24</v>
      </c>
      <c r="Q1623" s="29">
        <v>25</v>
      </c>
      <c r="R1623" s="35">
        <v>2074220.59</v>
      </c>
      <c r="S1623" s="35">
        <v>1343.63</v>
      </c>
      <c r="T1623" s="35">
        <v>20</v>
      </c>
      <c r="U1623" s="35">
        <v>8</v>
      </c>
      <c r="V1623" s="35">
        <v>4</v>
      </c>
    </row>
    <row r="1624" spans="1:22" x14ac:dyDescent="0.25">
      <c r="A1624" s="30">
        <v>1620</v>
      </c>
      <c r="B1624" s="31">
        <v>43133</v>
      </c>
      <c r="C1624" s="32">
        <v>1</v>
      </c>
      <c r="D1624" s="32">
        <v>2</v>
      </c>
      <c r="E1624" s="32">
        <v>4</v>
      </c>
      <c r="F1624" s="32">
        <v>7</v>
      </c>
      <c r="G1624" s="32">
        <v>9</v>
      </c>
      <c r="H1624" s="32">
        <v>10</v>
      </c>
      <c r="I1624" s="32">
        <v>11</v>
      </c>
      <c r="J1624" s="32">
        <v>12</v>
      </c>
      <c r="K1624" s="32">
        <v>13</v>
      </c>
      <c r="L1624" s="32">
        <v>14</v>
      </c>
      <c r="M1624" s="32">
        <v>18</v>
      </c>
      <c r="N1624" s="32">
        <v>20</v>
      </c>
      <c r="O1624" s="32">
        <v>21</v>
      </c>
      <c r="P1624" s="32">
        <v>24</v>
      </c>
      <c r="Q1624" s="32">
        <v>25</v>
      </c>
      <c r="R1624" s="34">
        <v>469994.73</v>
      </c>
      <c r="S1624" s="34">
        <v>1094.52</v>
      </c>
      <c r="T1624" s="34">
        <v>20</v>
      </c>
      <c r="U1624" s="34">
        <v>8</v>
      </c>
      <c r="V1624" s="34">
        <v>4</v>
      </c>
    </row>
    <row r="1625" spans="1:22" x14ac:dyDescent="0.25">
      <c r="A1625" s="27">
        <v>1621</v>
      </c>
      <c r="B1625" s="28">
        <v>43136</v>
      </c>
      <c r="C1625" s="29">
        <v>2</v>
      </c>
      <c r="D1625" s="29">
        <v>3</v>
      </c>
      <c r="E1625" s="29">
        <v>4</v>
      </c>
      <c r="F1625" s="29">
        <v>6</v>
      </c>
      <c r="G1625" s="29">
        <v>8</v>
      </c>
      <c r="H1625" s="29">
        <v>9</v>
      </c>
      <c r="I1625" s="29">
        <v>10</v>
      </c>
      <c r="J1625" s="29">
        <v>13</v>
      </c>
      <c r="K1625" s="29">
        <v>14</v>
      </c>
      <c r="L1625" s="29">
        <v>18</v>
      </c>
      <c r="M1625" s="29">
        <v>19</v>
      </c>
      <c r="N1625" s="29">
        <v>21</v>
      </c>
      <c r="O1625" s="29">
        <v>22</v>
      </c>
      <c r="P1625" s="29">
        <v>23</v>
      </c>
      <c r="Q1625" s="29">
        <v>24</v>
      </c>
      <c r="R1625" s="35">
        <v>261159.69</v>
      </c>
      <c r="S1625" s="35">
        <v>1255.57</v>
      </c>
      <c r="T1625" s="35">
        <v>20</v>
      </c>
      <c r="U1625" s="35">
        <v>8</v>
      </c>
      <c r="V1625" s="35">
        <v>4</v>
      </c>
    </row>
    <row r="1626" spans="1:22" x14ac:dyDescent="0.25">
      <c r="A1626" s="30">
        <v>1622</v>
      </c>
      <c r="B1626" s="31">
        <v>43138</v>
      </c>
      <c r="C1626" s="32">
        <v>1</v>
      </c>
      <c r="D1626" s="32">
        <v>2</v>
      </c>
      <c r="E1626" s="32">
        <v>3</v>
      </c>
      <c r="F1626" s="32">
        <v>4</v>
      </c>
      <c r="G1626" s="32">
        <v>8</v>
      </c>
      <c r="H1626" s="32">
        <v>9</v>
      </c>
      <c r="I1626" s="32">
        <v>11</v>
      </c>
      <c r="J1626" s="32">
        <v>16</v>
      </c>
      <c r="K1626" s="32">
        <v>17</v>
      </c>
      <c r="L1626" s="32">
        <v>18</v>
      </c>
      <c r="M1626" s="32">
        <v>20</v>
      </c>
      <c r="N1626" s="32">
        <v>22</v>
      </c>
      <c r="O1626" s="32">
        <v>23</v>
      </c>
      <c r="P1626" s="32">
        <v>24</v>
      </c>
      <c r="Q1626" s="32">
        <v>25</v>
      </c>
      <c r="R1626" s="34">
        <v>2500070.61</v>
      </c>
      <c r="S1626" s="34">
        <v>1505.39</v>
      </c>
      <c r="T1626" s="34">
        <v>20</v>
      </c>
      <c r="U1626" s="34">
        <v>8</v>
      </c>
      <c r="V1626" s="34">
        <v>4</v>
      </c>
    </row>
    <row r="1627" spans="1:22" x14ac:dyDescent="0.25">
      <c r="A1627" s="27">
        <v>1623</v>
      </c>
      <c r="B1627" s="28">
        <v>43140</v>
      </c>
      <c r="C1627" s="29">
        <v>1</v>
      </c>
      <c r="D1627" s="29">
        <v>2</v>
      </c>
      <c r="E1627" s="29">
        <v>3</v>
      </c>
      <c r="F1627" s="29">
        <v>4</v>
      </c>
      <c r="G1627" s="29">
        <v>6</v>
      </c>
      <c r="H1627" s="29">
        <v>7</v>
      </c>
      <c r="I1627" s="29">
        <v>8</v>
      </c>
      <c r="J1627" s="29">
        <v>10</v>
      </c>
      <c r="K1627" s="29">
        <v>11</v>
      </c>
      <c r="L1627" s="29">
        <v>13</v>
      </c>
      <c r="M1627" s="29">
        <v>14</v>
      </c>
      <c r="N1627" s="29">
        <v>17</v>
      </c>
      <c r="O1627" s="29">
        <v>19</v>
      </c>
      <c r="P1627" s="29">
        <v>20</v>
      </c>
      <c r="Q1627" s="29">
        <v>24</v>
      </c>
      <c r="R1627" s="35">
        <v>342959.26</v>
      </c>
      <c r="S1627" s="35">
        <v>1206.01</v>
      </c>
      <c r="T1627" s="35">
        <v>20</v>
      </c>
      <c r="U1627" s="35">
        <v>8</v>
      </c>
      <c r="V1627" s="35">
        <v>4</v>
      </c>
    </row>
    <row r="1628" spans="1:22" x14ac:dyDescent="0.25">
      <c r="A1628" s="30">
        <v>1624</v>
      </c>
      <c r="B1628" s="31">
        <v>43145</v>
      </c>
      <c r="C1628" s="32">
        <v>1</v>
      </c>
      <c r="D1628" s="32">
        <v>2</v>
      </c>
      <c r="E1628" s="32">
        <v>6</v>
      </c>
      <c r="F1628" s="32">
        <v>7</v>
      </c>
      <c r="G1628" s="32">
        <v>8</v>
      </c>
      <c r="H1628" s="32">
        <v>9</v>
      </c>
      <c r="I1628" s="32">
        <v>11</v>
      </c>
      <c r="J1628" s="32">
        <v>14</v>
      </c>
      <c r="K1628" s="32">
        <v>15</v>
      </c>
      <c r="L1628" s="32">
        <v>16</v>
      </c>
      <c r="M1628" s="32">
        <v>17</v>
      </c>
      <c r="N1628" s="32">
        <v>18</v>
      </c>
      <c r="O1628" s="32">
        <v>20</v>
      </c>
      <c r="P1628" s="32">
        <v>23</v>
      </c>
      <c r="Q1628" s="32">
        <v>24</v>
      </c>
      <c r="R1628" s="34">
        <v>0</v>
      </c>
      <c r="S1628" s="34">
        <v>2978.34</v>
      </c>
      <c r="T1628" s="34">
        <v>20</v>
      </c>
      <c r="U1628" s="34">
        <v>8</v>
      </c>
      <c r="V1628" s="34">
        <v>4</v>
      </c>
    </row>
    <row r="1629" spans="1:22" x14ac:dyDescent="0.25">
      <c r="A1629" s="27">
        <v>1625</v>
      </c>
      <c r="B1629" s="28">
        <v>43147</v>
      </c>
      <c r="C1629" s="29">
        <v>2</v>
      </c>
      <c r="D1629" s="29">
        <v>3</v>
      </c>
      <c r="E1629" s="29">
        <v>6</v>
      </c>
      <c r="F1629" s="29">
        <v>8</v>
      </c>
      <c r="G1629" s="29">
        <v>10</v>
      </c>
      <c r="H1629" s="29">
        <v>12</v>
      </c>
      <c r="I1629" s="29">
        <v>13</v>
      </c>
      <c r="J1629" s="29">
        <v>16</v>
      </c>
      <c r="K1629" s="29">
        <v>17</v>
      </c>
      <c r="L1629" s="29">
        <v>18</v>
      </c>
      <c r="M1629" s="29">
        <v>19</v>
      </c>
      <c r="N1629" s="29">
        <v>20</v>
      </c>
      <c r="O1629" s="29">
        <v>21</v>
      </c>
      <c r="P1629" s="29">
        <v>22</v>
      </c>
      <c r="Q1629" s="29">
        <v>24</v>
      </c>
      <c r="R1629" s="35">
        <v>1359356.69</v>
      </c>
      <c r="S1629" s="35">
        <v>1613.43</v>
      </c>
      <c r="T1629" s="35">
        <v>20</v>
      </c>
      <c r="U1629" s="35">
        <v>8</v>
      </c>
      <c r="V1629" s="35">
        <v>4</v>
      </c>
    </row>
    <row r="1630" spans="1:22" x14ac:dyDescent="0.25">
      <c r="A1630" s="30">
        <v>1626</v>
      </c>
      <c r="B1630" s="31">
        <v>43150</v>
      </c>
      <c r="C1630" s="32">
        <v>1</v>
      </c>
      <c r="D1630" s="32">
        <v>3</v>
      </c>
      <c r="E1630" s="32">
        <v>4</v>
      </c>
      <c r="F1630" s="32">
        <v>7</v>
      </c>
      <c r="G1630" s="32">
        <v>8</v>
      </c>
      <c r="H1630" s="32">
        <v>9</v>
      </c>
      <c r="I1630" s="32">
        <v>10</v>
      </c>
      <c r="J1630" s="32">
        <v>11</v>
      </c>
      <c r="K1630" s="32">
        <v>13</v>
      </c>
      <c r="L1630" s="32">
        <v>15</v>
      </c>
      <c r="M1630" s="32">
        <v>16</v>
      </c>
      <c r="N1630" s="32">
        <v>17</v>
      </c>
      <c r="O1630" s="32">
        <v>20</v>
      </c>
      <c r="P1630" s="32">
        <v>21</v>
      </c>
      <c r="Q1630" s="32">
        <v>24</v>
      </c>
      <c r="R1630" s="34">
        <v>338438.06</v>
      </c>
      <c r="S1630" s="34">
        <v>1085.8599999999999</v>
      </c>
      <c r="T1630" s="34">
        <v>20</v>
      </c>
      <c r="U1630" s="34">
        <v>8</v>
      </c>
      <c r="V1630" s="34">
        <v>4</v>
      </c>
    </row>
    <row r="1631" spans="1:22" x14ac:dyDescent="0.25">
      <c r="A1631" s="27">
        <v>1627</v>
      </c>
      <c r="B1631" s="28">
        <v>43152</v>
      </c>
      <c r="C1631" s="29">
        <v>2</v>
      </c>
      <c r="D1631" s="29">
        <v>3</v>
      </c>
      <c r="E1631" s="29">
        <v>4</v>
      </c>
      <c r="F1631" s="29">
        <v>6</v>
      </c>
      <c r="G1631" s="29">
        <v>8</v>
      </c>
      <c r="H1631" s="29">
        <v>9</v>
      </c>
      <c r="I1631" s="29">
        <v>11</v>
      </c>
      <c r="J1631" s="29">
        <v>12</v>
      </c>
      <c r="K1631" s="29">
        <v>13</v>
      </c>
      <c r="L1631" s="29">
        <v>14</v>
      </c>
      <c r="M1631" s="29">
        <v>15</v>
      </c>
      <c r="N1631" s="29">
        <v>17</v>
      </c>
      <c r="O1631" s="29">
        <v>20</v>
      </c>
      <c r="P1631" s="29">
        <v>21</v>
      </c>
      <c r="Q1631" s="29">
        <v>24</v>
      </c>
      <c r="R1631" s="35">
        <v>2000192.65</v>
      </c>
      <c r="S1631" s="35">
        <v>1401.92</v>
      </c>
      <c r="T1631" s="35">
        <v>20</v>
      </c>
      <c r="U1631" s="35">
        <v>8</v>
      </c>
      <c r="V1631" s="35">
        <v>4</v>
      </c>
    </row>
    <row r="1632" spans="1:22" x14ac:dyDescent="0.25">
      <c r="A1632" s="30">
        <v>1628</v>
      </c>
      <c r="B1632" s="31">
        <v>43154</v>
      </c>
      <c r="C1632" s="32">
        <v>1</v>
      </c>
      <c r="D1632" s="32">
        <v>3</v>
      </c>
      <c r="E1632" s="32">
        <v>6</v>
      </c>
      <c r="F1632" s="32">
        <v>9</v>
      </c>
      <c r="G1632" s="32">
        <v>11</v>
      </c>
      <c r="H1632" s="32">
        <v>12</v>
      </c>
      <c r="I1632" s="32">
        <v>16</v>
      </c>
      <c r="J1632" s="32">
        <v>17</v>
      </c>
      <c r="K1632" s="32">
        <v>18</v>
      </c>
      <c r="L1632" s="32">
        <v>19</v>
      </c>
      <c r="M1632" s="32">
        <v>20</v>
      </c>
      <c r="N1632" s="32">
        <v>22</v>
      </c>
      <c r="O1632" s="32">
        <v>23</v>
      </c>
      <c r="P1632" s="32">
        <v>24</v>
      </c>
      <c r="Q1632" s="32">
        <v>25</v>
      </c>
      <c r="R1632" s="34">
        <v>1360823.93</v>
      </c>
      <c r="S1632" s="34">
        <v>2917.88</v>
      </c>
      <c r="T1632" s="34">
        <v>20</v>
      </c>
      <c r="U1632" s="34">
        <v>8</v>
      </c>
      <c r="V1632" s="34">
        <v>4</v>
      </c>
    </row>
    <row r="1633" spans="1:22" x14ac:dyDescent="0.25">
      <c r="A1633" s="27">
        <v>1629</v>
      </c>
      <c r="B1633" s="28">
        <v>43157</v>
      </c>
      <c r="C1633" s="29">
        <v>1</v>
      </c>
      <c r="D1633" s="29">
        <v>2</v>
      </c>
      <c r="E1633" s="29">
        <v>3</v>
      </c>
      <c r="F1633" s="29">
        <v>5</v>
      </c>
      <c r="G1633" s="29">
        <v>6</v>
      </c>
      <c r="H1633" s="29">
        <v>7</v>
      </c>
      <c r="I1633" s="29">
        <v>9</v>
      </c>
      <c r="J1633" s="29">
        <v>10</v>
      </c>
      <c r="K1633" s="29">
        <v>12</v>
      </c>
      <c r="L1633" s="29">
        <v>14</v>
      </c>
      <c r="M1633" s="29">
        <v>15</v>
      </c>
      <c r="N1633" s="29">
        <v>18</v>
      </c>
      <c r="O1633" s="29">
        <v>22</v>
      </c>
      <c r="P1633" s="29">
        <v>24</v>
      </c>
      <c r="Q1633" s="29">
        <v>25</v>
      </c>
      <c r="R1633" s="35">
        <v>460551.12</v>
      </c>
      <c r="S1633" s="35">
        <v>1456.4</v>
      </c>
      <c r="T1633" s="35">
        <v>20</v>
      </c>
      <c r="U1633" s="35">
        <v>8</v>
      </c>
      <c r="V1633" s="35">
        <v>4</v>
      </c>
    </row>
    <row r="1634" spans="1:22" x14ac:dyDescent="0.25">
      <c r="A1634" s="30">
        <v>1630</v>
      </c>
      <c r="B1634" s="31">
        <v>43159</v>
      </c>
      <c r="C1634" s="32">
        <v>3</v>
      </c>
      <c r="D1634" s="32">
        <v>5</v>
      </c>
      <c r="E1634" s="32">
        <v>7</v>
      </c>
      <c r="F1634" s="32">
        <v>8</v>
      </c>
      <c r="G1634" s="32">
        <v>9</v>
      </c>
      <c r="H1634" s="32">
        <v>10</v>
      </c>
      <c r="I1634" s="32">
        <v>12</v>
      </c>
      <c r="J1634" s="32">
        <v>13</v>
      </c>
      <c r="K1634" s="32">
        <v>14</v>
      </c>
      <c r="L1634" s="32">
        <v>15</v>
      </c>
      <c r="M1634" s="32">
        <v>17</v>
      </c>
      <c r="N1634" s="32">
        <v>20</v>
      </c>
      <c r="O1634" s="32">
        <v>22</v>
      </c>
      <c r="P1634" s="32">
        <v>23</v>
      </c>
      <c r="Q1634" s="32">
        <v>25</v>
      </c>
      <c r="R1634" s="34">
        <v>367151.82</v>
      </c>
      <c r="S1634" s="34">
        <v>911.78</v>
      </c>
      <c r="T1634" s="34">
        <v>20</v>
      </c>
      <c r="U1634" s="34">
        <v>8</v>
      </c>
      <c r="V1634" s="34">
        <v>4</v>
      </c>
    </row>
    <row r="1635" spans="1:22" x14ac:dyDescent="0.25">
      <c r="A1635" s="27">
        <v>1631</v>
      </c>
      <c r="B1635" s="28">
        <v>43161</v>
      </c>
      <c r="C1635" s="29">
        <v>2</v>
      </c>
      <c r="D1635" s="29">
        <v>3</v>
      </c>
      <c r="E1635" s="29">
        <v>4</v>
      </c>
      <c r="F1635" s="29">
        <v>5</v>
      </c>
      <c r="G1635" s="29">
        <v>9</v>
      </c>
      <c r="H1635" s="29">
        <v>10</v>
      </c>
      <c r="I1635" s="29">
        <v>11</v>
      </c>
      <c r="J1635" s="29">
        <v>12</v>
      </c>
      <c r="K1635" s="29">
        <v>14</v>
      </c>
      <c r="L1635" s="29">
        <v>18</v>
      </c>
      <c r="M1635" s="29">
        <v>19</v>
      </c>
      <c r="N1635" s="29">
        <v>20</v>
      </c>
      <c r="O1635" s="29">
        <v>22</v>
      </c>
      <c r="P1635" s="29">
        <v>23</v>
      </c>
      <c r="Q1635" s="29">
        <v>25</v>
      </c>
      <c r="R1635" s="35">
        <v>338044.47</v>
      </c>
      <c r="S1635" s="35">
        <v>1431.05</v>
      </c>
      <c r="T1635" s="35">
        <v>20</v>
      </c>
      <c r="U1635" s="35">
        <v>8</v>
      </c>
      <c r="V1635" s="35">
        <v>4</v>
      </c>
    </row>
    <row r="1636" spans="1:22" x14ac:dyDescent="0.25">
      <c r="A1636" s="30">
        <v>1632</v>
      </c>
      <c r="B1636" s="31">
        <v>43164</v>
      </c>
      <c r="C1636" s="32">
        <v>4</v>
      </c>
      <c r="D1636" s="32">
        <v>5</v>
      </c>
      <c r="E1636" s="32">
        <v>8</v>
      </c>
      <c r="F1636" s="32">
        <v>12</v>
      </c>
      <c r="G1636" s="32">
        <v>13</v>
      </c>
      <c r="H1636" s="32">
        <v>14</v>
      </c>
      <c r="I1636" s="32">
        <v>15</v>
      </c>
      <c r="J1636" s="32">
        <v>16</v>
      </c>
      <c r="K1636" s="32">
        <v>18</v>
      </c>
      <c r="L1636" s="32">
        <v>20</v>
      </c>
      <c r="M1636" s="32">
        <v>21</v>
      </c>
      <c r="N1636" s="32">
        <v>22</v>
      </c>
      <c r="O1636" s="32">
        <v>23</v>
      </c>
      <c r="P1636" s="32">
        <v>24</v>
      </c>
      <c r="Q1636" s="32">
        <v>25</v>
      </c>
      <c r="R1636" s="34">
        <v>0</v>
      </c>
      <c r="S1636" s="34">
        <v>1559.55</v>
      </c>
      <c r="T1636" s="34">
        <v>20</v>
      </c>
      <c r="U1636" s="34">
        <v>8</v>
      </c>
      <c r="V1636" s="34">
        <v>4</v>
      </c>
    </row>
    <row r="1637" spans="1:22" x14ac:dyDescent="0.25">
      <c r="A1637" s="27">
        <v>1633</v>
      </c>
      <c r="B1637" s="28">
        <v>43166</v>
      </c>
      <c r="C1637" s="29">
        <v>1</v>
      </c>
      <c r="D1637" s="29">
        <v>2</v>
      </c>
      <c r="E1637" s="29">
        <v>3</v>
      </c>
      <c r="F1637" s="29">
        <v>5</v>
      </c>
      <c r="G1637" s="29">
        <v>6</v>
      </c>
      <c r="H1637" s="29">
        <v>7</v>
      </c>
      <c r="I1637" s="29">
        <v>9</v>
      </c>
      <c r="J1637" s="29">
        <v>10</v>
      </c>
      <c r="K1637" s="29">
        <v>17</v>
      </c>
      <c r="L1637" s="29">
        <v>18</v>
      </c>
      <c r="M1637" s="29">
        <v>19</v>
      </c>
      <c r="N1637" s="29">
        <v>20</v>
      </c>
      <c r="O1637" s="29">
        <v>23</v>
      </c>
      <c r="P1637" s="29">
        <v>24</v>
      </c>
      <c r="Q1637" s="29">
        <v>25</v>
      </c>
      <c r="R1637" s="35">
        <v>1502292.83</v>
      </c>
      <c r="S1637" s="35">
        <v>1499.84</v>
      </c>
      <c r="T1637" s="35">
        <v>20</v>
      </c>
      <c r="U1637" s="35">
        <v>8</v>
      </c>
      <c r="V1637" s="35">
        <v>4</v>
      </c>
    </row>
    <row r="1638" spans="1:22" x14ac:dyDescent="0.25">
      <c r="A1638" s="30">
        <v>1634</v>
      </c>
      <c r="B1638" s="31">
        <v>43168</v>
      </c>
      <c r="C1638" s="32">
        <v>3</v>
      </c>
      <c r="D1638" s="32">
        <v>4</v>
      </c>
      <c r="E1638" s="32">
        <v>5</v>
      </c>
      <c r="F1638" s="32">
        <v>6</v>
      </c>
      <c r="G1638" s="32">
        <v>7</v>
      </c>
      <c r="H1638" s="32">
        <v>9</v>
      </c>
      <c r="I1638" s="32">
        <v>10</v>
      </c>
      <c r="J1638" s="32">
        <v>13</v>
      </c>
      <c r="K1638" s="32">
        <v>14</v>
      </c>
      <c r="L1638" s="32">
        <v>15</v>
      </c>
      <c r="M1638" s="32">
        <v>19</v>
      </c>
      <c r="N1638" s="32">
        <v>21</v>
      </c>
      <c r="O1638" s="32">
        <v>22</v>
      </c>
      <c r="P1638" s="32">
        <v>24</v>
      </c>
      <c r="Q1638" s="32">
        <v>25</v>
      </c>
      <c r="R1638" s="34">
        <v>1110149.18</v>
      </c>
      <c r="S1638" s="34">
        <v>1429.22</v>
      </c>
      <c r="T1638" s="34">
        <v>20</v>
      </c>
      <c r="U1638" s="34">
        <v>8</v>
      </c>
      <c r="V1638" s="34">
        <v>4</v>
      </c>
    </row>
    <row r="1639" spans="1:22" x14ac:dyDescent="0.25">
      <c r="A1639" s="27">
        <v>1635</v>
      </c>
      <c r="B1639" s="28">
        <v>43171</v>
      </c>
      <c r="C1639" s="29">
        <v>1</v>
      </c>
      <c r="D1639" s="29">
        <v>3</v>
      </c>
      <c r="E1639" s="29">
        <v>6</v>
      </c>
      <c r="F1639" s="29">
        <v>7</v>
      </c>
      <c r="G1639" s="29">
        <v>8</v>
      </c>
      <c r="H1639" s="29">
        <v>12</v>
      </c>
      <c r="I1639" s="29">
        <v>15</v>
      </c>
      <c r="J1639" s="29">
        <v>16</v>
      </c>
      <c r="K1639" s="29">
        <v>17</v>
      </c>
      <c r="L1639" s="29">
        <v>19</v>
      </c>
      <c r="M1639" s="29">
        <v>21</v>
      </c>
      <c r="N1639" s="29">
        <v>22</v>
      </c>
      <c r="O1639" s="29">
        <v>23</v>
      </c>
      <c r="P1639" s="29">
        <v>24</v>
      </c>
      <c r="Q1639" s="29">
        <v>25</v>
      </c>
      <c r="R1639" s="35">
        <v>1227577.26</v>
      </c>
      <c r="S1639" s="35">
        <v>2353.37</v>
      </c>
      <c r="T1639" s="35">
        <v>20</v>
      </c>
      <c r="U1639" s="35">
        <v>8</v>
      </c>
      <c r="V1639" s="35">
        <v>4</v>
      </c>
    </row>
    <row r="1640" spans="1:22" x14ac:dyDescent="0.25">
      <c r="A1640" s="30">
        <v>1636</v>
      </c>
      <c r="B1640" s="31">
        <v>43173</v>
      </c>
      <c r="C1640" s="32">
        <v>2</v>
      </c>
      <c r="D1640" s="32">
        <v>3</v>
      </c>
      <c r="E1640" s="32">
        <v>6</v>
      </c>
      <c r="F1640" s="32">
        <v>7</v>
      </c>
      <c r="G1640" s="32">
        <v>8</v>
      </c>
      <c r="H1640" s="32">
        <v>9</v>
      </c>
      <c r="I1640" s="32">
        <v>12</v>
      </c>
      <c r="J1640" s="32">
        <v>13</v>
      </c>
      <c r="K1640" s="32">
        <v>14</v>
      </c>
      <c r="L1640" s="32">
        <v>15</v>
      </c>
      <c r="M1640" s="32">
        <v>18</v>
      </c>
      <c r="N1640" s="32">
        <v>19</v>
      </c>
      <c r="O1640" s="32">
        <v>20</v>
      </c>
      <c r="P1640" s="32">
        <v>22</v>
      </c>
      <c r="Q1640" s="32">
        <v>25</v>
      </c>
      <c r="R1640" s="34">
        <v>1936005.57</v>
      </c>
      <c r="S1640" s="34">
        <v>1481.83</v>
      </c>
      <c r="T1640" s="34">
        <v>20</v>
      </c>
      <c r="U1640" s="34">
        <v>8</v>
      </c>
      <c r="V1640" s="34">
        <v>4</v>
      </c>
    </row>
    <row r="1641" spans="1:22" x14ac:dyDescent="0.25">
      <c r="A1641" s="27">
        <v>1637</v>
      </c>
      <c r="B1641" s="28">
        <v>43175</v>
      </c>
      <c r="C1641" s="29">
        <v>3</v>
      </c>
      <c r="D1641" s="29">
        <v>4</v>
      </c>
      <c r="E1641" s="29">
        <v>5</v>
      </c>
      <c r="F1641" s="29">
        <v>7</v>
      </c>
      <c r="G1641" s="29">
        <v>8</v>
      </c>
      <c r="H1641" s="29">
        <v>11</v>
      </c>
      <c r="I1641" s="29">
        <v>12</v>
      </c>
      <c r="J1641" s="29">
        <v>13</v>
      </c>
      <c r="K1641" s="29">
        <v>14</v>
      </c>
      <c r="L1641" s="29">
        <v>15</v>
      </c>
      <c r="M1641" s="29">
        <v>17</v>
      </c>
      <c r="N1641" s="29">
        <v>18</v>
      </c>
      <c r="O1641" s="29">
        <v>19</v>
      </c>
      <c r="P1641" s="29">
        <v>22</v>
      </c>
      <c r="Q1641" s="29">
        <v>24</v>
      </c>
      <c r="R1641" s="35">
        <v>284259.26</v>
      </c>
      <c r="S1641" s="35">
        <v>1199.51</v>
      </c>
      <c r="T1641" s="35">
        <v>20</v>
      </c>
      <c r="U1641" s="35">
        <v>8</v>
      </c>
      <c r="V1641" s="35">
        <v>4</v>
      </c>
    </row>
    <row r="1642" spans="1:22" x14ac:dyDescent="0.25">
      <c r="A1642" s="30">
        <v>1638</v>
      </c>
      <c r="B1642" s="31">
        <v>43178</v>
      </c>
      <c r="C1642" s="32">
        <v>1</v>
      </c>
      <c r="D1642" s="32">
        <v>7</v>
      </c>
      <c r="E1642" s="32">
        <v>8</v>
      </c>
      <c r="F1642" s="32">
        <v>10</v>
      </c>
      <c r="G1642" s="32">
        <v>11</v>
      </c>
      <c r="H1642" s="32">
        <v>12</v>
      </c>
      <c r="I1642" s="32">
        <v>14</v>
      </c>
      <c r="J1642" s="32">
        <v>15</v>
      </c>
      <c r="K1642" s="32">
        <v>16</v>
      </c>
      <c r="L1642" s="32">
        <v>19</v>
      </c>
      <c r="M1642" s="32">
        <v>20</v>
      </c>
      <c r="N1642" s="32">
        <v>22</v>
      </c>
      <c r="O1642" s="32">
        <v>23</v>
      </c>
      <c r="P1642" s="32">
        <v>24</v>
      </c>
      <c r="Q1642" s="32">
        <v>25</v>
      </c>
      <c r="R1642" s="34">
        <v>0</v>
      </c>
      <c r="S1642" s="34">
        <v>2427.54</v>
      </c>
      <c r="T1642" s="34">
        <v>20</v>
      </c>
      <c r="U1642" s="34">
        <v>8</v>
      </c>
      <c r="V1642" s="34">
        <v>4</v>
      </c>
    </row>
    <row r="1643" spans="1:22" x14ac:dyDescent="0.25">
      <c r="A1643" s="27">
        <v>1639</v>
      </c>
      <c r="B1643" s="28">
        <v>43180</v>
      </c>
      <c r="C1643" s="29">
        <v>1</v>
      </c>
      <c r="D1643" s="29">
        <v>3</v>
      </c>
      <c r="E1643" s="29">
        <v>5</v>
      </c>
      <c r="F1643" s="29">
        <v>6</v>
      </c>
      <c r="G1643" s="29">
        <v>7</v>
      </c>
      <c r="H1643" s="29">
        <v>8</v>
      </c>
      <c r="I1643" s="29">
        <v>9</v>
      </c>
      <c r="J1643" s="29">
        <v>10</v>
      </c>
      <c r="K1643" s="29">
        <v>11</v>
      </c>
      <c r="L1643" s="29">
        <v>14</v>
      </c>
      <c r="M1643" s="29">
        <v>15</v>
      </c>
      <c r="N1643" s="29">
        <v>19</v>
      </c>
      <c r="O1643" s="29">
        <v>20</v>
      </c>
      <c r="P1643" s="29">
        <v>22</v>
      </c>
      <c r="Q1643" s="29">
        <v>25</v>
      </c>
      <c r="R1643" s="35">
        <v>822782.5</v>
      </c>
      <c r="S1643" s="35">
        <v>448.29</v>
      </c>
      <c r="T1643" s="35">
        <v>20</v>
      </c>
      <c r="U1643" s="35">
        <v>8</v>
      </c>
      <c r="V1643" s="35">
        <v>4</v>
      </c>
    </row>
    <row r="1644" spans="1:22" x14ac:dyDescent="0.25">
      <c r="A1644" s="30">
        <v>1640</v>
      </c>
      <c r="B1644" s="31">
        <v>43182</v>
      </c>
      <c r="C1644" s="32">
        <v>1</v>
      </c>
      <c r="D1644" s="32">
        <v>2</v>
      </c>
      <c r="E1644" s="32">
        <v>4</v>
      </c>
      <c r="F1644" s="32">
        <v>5</v>
      </c>
      <c r="G1644" s="32">
        <v>6</v>
      </c>
      <c r="H1644" s="32">
        <v>12</v>
      </c>
      <c r="I1644" s="32">
        <v>14</v>
      </c>
      <c r="J1644" s="32">
        <v>15</v>
      </c>
      <c r="K1644" s="32">
        <v>16</v>
      </c>
      <c r="L1644" s="32">
        <v>17</v>
      </c>
      <c r="M1644" s="32">
        <v>20</v>
      </c>
      <c r="N1644" s="32">
        <v>21</v>
      </c>
      <c r="O1644" s="32">
        <v>22</v>
      </c>
      <c r="P1644" s="32">
        <v>24</v>
      </c>
      <c r="Q1644" s="32">
        <v>25</v>
      </c>
      <c r="R1644" s="34">
        <v>835157.54</v>
      </c>
      <c r="S1644" s="34">
        <v>2196.34</v>
      </c>
      <c r="T1644" s="34">
        <v>20</v>
      </c>
      <c r="U1644" s="34">
        <v>8</v>
      </c>
      <c r="V1644" s="34">
        <v>4</v>
      </c>
    </row>
    <row r="1645" spans="1:22" x14ac:dyDescent="0.25">
      <c r="A1645" s="27">
        <v>1641</v>
      </c>
      <c r="B1645" s="28">
        <v>43185</v>
      </c>
      <c r="C1645" s="29">
        <v>3</v>
      </c>
      <c r="D1645" s="29">
        <v>4</v>
      </c>
      <c r="E1645" s="29">
        <v>5</v>
      </c>
      <c r="F1645" s="29">
        <v>8</v>
      </c>
      <c r="G1645" s="29">
        <v>9</v>
      </c>
      <c r="H1645" s="29">
        <v>11</v>
      </c>
      <c r="I1645" s="29">
        <v>12</v>
      </c>
      <c r="J1645" s="29">
        <v>14</v>
      </c>
      <c r="K1645" s="29">
        <v>16</v>
      </c>
      <c r="L1645" s="29">
        <v>17</v>
      </c>
      <c r="M1645" s="29">
        <v>19</v>
      </c>
      <c r="N1645" s="29">
        <v>20</v>
      </c>
      <c r="O1645" s="29">
        <v>21</v>
      </c>
      <c r="P1645" s="29">
        <v>22</v>
      </c>
      <c r="Q1645" s="29">
        <v>25</v>
      </c>
      <c r="R1645" s="35">
        <v>455928.26</v>
      </c>
      <c r="S1645" s="35">
        <v>1690.19</v>
      </c>
      <c r="T1645" s="35">
        <v>20</v>
      </c>
      <c r="U1645" s="35">
        <v>8</v>
      </c>
      <c r="V1645" s="35">
        <v>4</v>
      </c>
    </row>
    <row r="1646" spans="1:22" x14ac:dyDescent="0.25">
      <c r="A1646" s="30">
        <v>1642</v>
      </c>
      <c r="B1646" s="31">
        <v>43187</v>
      </c>
      <c r="C1646" s="32">
        <v>2</v>
      </c>
      <c r="D1646" s="32">
        <v>5</v>
      </c>
      <c r="E1646" s="32">
        <v>6</v>
      </c>
      <c r="F1646" s="32">
        <v>7</v>
      </c>
      <c r="G1646" s="32">
        <v>10</v>
      </c>
      <c r="H1646" s="32">
        <v>11</v>
      </c>
      <c r="I1646" s="32">
        <v>13</v>
      </c>
      <c r="J1646" s="32">
        <v>15</v>
      </c>
      <c r="K1646" s="32">
        <v>17</v>
      </c>
      <c r="L1646" s="32">
        <v>18</v>
      </c>
      <c r="M1646" s="32">
        <v>19</v>
      </c>
      <c r="N1646" s="32">
        <v>20</v>
      </c>
      <c r="O1646" s="32">
        <v>22</v>
      </c>
      <c r="P1646" s="32">
        <v>24</v>
      </c>
      <c r="Q1646" s="32">
        <v>25</v>
      </c>
      <c r="R1646" s="34">
        <v>307461.14</v>
      </c>
      <c r="S1646" s="34">
        <v>849.98</v>
      </c>
      <c r="T1646" s="34">
        <v>20</v>
      </c>
      <c r="U1646" s="34">
        <v>8</v>
      </c>
      <c r="V1646" s="34">
        <v>4</v>
      </c>
    </row>
    <row r="1647" spans="1:22" x14ac:dyDescent="0.25">
      <c r="A1647" s="27">
        <v>1643</v>
      </c>
      <c r="B1647" s="28">
        <v>43190</v>
      </c>
      <c r="C1647" s="29">
        <v>1</v>
      </c>
      <c r="D1647" s="29">
        <v>2</v>
      </c>
      <c r="E1647" s="29">
        <v>3</v>
      </c>
      <c r="F1647" s="29">
        <v>4</v>
      </c>
      <c r="G1647" s="29">
        <v>5</v>
      </c>
      <c r="H1647" s="29">
        <v>7</v>
      </c>
      <c r="I1647" s="29">
        <v>9</v>
      </c>
      <c r="J1647" s="29">
        <v>10</v>
      </c>
      <c r="K1647" s="29">
        <v>12</v>
      </c>
      <c r="L1647" s="29">
        <v>14</v>
      </c>
      <c r="M1647" s="29">
        <v>16</v>
      </c>
      <c r="N1647" s="29">
        <v>19</v>
      </c>
      <c r="O1647" s="29">
        <v>22</v>
      </c>
      <c r="P1647" s="29">
        <v>23</v>
      </c>
      <c r="Q1647" s="29">
        <v>25</v>
      </c>
      <c r="R1647" s="35">
        <v>661870.56000000006</v>
      </c>
      <c r="S1647" s="35">
        <v>1163.72</v>
      </c>
      <c r="T1647" s="35">
        <v>20</v>
      </c>
      <c r="U1647" s="35">
        <v>8</v>
      </c>
      <c r="V1647" s="35">
        <v>4</v>
      </c>
    </row>
    <row r="1648" spans="1:22" x14ac:dyDescent="0.25">
      <c r="A1648" s="30">
        <v>1644</v>
      </c>
      <c r="B1648" s="31">
        <v>43192</v>
      </c>
      <c r="C1648" s="32">
        <v>2</v>
      </c>
      <c r="D1648" s="32">
        <v>3</v>
      </c>
      <c r="E1648" s="32">
        <v>4</v>
      </c>
      <c r="F1648" s="32">
        <v>5</v>
      </c>
      <c r="G1648" s="32">
        <v>6</v>
      </c>
      <c r="H1648" s="32">
        <v>7</v>
      </c>
      <c r="I1648" s="32">
        <v>8</v>
      </c>
      <c r="J1648" s="32">
        <v>9</v>
      </c>
      <c r="K1648" s="32">
        <v>11</v>
      </c>
      <c r="L1648" s="32">
        <v>13</v>
      </c>
      <c r="M1648" s="32">
        <v>15</v>
      </c>
      <c r="N1648" s="32">
        <v>18</v>
      </c>
      <c r="O1648" s="32">
        <v>22</v>
      </c>
      <c r="P1648" s="32">
        <v>23</v>
      </c>
      <c r="Q1648" s="32">
        <v>24</v>
      </c>
      <c r="R1648" s="34">
        <v>692887.47</v>
      </c>
      <c r="S1648" s="34">
        <v>1340.85</v>
      </c>
      <c r="T1648" s="34">
        <v>20</v>
      </c>
      <c r="U1648" s="34">
        <v>8</v>
      </c>
      <c r="V1648" s="34">
        <v>4</v>
      </c>
    </row>
    <row r="1649" spans="1:22" x14ac:dyDescent="0.25">
      <c r="A1649" s="27">
        <v>1645</v>
      </c>
      <c r="B1649" s="28">
        <v>43194</v>
      </c>
      <c r="C1649" s="29">
        <v>2</v>
      </c>
      <c r="D1649" s="29">
        <v>3</v>
      </c>
      <c r="E1649" s="29">
        <v>4</v>
      </c>
      <c r="F1649" s="29">
        <v>5</v>
      </c>
      <c r="G1649" s="29">
        <v>8</v>
      </c>
      <c r="H1649" s="29">
        <v>9</v>
      </c>
      <c r="I1649" s="29">
        <v>10</v>
      </c>
      <c r="J1649" s="29">
        <v>14</v>
      </c>
      <c r="K1649" s="29">
        <v>15</v>
      </c>
      <c r="L1649" s="29">
        <v>16</v>
      </c>
      <c r="M1649" s="29">
        <v>18</v>
      </c>
      <c r="N1649" s="29">
        <v>20</v>
      </c>
      <c r="O1649" s="29">
        <v>21</v>
      </c>
      <c r="P1649" s="29">
        <v>23</v>
      </c>
      <c r="Q1649" s="29">
        <v>25</v>
      </c>
      <c r="R1649" s="35">
        <v>614454.25</v>
      </c>
      <c r="S1649" s="35">
        <v>1540.43</v>
      </c>
      <c r="T1649" s="35">
        <v>20</v>
      </c>
      <c r="U1649" s="35">
        <v>8</v>
      </c>
      <c r="V1649" s="35">
        <v>4</v>
      </c>
    </row>
    <row r="1650" spans="1:22" x14ac:dyDescent="0.25">
      <c r="A1650" s="30">
        <v>1646</v>
      </c>
      <c r="B1650" s="31">
        <v>43196</v>
      </c>
      <c r="C1650" s="32">
        <v>1</v>
      </c>
      <c r="D1650" s="32">
        <v>3</v>
      </c>
      <c r="E1650" s="32">
        <v>4</v>
      </c>
      <c r="F1650" s="32">
        <v>5</v>
      </c>
      <c r="G1650" s="32">
        <v>6</v>
      </c>
      <c r="H1650" s="32">
        <v>7</v>
      </c>
      <c r="I1650" s="32">
        <v>9</v>
      </c>
      <c r="J1650" s="32">
        <v>12</v>
      </c>
      <c r="K1650" s="32">
        <v>13</v>
      </c>
      <c r="L1650" s="32">
        <v>15</v>
      </c>
      <c r="M1650" s="32">
        <v>17</v>
      </c>
      <c r="N1650" s="32">
        <v>18</v>
      </c>
      <c r="O1650" s="32">
        <v>20</v>
      </c>
      <c r="P1650" s="32">
        <v>22</v>
      </c>
      <c r="Q1650" s="32">
        <v>25</v>
      </c>
      <c r="R1650" s="34">
        <v>292923.84000000003</v>
      </c>
      <c r="S1650" s="34">
        <v>805.57</v>
      </c>
      <c r="T1650" s="34">
        <v>20</v>
      </c>
      <c r="U1650" s="34">
        <v>8</v>
      </c>
      <c r="V1650" s="34">
        <v>4</v>
      </c>
    </row>
    <row r="1651" spans="1:22" x14ac:dyDescent="0.25">
      <c r="A1651" s="27">
        <v>1647</v>
      </c>
      <c r="B1651" s="28">
        <v>43199</v>
      </c>
      <c r="C1651" s="29">
        <v>1</v>
      </c>
      <c r="D1651" s="29">
        <v>2</v>
      </c>
      <c r="E1651" s="29">
        <v>4</v>
      </c>
      <c r="F1651" s="29">
        <v>7</v>
      </c>
      <c r="G1651" s="29">
        <v>8</v>
      </c>
      <c r="H1651" s="29">
        <v>9</v>
      </c>
      <c r="I1651" s="29">
        <v>10</v>
      </c>
      <c r="J1651" s="29">
        <v>12</v>
      </c>
      <c r="K1651" s="29">
        <v>14</v>
      </c>
      <c r="L1651" s="29">
        <v>15</v>
      </c>
      <c r="M1651" s="29">
        <v>19</v>
      </c>
      <c r="N1651" s="29">
        <v>20</v>
      </c>
      <c r="O1651" s="29">
        <v>22</v>
      </c>
      <c r="P1651" s="29">
        <v>24</v>
      </c>
      <c r="Q1651" s="29">
        <v>25</v>
      </c>
      <c r="R1651" s="35">
        <v>290384.06</v>
      </c>
      <c r="S1651" s="35">
        <v>689.2</v>
      </c>
      <c r="T1651" s="35">
        <v>20</v>
      </c>
      <c r="U1651" s="35">
        <v>8</v>
      </c>
      <c r="V1651" s="35">
        <v>4</v>
      </c>
    </row>
    <row r="1652" spans="1:22" x14ac:dyDescent="0.25">
      <c r="A1652" s="30">
        <v>1648</v>
      </c>
      <c r="B1652" s="31">
        <v>43201</v>
      </c>
      <c r="C1652" s="32">
        <v>4</v>
      </c>
      <c r="D1652" s="32">
        <v>9</v>
      </c>
      <c r="E1652" s="32">
        <v>10</v>
      </c>
      <c r="F1652" s="32">
        <v>11</v>
      </c>
      <c r="G1652" s="32">
        <v>12</v>
      </c>
      <c r="H1652" s="32">
        <v>13</v>
      </c>
      <c r="I1652" s="32">
        <v>15</v>
      </c>
      <c r="J1652" s="32">
        <v>16</v>
      </c>
      <c r="K1652" s="32">
        <v>17</v>
      </c>
      <c r="L1652" s="32">
        <v>19</v>
      </c>
      <c r="M1652" s="32">
        <v>21</v>
      </c>
      <c r="N1652" s="32">
        <v>22</v>
      </c>
      <c r="O1652" s="32">
        <v>23</v>
      </c>
      <c r="P1652" s="32">
        <v>24</v>
      </c>
      <c r="Q1652" s="32">
        <v>25</v>
      </c>
      <c r="R1652" s="34">
        <v>2284989.88</v>
      </c>
      <c r="S1652" s="34">
        <v>1905.35</v>
      </c>
      <c r="T1652" s="34">
        <v>20</v>
      </c>
      <c r="U1652" s="34">
        <v>8</v>
      </c>
      <c r="V1652" s="34">
        <v>4</v>
      </c>
    </row>
    <row r="1653" spans="1:22" x14ac:dyDescent="0.25">
      <c r="A1653" s="27">
        <v>1649</v>
      </c>
      <c r="B1653" s="28">
        <v>43203</v>
      </c>
      <c r="C1653" s="29">
        <v>4</v>
      </c>
      <c r="D1653" s="29">
        <v>5</v>
      </c>
      <c r="E1653" s="29">
        <v>8</v>
      </c>
      <c r="F1653" s="29">
        <v>9</v>
      </c>
      <c r="G1653" s="29">
        <v>12</v>
      </c>
      <c r="H1653" s="29">
        <v>13</v>
      </c>
      <c r="I1653" s="29">
        <v>14</v>
      </c>
      <c r="J1653" s="29">
        <v>15</v>
      </c>
      <c r="K1653" s="29">
        <v>16</v>
      </c>
      <c r="L1653" s="29">
        <v>17</v>
      </c>
      <c r="M1653" s="29">
        <v>18</v>
      </c>
      <c r="N1653" s="29">
        <v>20</v>
      </c>
      <c r="O1653" s="29">
        <v>22</v>
      </c>
      <c r="P1653" s="29">
        <v>23</v>
      </c>
      <c r="Q1653" s="29">
        <v>24</v>
      </c>
      <c r="R1653" s="35">
        <v>1040196.59</v>
      </c>
      <c r="S1653" s="35">
        <v>1696.58</v>
      </c>
      <c r="T1653" s="35">
        <v>20</v>
      </c>
      <c r="U1653" s="35">
        <v>8</v>
      </c>
      <c r="V1653" s="35">
        <v>4</v>
      </c>
    </row>
    <row r="1654" spans="1:22" x14ac:dyDescent="0.25">
      <c r="A1654" s="30">
        <v>1650</v>
      </c>
      <c r="B1654" s="31">
        <v>43206</v>
      </c>
      <c r="C1654" s="32">
        <v>3</v>
      </c>
      <c r="D1654" s="32">
        <v>4</v>
      </c>
      <c r="E1654" s="32">
        <v>5</v>
      </c>
      <c r="F1654" s="32">
        <v>8</v>
      </c>
      <c r="G1654" s="32">
        <v>10</v>
      </c>
      <c r="H1654" s="32">
        <v>13</v>
      </c>
      <c r="I1654" s="32">
        <v>14</v>
      </c>
      <c r="J1654" s="32">
        <v>15</v>
      </c>
      <c r="K1654" s="32">
        <v>16</v>
      </c>
      <c r="L1654" s="32">
        <v>17</v>
      </c>
      <c r="M1654" s="32">
        <v>18</v>
      </c>
      <c r="N1654" s="32">
        <v>19</v>
      </c>
      <c r="O1654" s="32">
        <v>20</v>
      </c>
      <c r="P1654" s="32">
        <v>22</v>
      </c>
      <c r="Q1654" s="32">
        <v>25</v>
      </c>
      <c r="R1654" s="34">
        <v>0</v>
      </c>
      <c r="S1654" s="34">
        <v>1583.01</v>
      </c>
      <c r="T1654" s="34">
        <v>20</v>
      </c>
      <c r="U1654" s="34">
        <v>8</v>
      </c>
      <c r="V1654" s="34">
        <v>4</v>
      </c>
    </row>
    <row r="1655" spans="1:22" x14ac:dyDescent="0.25">
      <c r="A1655" s="27">
        <v>1651</v>
      </c>
      <c r="B1655" s="28">
        <v>43208</v>
      </c>
      <c r="C1655" s="29">
        <v>1</v>
      </c>
      <c r="D1655" s="29">
        <v>2</v>
      </c>
      <c r="E1655" s="29">
        <v>3</v>
      </c>
      <c r="F1655" s="29">
        <v>4</v>
      </c>
      <c r="G1655" s="29">
        <v>6</v>
      </c>
      <c r="H1655" s="29">
        <v>7</v>
      </c>
      <c r="I1655" s="29">
        <v>8</v>
      </c>
      <c r="J1655" s="29">
        <v>10</v>
      </c>
      <c r="K1655" s="29">
        <v>16</v>
      </c>
      <c r="L1655" s="29">
        <v>17</v>
      </c>
      <c r="M1655" s="29">
        <v>18</v>
      </c>
      <c r="N1655" s="29">
        <v>19</v>
      </c>
      <c r="O1655" s="29">
        <v>20</v>
      </c>
      <c r="P1655" s="29">
        <v>22</v>
      </c>
      <c r="Q1655" s="29">
        <v>24</v>
      </c>
      <c r="R1655" s="35">
        <v>1386784.84</v>
      </c>
      <c r="S1655" s="35">
        <v>2757.56</v>
      </c>
      <c r="T1655" s="35">
        <v>20</v>
      </c>
      <c r="U1655" s="35">
        <v>8</v>
      </c>
      <c r="V1655" s="35">
        <v>4</v>
      </c>
    </row>
    <row r="1656" spans="1:22" x14ac:dyDescent="0.25">
      <c r="A1656" s="30">
        <v>1652</v>
      </c>
      <c r="B1656" s="31">
        <v>43210</v>
      </c>
      <c r="C1656" s="32">
        <v>2</v>
      </c>
      <c r="D1656" s="32">
        <v>3</v>
      </c>
      <c r="E1656" s="32">
        <v>4</v>
      </c>
      <c r="F1656" s="32">
        <v>5</v>
      </c>
      <c r="G1656" s="32">
        <v>6</v>
      </c>
      <c r="H1656" s="32">
        <v>7</v>
      </c>
      <c r="I1656" s="32">
        <v>10</v>
      </c>
      <c r="J1656" s="32">
        <v>11</v>
      </c>
      <c r="K1656" s="32">
        <v>14</v>
      </c>
      <c r="L1656" s="32">
        <v>16</v>
      </c>
      <c r="M1656" s="32">
        <v>17</v>
      </c>
      <c r="N1656" s="32">
        <v>18</v>
      </c>
      <c r="O1656" s="32">
        <v>21</v>
      </c>
      <c r="P1656" s="32">
        <v>24</v>
      </c>
      <c r="Q1656" s="32">
        <v>25</v>
      </c>
      <c r="R1656" s="34">
        <v>0</v>
      </c>
      <c r="S1656" s="34">
        <v>2139.67</v>
      </c>
      <c r="T1656" s="34">
        <v>20</v>
      </c>
      <c r="U1656" s="34">
        <v>8</v>
      </c>
      <c r="V1656" s="34">
        <v>4</v>
      </c>
    </row>
    <row r="1657" spans="1:22" x14ac:dyDescent="0.25">
      <c r="A1657" s="27">
        <v>1653</v>
      </c>
      <c r="B1657" s="28">
        <v>43213</v>
      </c>
      <c r="C1657" s="29">
        <v>2</v>
      </c>
      <c r="D1657" s="29">
        <v>4</v>
      </c>
      <c r="E1657" s="29">
        <v>5</v>
      </c>
      <c r="F1657" s="29">
        <v>6</v>
      </c>
      <c r="G1657" s="29">
        <v>7</v>
      </c>
      <c r="H1657" s="29">
        <v>12</v>
      </c>
      <c r="I1657" s="29">
        <v>14</v>
      </c>
      <c r="J1657" s="29">
        <v>15</v>
      </c>
      <c r="K1657" s="29">
        <v>17</v>
      </c>
      <c r="L1657" s="29">
        <v>20</v>
      </c>
      <c r="M1657" s="29">
        <v>21</v>
      </c>
      <c r="N1657" s="29">
        <v>22</v>
      </c>
      <c r="O1657" s="29">
        <v>23</v>
      </c>
      <c r="P1657" s="29">
        <v>24</v>
      </c>
      <c r="Q1657" s="29">
        <v>25</v>
      </c>
      <c r="R1657" s="35">
        <v>0</v>
      </c>
      <c r="S1657" s="35">
        <v>1336.9</v>
      </c>
      <c r="T1657" s="35">
        <v>20</v>
      </c>
      <c r="U1657" s="35">
        <v>8</v>
      </c>
      <c r="V1657" s="35">
        <v>4</v>
      </c>
    </row>
    <row r="1658" spans="1:22" x14ac:dyDescent="0.25">
      <c r="A1658" s="30">
        <v>1654</v>
      </c>
      <c r="B1658" s="31">
        <v>43215</v>
      </c>
      <c r="C1658" s="32">
        <v>1</v>
      </c>
      <c r="D1658" s="32">
        <v>2</v>
      </c>
      <c r="E1658" s="32">
        <v>3</v>
      </c>
      <c r="F1658" s="32">
        <v>4</v>
      </c>
      <c r="G1658" s="32">
        <v>6</v>
      </c>
      <c r="H1658" s="32">
        <v>10</v>
      </c>
      <c r="I1658" s="32">
        <v>11</v>
      </c>
      <c r="J1658" s="32">
        <v>13</v>
      </c>
      <c r="K1658" s="32">
        <v>16</v>
      </c>
      <c r="L1658" s="32">
        <v>18</v>
      </c>
      <c r="M1658" s="32">
        <v>19</v>
      </c>
      <c r="N1658" s="32">
        <v>20</v>
      </c>
      <c r="O1658" s="32">
        <v>22</v>
      </c>
      <c r="P1658" s="32">
        <v>23</v>
      </c>
      <c r="Q1658" s="32">
        <v>25</v>
      </c>
      <c r="R1658" s="34">
        <v>1738411.88</v>
      </c>
      <c r="S1658" s="34">
        <v>1533.24</v>
      </c>
      <c r="T1658" s="34">
        <v>20</v>
      </c>
      <c r="U1658" s="34">
        <v>8</v>
      </c>
      <c r="V1658" s="34">
        <v>4</v>
      </c>
    </row>
    <row r="1659" spans="1:22" x14ac:dyDescent="0.25">
      <c r="A1659" s="27">
        <v>1655</v>
      </c>
      <c r="B1659" s="28">
        <v>43217</v>
      </c>
      <c r="C1659" s="29">
        <v>1</v>
      </c>
      <c r="D1659" s="29">
        <v>2</v>
      </c>
      <c r="E1659" s="29">
        <v>3</v>
      </c>
      <c r="F1659" s="29">
        <v>5</v>
      </c>
      <c r="G1659" s="29">
        <v>6</v>
      </c>
      <c r="H1659" s="29">
        <v>7</v>
      </c>
      <c r="I1659" s="29">
        <v>10</v>
      </c>
      <c r="J1659" s="29">
        <v>12</v>
      </c>
      <c r="K1659" s="29">
        <v>14</v>
      </c>
      <c r="L1659" s="29">
        <v>16</v>
      </c>
      <c r="M1659" s="29">
        <v>18</v>
      </c>
      <c r="N1659" s="29">
        <v>19</v>
      </c>
      <c r="O1659" s="29">
        <v>20</v>
      </c>
      <c r="P1659" s="29">
        <v>22</v>
      </c>
      <c r="Q1659" s="29">
        <v>23</v>
      </c>
      <c r="R1659" s="35">
        <v>1094728.95</v>
      </c>
      <c r="S1659" s="35">
        <v>1448.77</v>
      </c>
      <c r="T1659" s="35">
        <v>20</v>
      </c>
      <c r="U1659" s="35">
        <v>8</v>
      </c>
      <c r="V1659" s="35">
        <v>4</v>
      </c>
    </row>
    <row r="1660" spans="1:22" x14ac:dyDescent="0.25">
      <c r="A1660" s="30">
        <v>1656</v>
      </c>
      <c r="B1660" s="31">
        <v>43220</v>
      </c>
      <c r="C1660" s="32">
        <v>2</v>
      </c>
      <c r="D1660" s="32">
        <v>3</v>
      </c>
      <c r="E1660" s="32">
        <v>4</v>
      </c>
      <c r="F1660" s="32">
        <v>5</v>
      </c>
      <c r="G1660" s="32">
        <v>7</v>
      </c>
      <c r="H1660" s="32">
        <v>10</v>
      </c>
      <c r="I1660" s="32">
        <v>11</v>
      </c>
      <c r="J1660" s="32">
        <v>12</v>
      </c>
      <c r="K1660" s="32">
        <v>13</v>
      </c>
      <c r="L1660" s="32">
        <v>15</v>
      </c>
      <c r="M1660" s="32">
        <v>17</v>
      </c>
      <c r="N1660" s="32">
        <v>19</v>
      </c>
      <c r="O1660" s="32">
        <v>20</v>
      </c>
      <c r="P1660" s="32">
        <v>23</v>
      </c>
      <c r="Q1660" s="32">
        <v>24</v>
      </c>
      <c r="R1660" s="34">
        <v>498814.14</v>
      </c>
      <c r="S1660" s="34">
        <v>1310.31</v>
      </c>
      <c r="T1660" s="34">
        <v>20</v>
      </c>
      <c r="U1660" s="34">
        <v>8</v>
      </c>
      <c r="V1660" s="34">
        <v>4</v>
      </c>
    </row>
    <row r="1661" spans="1:22" x14ac:dyDescent="0.25">
      <c r="A1661" s="27">
        <v>1657</v>
      </c>
      <c r="B1661" s="28">
        <v>43222</v>
      </c>
      <c r="C1661" s="29">
        <v>3</v>
      </c>
      <c r="D1661" s="29">
        <v>4</v>
      </c>
      <c r="E1661" s="29">
        <v>6</v>
      </c>
      <c r="F1661" s="29">
        <v>8</v>
      </c>
      <c r="G1661" s="29">
        <v>9</v>
      </c>
      <c r="H1661" s="29">
        <v>10</v>
      </c>
      <c r="I1661" s="29">
        <v>12</v>
      </c>
      <c r="J1661" s="29">
        <v>15</v>
      </c>
      <c r="K1661" s="29">
        <v>17</v>
      </c>
      <c r="L1661" s="29">
        <v>18</v>
      </c>
      <c r="M1661" s="29">
        <v>19</v>
      </c>
      <c r="N1661" s="29">
        <v>20</v>
      </c>
      <c r="O1661" s="29">
        <v>21</v>
      </c>
      <c r="P1661" s="29">
        <v>23</v>
      </c>
      <c r="Q1661" s="29">
        <v>24</v>
      </c>
      <c r="R1661" s="35">
        <v>0</v>
      </c>
      <c r="S1661" s="35">
        <v>1789.94</v>
      </c>
      <c r="T1661" s="35">
        <v>20</v>
      </c>
      <c r="U1661" s="35">
        <v>8</v>
      </c>
      <c r="V1661" s="35">
        <v>4</v>
      </c>
    </row>
    <row r="1662" spans="1:22" x14ac:dyDescent="0.25">
      <c r="A1662" s="30">
        <v>1658</v>
      </c>
      <c r="B1662" s="31">
        <v>43224</v>
      </c>
      <c r="C1662" s="32">
        <v>2</v>
      </c>
      <c r="D1662" s="32">
        <v>4</v>
      </c>
      <c r="E1662" s="32">
        <v>5</v>
      </c>
      <c r="F1662" s="32">
        <v>6</v>
      </c>
      <c r="G1662" s="32">
        <v>7</v>
      </c>
      <c r="H1662" s="32">
        <v>8</v>
      </c>
      <c r="I1662" s="32">
        <v>12</v>
      </c>
      <c r="J1662" s="32">
        <v>13</v>
      </c>
      <c r="K1662" s="32">
        <v>15</v>
      </c>
      <c r="L1662" s="32">
        <v>16</v>
      </c>
      <c r="M1662" s="32">
        <v>17</v>
      </c>
      <c r="N1662" s="32">
        <v>18</v>
      </c>
      <c r="O1662" s="32">
        <v>19</v>
      </c>
      <c r="P1662" s="32">
        <v>20</v>
      </c>
      <c r="Q1662" s="32">
        <v>23</v>
      </c>
      <c r="R1662" s="34">
        <v>1021324.26</v>
      </c>
      <c r="S1662" s="34">
        <v>1490.64</v>
      </c>
      <c r="T1662" s="34">
        <v>20</v>
      </c>
      <c r="U1662" s="34">
        <v>8</v>
      </c>
      <c r="V1662" s="34">
        <v>4</v>
      </c>
    </row>
    <row r="1663" spans="1:22" x14ac:dyDescent="0.25">
      <c r="A1663" s="27">
        <v>1659</v>
      </c>
      <c r="B1663" s="28">
        <v>43227</v>
      </c>
      <c r="C1663" s="29">
        <v>2</v>
      </c>
      <c r="D1663" s="29">
        <v>4</v>
      </c>
      <c r="E1663" s="29">
        <v>7</v>
      </c>
      <c r="F1663" s="29">
        <v>8</v>
      </c>
      <c r="G1663" s="29">
        <v>9</v>
      </c>
      <c r="H1663" s="29">
        <v>10</v>
      </c>
      <c r="I1663" s="29">
        <v>12</v>
      </c>
      <c r="J1663" s="29">
        <v>14</v>
      </c>
      <c r="K1663" s="29">
        <v>15</v>
      </c>
      <c r="L1663" s="29">
        <v>16</v>
      </c>
      <c r="M1663" s="29">
        <v>20</v>
      </c>
      <c r="N1663" s="29">
        <v>21</v>
      </c>
      <c r="O1663" s="29">
        <v>22</v>
      </c>
      <c r="P1663" s="29">
        <v>23</v>
      </c>
      <c r="Q1663" s="29">
        <v>25</v>
      </c>
      <c r="R1663" s="35">
        <v>1073980.53</v>
      </c>
      <c r="S1663" s="35">
        <v>1892.1</v>
      </c>
      <c r="T1663" s="35">
        <v>20</v>
      </c>
      <c r="U1663" s="35">
        <v>8</v>
      </c>
      <c r="V1663" s="35">
        <v>4</v>
      </c>
    </row>
    <row r="1664" spans="1:22" x14ac:dyDescent="0.25">
      <c r="A1664" s="30">
        <v>1660</v>
      </c>
      <c r="B1664" s="31">
        <v>43229</v>
      </c>
      <c r="C1664" s="32">
        <v>1</v>
      </c>
      <c r="D1664" s="32">
        <v>2</v>
      </c>
      <c r="E1664" s="32">
        <v>3</v>
      </c>
      <c r="F1664" s="32">
        <v>7</v>
      </c>
      <c r="G1664" s="32">
        <v>8</v>
      </c>
      <c r="H1664" s="32">
        <v>10</v>
      </c>
      <c r="I1664" s="32">
        <v>11</v>
      </c>
      <c r="J1664" s="32">
        <v>13</v>
      </c>
      <c r="K1664" s="32">
        <v>14</v>
      </c>
      <c r="L1664" s="32">
        <v>17</v>
      </c>
      <c r="M1664" s="32">
        <v>18</v>
      </c>
      <c r="N1664" s="32">
        <v>20</v>
      </c>
      <c r="O1664" s="32">
        <v>21</v>
      </c>
      <c r="P1664" s="32">
        <v>24</v>
      </c>
      <c r="Q1664" s="32">
        <v>25</v>
      </c>
      <c r="R1664" s="34">
        <v>65834.33</v>
      </c>
      <c r="S1664" s="34">
        <v>407.57</v>
      </c>
      <c r="T1664" s="34">
        <v>20</v>
      </c>
      <c r="U1664" s="34">
        <v>8</v>
      </c>
      <c r="V1664" s="34">
        <v>4</v>
      </c>
    </row>
    <row r="1665" spans="1:22" x14ac:dyDescent="0.25">
      <c r="A1665" s="27">
        <v>1661</v>
      </c>
      <c r="B1665" s="28">
        <v>43231</v>
      </c>
      <c r="C1665" s="29">
        <v>2</v>
      </c>
      <c r="D1665" s="29">
        <v>3</v>
      </c>
      <c r="E1665" s="29">
        <v>5</v>
      </c>
      <c r="F1665" s="29">
        <v>6</v>
      </c>
      <c r="G1665" s="29">
        <v>7</v>
      </c>
      <c r="H1665" s="29">
        <v>10</v>
      </c>
      <c r="I1665" s="29">
        <v>11</v>
      </c>
      <c r="J1665" s="29">
        <v>12</v>
      </c>
      <c r="K1665" s="29">
        <v>13</v>
      </c>
      <c r="L1665" s="29">
        <v>14</v>
      </c>
      <c r="M1665" s="29">
        <v>17</v>
      </c>
      <c r="N1665" s="29">
        <v>18</v>
      </c>
      <c r="O1665" s="29">
        <v>21</v>
      </c>
      <c r="P1665" s="29">
        <v>22</v>
      </c>
      <c r="Q1665" s="29">
        <v>23</v>
      </c>
      <c r="R1665" s="35">
        <v>540363.75</v>
      </c>
      <c r="S1665" s="35">
        <v>1527.47</v>
      </c>
      <c r="T1665" s="35">
        <v>20</v>
      </c>
      <c r="U1665" s="35">
        <v>8</v>
      </c>
      <c r="V1665" s="35">
        <v>4</v>
      </c>
    </row>
    <row r="1666" spans="1:22" x14ac:dyDescent="0.25">
      <c r="A1666" s="30">
        <v>1662</v>
      </c>
      <c r="B1666" s="31">
        <v>43234</v>
      </c>
      <c r="C1666" s="32">
        <v>1</v>
      </c>
      <c r="D1666" s="32">
        <v>2</v>
      </c>
      <c r="E1666" s="32">
        <v>3</v>
      </c>
      <c r="F1666" s="32">
        <v>5</v>
      </c>
      <c r="G1666" s="32">
        <v>8</v>
      </c>
      <c r="H1666" s="32">
        <v>10</v>
      </c>
      <c r="I1666" s="32">
        <v>11</v>
      </c>
      <c r="J1666" s="32">
        <v>13</v>
      </c>
      <c r="K1666" s="32">
        <v>14</v>
      </c>
      <c r="L1666" s="32">
        <v>17</v>
      </c>
      <c r="M1666" s="32">
        <v>18</v>
      </c>
      <c r="N1666" s="32">
        <v>20</v>
      </c>
      <c r="O1666" s="32">
        <v>21</v>
      </c>
      <c r="P1666" s="32">
        <v>22</v>
      </c>
      <c r="Q1666" s="32">
        <v>25</v>
      </c>
      <c r="R1666" s="34">
        <v>165946.57</v>
      </c>
      <c r="S1666" s="34">
        <v>487.5</v>
      </c>
      <c r="T1666" s="34">
        <v>20</v>
      </c>
      <c r="U1666" s="34">
        <v>8</v>
      </c>
      <c r="V1666" s="34">
        <v>4</v>
      </c>
    </row>
    <row r="1667" spans="1:22" x14ac:dyDescent="0.25">
      <c r="A1667" s="27">
        <v>1663</v>
      </c>
      <c r="B1667" s="28">
        <v>43236</v>
      </c>
      <c r="C1667" s="29">
        <v>1</v>
      </c>
      <c r="D1667" s="29">
        <v>2</v>
      </c>
      <c r="E1667" s="29">
        <v>3</v>
      </c>
      <c r="F1667" s="29">
        <v>5</v>
      </c>
      <c r="G1667" s="29">
        <v>6</v>
      </c>
      <c r="H1667" s="29">
        <v>7</v>
      </c>
      <c r="I1667" s="29">
        <v>9</v>
      </c>
      <c r="J1667" s="29">
        <v>11</v>
      </c>
      <c r="K1667" s="29">
        <v>12</v>
      </c>
      <c r="L1667" s="29">
        <v>13</v>
      </c>
      <c r="M1667" s="29">
        <v>16</v>
      </c>
      <c r="N1667" s="29">
        <v>17</v>
      </c>
      <c r="O1667" s="29">
        <v>21</v>
      </c>
      <c r="P1667" s="29">
        <v>22</v>
      </c>
      <c r="Q1667" s="29">
        <v>23</v>
      </c>
      <c r="R1667" s="35">
        <v>302520.32000000001</v>
      </c>
      <c r="S1667" s="35">
        <v>1303.68</v>
      </c>
      <c r="T1667" s="35">
        <v>20</v>
      </c>
      <c r="U1667" s="35">
        <v>8</v>
      </c>
      <c r="V1667" s="35">
        <v>4</v>
      </c>
    </row>
    <row r="1668" spans="1:22" x14ac:dyDescent="0.25">
      <c r="A1668" s="30">
        <v>1664</v>
      </c>
      <c r="B1668" s="31">
        <v>43238</v>
      </c>
      <c r="C1668" s="32">
        <v>2</v>
      </c>
      <c r="D1668" s="32">
        <v>4</v>
      </c>
      <c r="E1668" s="32">
        <v>5</v>
      </c>
      <c r="F1668" s="32">
        <v>6</v>
      </c>
      <c r="G1668" s="32">
        <v>7</v>
      </c>
      <c r="H1668" s="32">
        <v>8</v>
      </c>
      <c r="I1668" s="32">
        <v>11</v>
      </c>
      <c r="J1668" s="32">
        <v>13</v>
      </c>
      <c r="K1668" s="32">
        <v>15</v>
      </c>
      <c r="L1668" s="32">
        <v>16</v>
      </c>
      <c r="M1668" s="32">
        <v>17</v>
      </c>
      <c r="N1668" s="32">
        <v>18</v>
      </c>
      <c r="O1668" s="32">
        <v>20</v>
      </c>
      <c r="P1668" s="32">
        <v>24</v>
      </c>
      <c r="Q1668" s="32">
        <v>25</v>
      </c>
      <c r="R1668" s="34">
        <v>504220.06</v>
      </c>
      <c r="S1668" s="34">
        <v>1776.63</v>
      </c>
      <c r="T1668" s="34">
        <v>20</v>
      </c>
      <c r="U1668" s="34">
        <v>8</v>
      </c>
      <c r="V1668" s="34">
        <v>4</v>
      </c>
    </row>
    <row r="1669" spans="1:22" x14ac:dyDescent="0.25">
      <c r="A1669" s="27">
        <v>1665</v>
      </c>
      <c r="B1669" s="28">
        <v>43241</v>
      </c>
      <c r="C1669" s="29">
        <v>1</v>
      </c>
      <c r="D1669" s="29">
        <v>2</v>
      </c>
      <c r="E1669" s="29">
        <v>4</v>
      </c>
      <c r="F1669" s="29">
        <v>5</v>
      </c>
      <c r="G1669" s="29">
        <v>8</v>
      </c>
      <c r="H1669" s="29">
        <v>10</v>
      </c>
      <c r="I1669" s="29">
        <v>12</v>
      </c>
      <c r="J1669" s="29">
        <v>13</v>
      </c>
      <c r="K1669" s="29">
        <v>15</v>
      </c>
      <c r="L1669" s="29">
        <v>17</v>
      </c>
      <c r="M1669" s="29">
        <v>18</v>
      </c>
      <c r="N1669" s="29">
        <v>21</v>
      </c>
      <c r="O1669" s="29">
        <v>22</v>
      </c>
      <c r="P1669" s="29">
        <v>23</v>
      </c>
      <c r="Q1669" s="29">
        <v>24</v>
      </c>
      <c r="R1669" s="35">
        <v>1808848.91</v>
      </c>
      <c r="S1669" s="35">
        <v>1736.02</v>
      </c>
      <c r="T1669" s="35">
        <v>20</v>
      </c>
      <c r="U1669" s="35">
        <v>8</v>
      </c>
      <c r="V1669" s="35">
        <v>4</v>
      </c>
    </row>
    <row r="1670" spans="1:22" x14ac:dyDescent="0.25">
      <c r="A1670" s="30">
        <v>1666</v>
      </c>
      <c r="B1670" s="31">
        <v>43243</v>
      </c>
      <c r="C1670" s="32">
        <v>1</v>
      </c>
      <c r="D1670" s="32">
        <v>2</v>
      </c>
      <c r="E1670" s="32">
        <v>5</v>
      </c>
      <c r="F1670" s="32">
        <v>6</v>
      </c>
      <c r="G1670" s="32">
        <v>8</v>
      </c>
      <c r="H1670" s="32">
        <v>9</v>
      </c>
      <c r="I1670" s="32">
        <v>10</v>
      </c>
      <c r="J1670" s="32">
        <v>12</v>
      </c>
      <c r="K1670" s="32">
        <v>13</v>
      </c>
      <c r="L1670" s="32">
        <v>14</v>
      </c>
      <c r="M1670" s="32">
        <v>17</v>
      </c>
      <c r="N1670" s="32">
        <v>20</v>
      </c>
      <c r="O1670" s="32">
        <v>21</v>
      </c>
      <c r="P1670" s="32">
        <v>24</v>
      </c>
      <c r="Q1670" s="32">
        <v>25</v>
      </c>
      <c r="R1670" s="34">
        <v>632695.28</v>
      </c>
      <c r="S1670" s="34">
        <v>1559.48</v>
      </c>
      <c r="T1670" s="34">
        <v>20</v>
      </c>
      <c r="U1670" s="34">
        <v>8</v>
      </c>
      <c r="V1670" s="34">
        <v>4</v>
      </c>
    </row>
    <row r="1671" spans="1:22" x14ac:dyDescent="0.25">
      <c r="A1671" s="27">
        <v>1667</v>
      </c>
      <c r="B1671" s="28">
        <v>43245</v>
      </c>
      <c r="C1671" s="29">
        <v>1</v>
      </c>
      <c r="D1671" s="29">
        <v>2</v>
      </c>
      <c r="E1671" s="29">
        <v>3</v>
      </c>
      <c r="F1671" s="29">
        <v>4</v>
      </c>
      <c r="G1671" s="29">
        <v>8</v>
      </c>
      <c r="H1671" s="29">
        <v>10</v>
      </c>
      <c r="I1671" s="29">
        <v>11</v>
      </c>
      <c r="J1671" s="29">
        <v>13</v>
      </c>
      <c r="K1671" s="29">
        <v>16</v>
      </c>
      <c r="L1671" s="29">
        <v>18</v>
      </c>
      <c r="M1671" s="29">
        <v>20</v>
      </c>
      <c r="N1671" s="29">
        <v>22</v>
      </c>
      <c r="O1671" s="29">
        <v>23</v>
      </c>
      <c r="P1671" s="29">
        <v>24</v>
      </c>
      <c r="Q1671" s="29">
        <v>25</v>
      </c>
      <c r="R1671" s="35">
        <v>212762.32</v>
      </c>
      <c r="S1671" s="35">
        <v>773.97</v>
      </c>
      <c r="T1671" s="35">
        <v>20</v>
      </c>
      <c r="U1671" s="35">
        <v>8</v>
      </c>
      <c r="V1671" s="35">
        <v>4</v>
      </c>
    </row>
    <row r="1672" spans="1:22" x14ac:dyDescent="0.25">
      <c r="A1672" s="30">
        <v>1668</v>
      </c>
      <c r="B1672" s="31">
        <v>43248</v>
      </c>
      <c r="C1672" s="32">
        <v>4</v>
      </c>
      <c r="D1672" s="32">
        <v>5</v>
      </c>
      <c r="E1672" s="32">
        <v>6</v>
      </c>
      <c r="F1672" s="32">
        <v>8</v>
      </c>
      <c r="G1672" s="32">
        <v>11</v>
      </c>
      <c r="H1672" s="32">
        <v>12</v>
      </c>
      <c r="I1672" s="32">
        <v>14</v>
      </c>
      <c r="J1672" s="32">
        <v>16</v>
      </c>
      <c r="K1672" s="32">
        <v>17</v>
      </c>
      <c r="L1672" s="32">
        <v>18</v>
      </c>
      <c r="M1672" s="32">
        <v>20</v>
      </c>
      <c r="N1672" s="32">
        <v>21</v>
      </c>
      <c r="O1672" s="32">
        <v>23</v>
      </c>
      <c r="P1672" s="32">
        <v>24</v>
      </c>
      <c r="Q1672" s="32">
        <v>25</v>
      </c>
      <c r="R1672" s="34">
        <v>621589.6</v>
      </c>
      <c r="S1672" s="34">
        <v>1744</v>
      </c>
      <c r="T1672" s="34">
        <v>20</v>
      </c>
      <c r="U1672" s="34">
        <v>8</v>
      </c>
      <c r="V1672" s="34">
        <v>4</v>
      </c>
    </row>
    <row r="1673" spans="1:22" x14ac:dyDescent="0.25">
      <c r="A1673" s="27">
        <v>1669</v>
      </c>
      <c r="B1673" s="28">
        <v>43250</v>
      </c>
      <c r="C1673" s="29">
        <v>1</v>
      </c>
      <c r="D1673" s="29">
        <v>2</v>
      </c>
      <c r="E1673" s="29">
        <v>3</v>
      </c>
      <c r="F1673" s="29">
        <v>5</v>
      </c>
      <c r="G1673" s="29">
        <v>6</v>
      </c>
      <c r="H1673" s="29">
        <v>7</v>
      </c>
      <c r="I1673" s="29">
        <v>8</v>
      </c>
      <c r="J1673" s="29">
        <v>9</v>
      </c>
      <c r="K1673" s="29">
        <v>12</v>
      </c>
      <c r="L1673" s="29">
        <v>16</v>
      </c>
      <c r="M1673" s="29">
        <v>17</v>
      </c>
      <c r="N1673" s="29">
        <v>20</v>
      </c>
      <c r="O1673" s="29">
        <v>21</v>
      </c>
      <c r="P1673" s="29">
        <v>23</v>
      </c>
      <c r="Q1673" s="29">
        <v>25</v>
      </c>
      <c r="R1673" s="35">
        <v>982043.42</v>
      </c>
      <c r="S1673" s="35">
        <v>2014.45</v>
      </c>
      <c r="T1673" s="35">
        <v>20</v>
      </c>
      <c r="U1673" s="35">
        <v>8</v>
      </c>
      <c r="V1673" s="35">
        <v>4</v>
      </c>
    </row>
    <row r="1674" spans="1:22" x14ac:dyDescent="0.25">
      <c r="A1674" s="30">
        <v>1670</v>
      </c>
      <c r="B1674" s="31">
        <v>43252</v>
      </c>
      <c r="C1674" s="32">
        <v>1</v>
      </c>
      <c r="D1674" s="32">
        <v>2</v>
      </c>
      <c r="E1674" s="32">
        <v>3</v>
      </c>
      <c r="F1674" s="32">
        <v>4</v>
      </c>
      <c r="G1674" s="32">
        <v>7</v>
      </c>
      <c r="H1674" s="32">
        <v>11</v>
      </c>
      <c r="I1674" s="32">
        <v>13</v>
      </c>
      <c r="J1674" s="32">
        <v>14</v>
      </c>
      <c r="K1674" s="32">
        <v>16</v>
      </c>
      <c r="L1674" s="32">
        <v>17</v>
      </c>
      <c r="M1674" s="32">
        <v>20</v>
      </c>
      <c r="N1674" s="32">
        <v>21</v>
      </c>
      <c r="O1674" s="32">
        <v>22</v>
      </c>
      <c r="P1674" s="32">
        <v>23</v>
      </c>
      <c r="Q1674" s="32">
        <v>25</v>
      </c>
      <c r="R1674" s="34">
        <v>542741.07999999996</v>
      </c>
      <c r="S1674" s="34">
        <v>1757.87</v>
      </c>
      <c r="T1674" s="34">
        <v>20</v>
      </c>
      <c r="U1674" s="34">
        <v>8</v>
      </c>
      <c r="V1674" s="34">
        <v>4</v>
      </c>
    </row>
    <row r="1675" spans="1:22" x14ac:dyDescent="0.25">
      <c r="A1675" s="27">
        <v>1671</v>
      </c>
      <c r="B1675" s="28">
        <v>43255</v>
      </c>
      <c r="C1675" s="29">
        <v>1</v>
      </c>
      <c r="D1675" s="29">
        <v>3</v>
      </c>
      <c r="E1675" s="29">
        <v>4</v>
      </c>
      <c r="F1675" s="29">
        <v>5</v>
      </c>
      <c r="G1675" s="29">
        <v>8</v>
      </c>
      <c r="H1675" s="29">
        <v>9</v>
      </c>
      <c r="I1675" s="29">
        <v>10</v>
      </c>
      <c r="J1675" s="29">
        <v>12</v>
      </c>
      <c r="K1675" s="29">
        <v>14</v>
      </c>
      <c r="L1675" s="29">
        <v>15</v>
      </c>
      <c r="M1675" s="29">
        <v>18</v>
      </c>
      <c r="N1675" s="29">
        <v>19</v>
      </c>
      <c r="O1675" s="29">
        <v>21</v>
      </c>
      <c r="P1675" s="29">
        <v>22</v>
      </c>
      <c r="Q1675" s="29">
        <v>25</v>
      </c>
      <c r="R1675" s="35">
        <v>605656.21</v>
      </c>
      <c r="S1675" s="35">
        <v>1401.17</v>
      </c>
      <c r="T1675" s="35">
        <v>20</v>
      </c>
      <c r="U1675" s="35">
        <v>8</v>
      </c>
      <c r="V1675" s="35">
        <v>4</v>
      </c>
    </row>
    <row r="1676" spans="1:22" x14ac:dyDescent="0.25">
      <c r="A1676" s="30">
        <v>1672</v>
      </c>
      <c r="B1676" s="31">
        <v>43257</v>
      </c>
      <c r="C1676" s="32">
        <v>2</v>
      </c>
      <c r="D1676" s="32">
        <v>3</v>
      </c>
      <c r="E1676" s="32">
        <v>5</v>
      </c>
      <c r="F1676" s="32">
        <v>6</v>
      </c>
      <c r="G1676" s="32">
        <v>8</v>
      </c>
      <c r="H1676" s="32">
        <v>9</v>
      </c>
      <c r="I1676" s="32">
        <v>11</v>
      </c>
      <c r="J1676" s="32">
        <v>17</v>
      </c>
      <c r="K1676" s="32">
        <v>18</v>
      </c>
      <c r="L1676" s="32">
        <v>20</v>
      </c>
      <c r="M1676" s="32">
        <v>21</v>
      </c>
      <c r="N1676" s="32">
        <v>22</v>
      </c>
      <c r="O1676" s="32">
        <v>23</v>
      </c>
      <c r="P1676" s="32">
        <v>24</v>
      </c>
      <c r="Q1676" s="32">
        <v>25</v>
      </c>
      <c r="R1676" s="34">
        <v>898459.93</v>
      </c>
      <c r="S1676" s="34">
        <v>1447.38</v>
      </c>
      <c r="T1676" s="34">
        <v>20</v>
      </c>
      <c r="U1676" s="34">
        <v>8</v>
      </c>
      <c r="V1676" s="34">
        <v>4</v>
      </c>
    </row>
    <row r="1677" spans="1:22" x14ac:dyDescent="0.25">
      <c r="A1677" s="27">
        <v>1673</v>
      </c>
      <c r="B1677" s="28">
        <v>43259</v>
      </c>
      <c r="C1677" s="29">
        <v>1</v>
      </c>
      <c r="D1677" s="29">
        <v>2</v>
      </c>
      <c r="E1677" s="29">
        <v>4</v>
      </c>
      <c r="F1677" s="29">
        <v>5</v>
      </c>
      <c r="G1677" s="29">
        <v>7</v>
      </c>
      <c r="H1677" s="29">
        <v>9</v>
      </c>
      <c r="I1677" s="29">
        <v>11</v>
      </c>
      <c r="J1677" s="29">
        <v>12</v>
      </c>
      <c r="K1677" s="29">
        <v>15</v>
      </c>
      <c r="L1677" s="29">
        <v>17</v>
      </c>
      <c r="M1677" s="29">
        <v>19</v>
      </c>
      <c r="N1677" s="29">
        <v>20</v>
      </c>
      <c r="O1677" s="29">
        <v>23</v>
      </c>
      <c r="P1677" s="29">
        <v>24</v>
      </c>
      <c r="Q1677" s="29">
        <v>25</v>
      </c>
      <c r="R1677" s="35">
        <v>265549.83</v>
      </c>
      <c r="S1677" s="35">
        <v>920.3</v>
      </c>
      <c r="T1677" s="35">
        <v>20</v>
      </c>
      <c r="U1677" s="35">
        <v>8</v>
      </c>
      <c r="V1677" s="35">
        <v>4</v>
      </c>
    </row>
    <row r="1678" spans="1:22" x14ac:dyDescent="0.25">
      <c r="A1678" s="30">
        <v>1674</v>
      </c>
      <c r="B1678" s="31">
        <v>43262</v>
      </c>
      <c r="C1678" s="32">
        <v>1</v>
      </c>
      <c r="D1678" s="32">
        <v>2</v>
      </c>
      <c r="E1678" s="32">
        <v>4</v>
      </c>
      <c r="F1678" s="32">
        <v>5</v>
      </c>
      <c r="G1678" s="32">
        <v>9</v>
      </c>
      <c r="H1678" s="32">
        <v>10</v>
      </c>
      <c r="I1678" s="32">
        <v>11</v>
      </c>
      <c r="J1678" s="32">
        <v>12</v>
      </c>
      <c r="K1678" s="32">
        <v>15</v>
      </c>
      <c r="L1678" s="32">
        <v>19</v>
      </c>
      <c r="M1678" s="32">
        <v>20</v>
      </c>
      <c r="N1678" s="32">
        <v>21</v>
      </c>
      <c r="O1678" s="32">
        <v>22</v>
      </c>
      <c r="P1678" s="32">
        <v>23</v>
      </c>
      <c r="Q1678" s="32">
        <v>24</v>
      </c>
      <c r="R1678" s="34">
        <v>942725.68</v>
      </c>
      <c r="S1678" s="34">
        <v>1759.59</v>
      </c>
      <c r="T1678" s="34">
        <v>20</v>
      </c>
      <c r="U1678" s="34">
        <v>8</v>
      </c>
      <c r="V1678" s="34">
        <v>4</v>
      </c>
    </row>
    <row r="1679" spans="1:22" x14ac:dyDescent="0.25">
      <c r="A1679" s="27">
        <v>1675</v>
      </c>
      <c r="B1679" s="28">
        <v>43264</v>
      </c>
      <c r="C1679" s="29">
        <v>1</v>
      </c>
      <c r="D1679" s="29">
        <v>2</v>
      </c>
      <c r="E1679" s="29">
        <v>3</v>
      </c>
      <c r="F1679" s="29">
        <v>5</v>
      </c>
      <c r="G1679" s="29">
        <v>7</v>
      </c>
      <c r="H1679" s="29">
        <v>8</v>
      </c>
      <c r="I1679" s="29">
        <v>9</v>
      </c>
      <c r="J1679" s="29">
        <v>12</v>
      </c>
      <c r="K1679" s="29">
        <v>14</v>
      </c>
      <c r="L1679" s="29">
        <v>19</v>
      </c>
      <c r="M1679" s="29">
        <v>20</v>
      </c>
      <c r="N1679" s="29">
        <v>21</v>
      </c>
      <c r="O1679" s="29">
        <v>22</v>
      </c>
      <c r="P1679" s="29">
        <v>23</v>
      </c>
      <c r="Q1679" s="29">
        <v>25</v>
      </c>
      <c r="R1679" s="35">
        <v>1453985.03</v>
      </c>
      <c r="S1679" s="35">
        <v>1291.1300000000001</v>
      </c>
      <c r="T1679" s="35">
        <v>20</v>
      </c>
      <c r="U1679" s="35">
        <v>8</v>
      </c>
      <c r="V1679" s="35">
        <v>4</v>
      </c>
    </row>
    <row r="1680" spans="1:22" x14ac:dyDescent="0.25">
      <c r="A1680" s="30">
        <v>1676</v>
      </c>
      <c r="B1680" s="31">
        <v>43266</v>
      </c>
      <c r="C1680" s="32">
        <v>3</v>
      </c>
      <c r="D1680" s="32">
        <v>4</v>
      </c>
      <c r="E1680" s="32">
        <v>8</v>
      </c>
      <c r="F1680" s="32">
        <v>9</v>
      </c>
      <c r="G1680" s="32">
        <v>10</v>
      </c>
      <c r="H1680" s="32">
        <v>12</v>
      </c>
      <c r="I1680" s="32">
        <v>13</v>
      </c>
      <c r="J1680" s="32">
        <v>14</v>
      </c>
      <c r="K1680" s="32">
        <v>15</v>
      </c>
      <c r="L1680" s="32">
        <v>16</v>
      </c>
      <c r="M1680" s="32">
        <v>18</v>
      </c>
      <c r="N1680" s="32">
        <v>20</v>
      </c>
      <c r="O1680" s="32">
        <v>23</v>
      </c>
      <c r="P1680" s="32">
        <v>24</v>
      </c>
      <c r="Q1680" s="32">
        <v>25</v>
      </c>
      <c r="R1680" s="34">
        <v>392218.88</v>
      </c>
      <c r="S1680" s="34">
        <v>1311.05</v>
      </c>
      <c r="T1680" s="34">
        <v>20</v>
      </c>
      <c r="U1680" s="34">
        <v>8</v>
      </c>
      <c r="V1680" s="34">
        <v>4</v>
      </c>
    </row>
    <row r="1681" spans="1:22" x14ac:dyDescent="0.25">
      <c r="A1681" s="27">
        <v>1677</v>
      </c>
      <c r="B1681" s="28">
        <v>43269</v>
      </c>
      <c r="C1681" s="29">
        <v>1</v>
      </c>
      <c r="D1681" s="29">
        <v>4</v>
      </c>
      <c r="E1681" s="29">
        <v>5</v>
      </c>
      <c r="F1681" s="29">
        <v>6</v>
      </c>
      <c r="G1681" s="29">
        <v>9</v>
      </c>
      <c r="H1681" s="29">
        <v>11</v>
      </c>
      <c r="I1681" s="29">
        <v>12</v>
      </c>
      <c r="J1681" s="29">
        <v>14</v>
      </c>
      <c r="K1681" s="29">
        <v>15</v>
      </c>
      <c r="L1681" s="29">
        <v>16</v>
      </c>
      <c r="M1681" s="29">
        <v>17</v>
      </c>
      <c r="N1681" s="29">
        <v>18</v>
      </c>
      <c r="O1681" s="29">
        <v>19</v>
      </c>
      <c r="P1681" s="29">
        <v>20</v>
      </c>
      <c r="Q1681" s="29">
        <v>22</v>
      </c>
      <c r="R1681" s="35">
        <v>594386.91</v>
      </c>
      <c r="S1681" s="35">
        <v>3450.72</v>
      </c>
      <c r="T1681" s="35">
        <v>20</v>
      </c>
      <c r="U1681" s="35">
        <v>8</v>
      </c>
      <c r="V1681" s="35">
        <v>4</v>
      </c>
    </row>
    <row r="1682" spans="1:22" x14ac:dyDescent="0.25">
      <c r="A1682" s="30">
        <v>1678</v>
      </c>
      <c r="B1682" s="31">
        <v>43271</v>
      </c>
      <c r="C1682" s="32">
        <v>1</v>
      </c>
      <c r="D1682" s="32">
        <v>3</v>
      </c>
      <c r="E1682" s="32">
        <v>4</v>
      </c>
      <c r="F1682" s="32">
        <v>5</v>
      </c>
      <c r="G1682" s="32">
        <v>6</v>
      </c>
      <c r="H1682" s="32">
        <v>8</v>
      </c>
      <c r="I1682" s="32">
        <v>9</v>
      </c>
      <c r="J1682" s="32">
        <v>14</v>
      </c>
      <c r="K1682" s="32">
        <v>16</v>
      </c>
      <c r="L1682" s="32">
        <v>18</v>
      </c>
      <c r="M1682" s="32">
        <v>19</v>
      </c>
      <c r="N1682" s="32">
        <v>20</v>
      </c>
      <c r="O1682" s="32">
        <v>22</v>
      </c>
      <c r="P1682" s="32">
        <v>23</v>
      </c>
      <c r="Q1682" s="32">
        <v>24</v>
      </c>
      <c r="R1682" s="34">
        <v>0</v>
      </c>
      <c r="S1682" s="34">
        <v>1968.4</v>
      </c>
      <c r="T1682" s="34">
        <v>20</v>
      </c>
      <c r="U1682" s="34">
        <v>8</v>
      </c>
      <c r="V1682" s="34">
        <v>4</v>
      </c>
    </row>
    <row r="1683" spans="1:22" x14ac:dyDescent="0.25">
      <c r="A1683" s="27">
        <v>1679</v>
      </c>
      <c r="B1683" s="28">
        <v>43273</v>
      </c>
      <c r="C1683" s="29">
        <v>5</v>
      </c>
      <c r="D1683" s="29">
        <v>7</v>
      </c>
      <c r="E1683" s="29">
        <v>8</v>
      </c>
      <c r="F1683" s="29">
        <v>9</v>
      </c>
      <c r="G1683" s="29">
        <v>10</v>
      </c>
      <c r="H1683" s="29">
        <v>11</v>
      </c>
      <c r="I1683" s="29">
        <v>12</v>
      </c>
      <c r="J1683" s="29">
        <v>14</v>
      </c>
      <c r="K1683" s="29">
        <v>15</v>
      </c>
      <c r="L1683" s="29">
        <v>16</v>
      </c>
      <c r="M1683" s="29">
        <v>17</v>
      </c>
      <c r="N1683" s="29">
        <v>19</v>
      </c>
      <c r="O1683" s="29">
        <v>20</v>
      </c>
      <c r="P1683" s="29">
        <v>21</v>
      </c>
      <c r="Q1683" s="29">
        <v>23</v>
      </c>
      <c r="R1683" s="35">
        <v>605841.28</v>
      </c>
      <c r="S1683" s="35">
        <v>1879.56</v>
      </c>
      <c r="T1683" s="35">
        <v>20</v>
      </c>
      <c r="U1683" s="35">
        <v>8</v>
      </c>
      <c r="V1683" s="35">
        <v>4</v>
      </c>
    </row>
    <row r="1684" spans="1:22" x14ac:dyDescent="0.25">
      <c r="A1684" s="30">
        <v>1680</v>
      </c>
      <c r="B1684" s="31">
        <v>43276</v>
      </c>
      <c r="C1684" s="32">
        <v>1</v>
      </c>
      <c r="D1684" s="32">
        <v>2</v>
      </c>
      <c r="E1684" s="32">
        <v>3</v>
      </c>
      <c r="F1684" s="32">
        <v>7</v>
      </c>
      <c r="G1684" s="32">
        <v>8</v>
      </c>
      <c r="H1684" s="32">
        <v>10</v>
      </c>
      <c r="I1684" s="32">
        <v>11</v>
      </c>
      <c r="J1684" s="32">
        <v>12</v>
      </c>
      <c r="K1684" s="32">
        <v>13</v>
      </c>
      <c r="L1684" s="32">
        <v>14</v>
      </c>
      <c r="M1684" s="32">
        <v>18</v>
      </c>
      <c r="N1684" s="32">
        <v>20</v>
      </c>
      <c r="O1684" s="32">
        <v>21</v>
      </c>
      <c r="P1684" s="32">
        <v>23</v>
      </c>
      <c r="Q1684" s="32">
        <v>25</v>
      </c>
      <c r="R1684" s="34">
        <v>537770.68999999994</v>
      </c>
      <c r="S1684" s="34">
        <v>604.54999999999995</v>
      </c>
      <c r="T1684" s="34">
        <v>20</v>
      </c>
      <c r="U1684" s="34">
        <v>8</v>
      </c>
      <c r="V1684" s="34">
        <v>4</v>
      </c>
    </row>
    <row r="1685" spans="1:22" x14ac:dyDescent="0.25">
      <c r="A1685" s="27">
        <v>1681</v>
      </c>
      <c r="B1685" s="28">
        <v>43278</v>
      </c>
      <c r="C1685" s="29">
        <v>1</v>
      </c>
      <c r="D1685" s="29">
        <v>2</v>
      </c>
      <c r="E1685" s="29">
        <v>3</v>
      </c>
      <c r="F1685" s="29">
        <v>7</v>
      </c>
      <c r="G1685" s="29">
        <v>8</v>
      </c>
      <c r="H1685" s="29">
        <v>10</v>
      </c>
      <c r="I1685" s="29">
        <v>11</v>
      </c>
      <c r="J1685" s="29">
        <v>12</v>
      </c>
      <c r="K1685" s="29">
        <v>15</v>
      </c>
      <c r="L1685" s="29">
        <v>16</v>
      </c>
      <c r="M1685" s="29">
        <v>17</v>
      </c>
      <c r="N1685" s="29">
        <v>20</v>
      </c>
      <c r="O1685" s="29">
        <v>22</v>
      </c>
      <c r="P1685" s="29">
        <v>23</v>
      </c>
      <c r="Q1685" s="29">
        <v>25</v>
      </c>
      <c r="R1685" s="35">
        <v>178602.81</v>
      </c>
      <c r="S1685" s="35">
        <v>1178.33</v>
      </c>
      <c r="T1685" s="35">
        <v>20</v>
      </c>
      <c r="U1685" s="35">
        <v>8</v>
      </c>
      <c r="V1685" s="35">
        <v>4</v>
      </c>
    </row>
    <row r="1686" spans="1:22" x14ac:dyDescent="0.25">
      <c r="A1686" s="30">
        <v>1682</v>
      </c>
      <c r="B1686" s="31">
        <v>43280</v>
      </c>
      <c r="C1686" s="32">
        <v>1</v>
      </c>
      <c r="D1686" s="32">
        <v>4</v>
      </c>
      <c r="E1686" s="32">
        <v>5</v>
      </c>
      <c r="F1686" s="32">
        <v>6</v>
      </c>
      <c r="G1686" s="32">
        <v>7</v>
      </c>
      <c r="H1686" s="32">
        <v>9</v>
      </c>
      <c r="I1686" s="32">
        <v>12</v>
      </c>
      <c r="J1686" s="32">
        <v>13</v>
      </c>
      <c r="K1686" s="32">
        <v>15</v>
      </c>
      <c r="L1686" s="32">
        <v>17</v>
      </c>
      <c r="M1686" s="32">
        <v>18</v>
      </c>
      <c r="N1686" s="32">
        <v>19</v>
      </c>
      <c r="O1686" s="32">
        <v>20</v>
      </c>
      <c r="P1686" s="32">
        <v>21</v>
      </c>
      <c r="Q1686" s="32">
        <v>25</v>
      </c>
      <c r="R1686" s="34">
        <v>588976.22</v>
      </c>
      <c r="S1686" s="34">
        <v>1185.75</v>
      </c>
      <c r="T1686" s="34">
        <v>20</v>
      </c>
      <c r="U1686" s="34">
        <v>8</v>
      </c>
      <c r="V1686" s="34">
        <v>4</v>
      </c>
    </row>
    <row r="1687" spans="1:22" x14ac:dyDescent="0.25">
      <c r="A1687" s="27">
        <v>1683</v>
      </c>
      <c r="B1687" s="28">
        <v>43283</v>
      </c>
      <c r="C1687" s="29">
        <v>1</v>
      </c>
      <c r="D1687" s="29">
        <v>2</v>
      </c>
      <c r="E1687" s="29">
        <v>3</v>
      </c>
      <c r="F1687" s="29">
        <v>5</v>
      </c>
      <c r="G1687" s="29">
        <v>9</v>
      </c>
      <c r="H1687" s="29">
        <v>10</v>
      </c>
      <c r="I1687" s="29">
        <v>11</v>
      </c>
      <c r="J1687" s="29">
        <v>13</v>
      </c>
      <c r="K1687" s="29">
        <v>15</v>
      </c>
      <c r="L1687" s="29">
        <v>16</v>
      </c>
      <c r="M1687" s="29">
        <v>17</v>
      </c>
      <c r="N1687" s="29">
        <v>18</v>
      </c>
      <c r="O1687" s="29">
        <v>23</v>
      </c>
      <c r="P1687" s="29">
        <v>24</v>
      </c>
      <c r="Q1687" s="29">
        <v>25</v>
      </c>
      <c r="R1687" s="35">
        <v>398698.11</v>
      </c>
      <c r="S1687" s="35">
        <v>966.46</v>
      </c>
      <c r="T1687" s="35">
        <v>20</v>
      </c>
      <c r="U1687" s="35">
        <v>8</v>
      </c>
      <c r="V1687" s="35">
        <v>4</v>
      </c>
    </row>
    <row r="1688" spans="1:22" x14ac:dyDescent="0.25">
      <c r="A1688" s="30">
        <v>1684</v>
      </c>
      <c r="B1688" s="31">
        <v>43285</v>
      </c>
      <c r="C1688" s="32">
        <v>2</v>
      </c>
      <c r="D1688" s="32">
        <v>4</v>
      </c>
      <c r="E1688" s="32">
        <v>7</v>
      </c>
      <c r="F1688" s="32">
        <v>9</v>
      </c>
      <c r="G1688" s="32">
        <v>10</v>
      </c>
      <c r="H1688" s="32">
        <v>12</v>
      </c>
      <c r="I1688" s="32">
        <v>13</v>
      </c>
      <c r="J1688" s="32">
        <v>14</v>
      </c>
      <c r="K1688" s="32">
        <v>15</v>
      </c>
      <c r="L1688" s="32">
        <v>16</v>
      </c>
      <c r="M1688" s="32">
        <v>17</v>
      </c>
      <c r="N1688" s="32">
        <v>22</v>
      </c>
      <c r="O1688" s="32">
        <v>23</v>
      </c>
      <c r="P1688" s="32">
        <v>24</v>
      </c>
      <c r="Q1688" s="32">
        <v>25</v>
      </c>
      <c r="R1688" s="34">
        <v>434522.89</v>
      </c>
      <c r="S1688" s="34">
        <v>1764.42</v>
      </c>
      <c r="T1688" s="34">
        <v>20</v>
      </c>
      <c r="U1688" s="34">
        <v>8</v>
      </c>
      <c r="V1688" s="34">
        <v>4</v>
      </c>
    </row>
    <row r="1689" spans="1:22" x14ac:dyDescent="0.25">
      <c r="A1689" s="27">
        <v>1685</v>
      </c>
      <c r="B1689" s="28">
        <v>43287</v>
      </c>
      <c r="C1689" s="29">
        <v>1</v>
      </c>
      <c r="D1689" s="29">
        <v>2</v>
      </c>
      <c r="E1689" s="29">
        <v>3</v>
      </c>
      <c r="F1689" s="29">
        <v>5</v>
      </c>
      <c r="G1689" s="29">
        <v>6</v>
      </c>
      <c r="H1689" s="29">
        <v>7</v>
      </c>
      <c r="I1689" s="29">
        <v>11</v>
      </c>
      <c r="J1689" s="29">
        <v>12</v>
      </c>
      <c r="K1689" s="29">
        <v>14</v>
      </c>
      <c r="L1689" s="29">
        <v>16</v>
      </c>
      <c r="M1689" s="29">
        <v>17</v>
      </c>
      <c r="N1689" s="29">
        <v>19</v>
      </c>
      <c r="O1689" s="29">
        <v>21</v>
      </c>
      <c r="P1689" s="29">
        <v>22</v>
      </c>
      <c r="Q1689" s="29">
        <v>24</v>
      </c>
      <c r="R1689" s="35">
        <v>621616.97</v>
      </c>
      <c r="S1689" s="35">
        <v>1311.54</v>
      </c>
      <c r="T1689" s="35">
        <v>20</v>
      </c>
      <c r="U1689" s="35">
        <v>8</v>
      </c>
      <c r="V1689" s="35">
        <v>4</v>
      </c>
    </row>
    <row r="1690" spans="1:22" x14ac:dyDescent="0.25">
      <c r="A1690" s="30">
        <v>1686</v>
      </c>
      <c r="B1690" s="31">
        <v>43290</v>
      </c>
      <c r="C1690" s="32">
        <v>2</v>
      </c>
      <c r="D1690" s="32">
        <v>4</v>
      </c>
      <c r="E1690" s="32">
        <v>5</v>
      </c>
      <c r="F1690" s="32">
        <v>6</v>
      </c>
      <c r="G1690" s="32">
        <v>9</v>
      </c>
      <c r="H1690" s="32">
        <v>10</v>
      </c>
      <c r="I1690" s="32">
        <v>13</v>
      </c>
      <c r="J1690" s="32">
        <v>15</v>
      </c>
      <c r="K1690" s="32">
        <v>17</v>
      </c>
      <c r="L1690" s="32">
        <v>18</v>
      </c>
      <c r="M1690" s="32">
        <v>19</v>
      </c>
      <c r="N1690" s="32">
        <v>20</v>
      </c>
      <c r="O1690" s="32">
        <v>22</v>
      </c>
      <c r="P1690" s="32">
        <v>23</v>
      </c>
      <c r="Q1690" s="32">
        <v>24</v>
      </c>
      <c r="R1690" s="34">
        <v>451324.07</v>
      </c>
      <c r="S1690" s="34">
        <v>1441.04</v>
      </c>
      <c r="T1690" s="34">
        <v>20</v>
      </c>
      <c r="U1690" s="34">
        <v>8</v>
      </c>
      <c r="V1690" s="34">
        <v>4</v>
      </c>
    </row>
    <row r="1691" spans="1:22" x14ac:dyDescent="0.25">
      <c r="A1691" s="27">
        <v>1687</v>
      </c>
      <c r="B1691" s="28">
        <v>43292</v>
      </c>
      <c r="C1691" s="29">
        <v>1</v>
      </c>
      <c r="D1691" s="29">
        <v>2</v>
      </c>
      <c r="E1691" s="29">
        <v>3</v>
      </c>
      <c r="F1691" s="29">
        <v>4</v>
      </c>
      <c r="G1691" s="29">
        <v>6</v>
      </c>
      <c r="H1691" s="29">
        <v>7</v>
      </c>
      <c r="I1691" s="29">
        <v>9</v>
      </c>
      <c r="J1691" s="29">
        <v>10</v>
      </c>
      <c r="K1691" s="29">
        <v>14</v>
      </c>
      <c r="L1691" s="29">
        <v>16</v>
      </c>
      <c r="M1691" s="29">
        <v>17</v>
      </c>
      <c r="N1691" s="29">
        <v>18</v>
      </c>
      <c r="O1691" s="29">
        <v>19</v>
      </c>
      <c r="P1691" s="29">
        <v>20</v>
      </c>
      <c r="Q1691" s="29">
        <v>24</v>
      </c>
      <c r="R1691" s="35">
        <v>1132890.5</v>
      </c>
      <c r="S1691" s="35">
        <v>1636.53</v>
      </c>
      <c r="T1691" s="35">
        <v>20</v>
      </c>
      <c r="U1691" s="35">
        <v>8</v>
      </c>
      <c r="V1691" s="35">
        <v>4</v>
      </c>
    </row>
    <row r="1692" spans="1:22" x14ac:dyDescent="0.25">
      <c r="A1692" s="30">
        <v>1688</v>
      </c>
      <c r="B1692" s="31">
        <v>43294</v>
      </c>
      <c r="C1692" s="32">
        <v>1</v>
      </c>
      <c r="D1692" s="32">
        <v>3</v>
      </c>
      <c r="E1692" s="32">
        <v>4</v>
      </c>
      <c r="F1692" s="32">
        <v>5</v>
      </c>
      <c r="G1692" s="32">
        <v>6</v>
      </c>
      <c r="H1692" s="32">
        <v>7</v>
      </c>
      <c r="I1692" s="32">
        <v>8</v>
      </c>
      <c r="J1692" s="32">
        <v>10</v>
      </c>
      <c r="K1692" s="32">
        <v>13</v>
      </c>
      <c r="L1692" s="32">
        <v>15</v>
      </c>
      <c r="M1692" s="32">
        <v>19</v>
      </c>
      <c r="N1692" s="32">
        <v>21</v>
      </c>
      <c r="O1692" s="32">
        <v>22</v>
      </c>
      <c r="P1692" s="32">
        <v>24</v>
      </c>
      <c r="Q1692" s="32">
        <v>25</v>
      </c>
      <c r="R1692" s="34">
        <v>0</v>
      </c>
      <c r="S1692" s="34">
        <v>1523.65</v>
      </c>
      <c r="T1692" s="34">
        <v>20</v>
      </c>
      <c r="U1692" s="34">
        <v>8</v>
      </c>
      <c r="V1692" s="34">
        <v>4</v>
      </c>
    </row>
    <row r="1693" spans="1:22" x14ac:dyDescent="0.25">
      <c r="A1693" s="27">
        <v>1689</v>
      </c>
      <c r="B1693" s="28">
        <v>43297</v>
      </c>
      <c r="C1693" s="29">
        <v>1</v>
      </c>
      <c r="D1693" s="29">
        <v>2</v>
      </c>
      <c r="E1693" s="29">
        <v>6</v>
      </c>
      <c r="F1693" s="29">
        <v>7</v>
      </c>
      <c r="G1693" s="29">
        <v>9</v>
      </c>
      <c r="H1693" s="29">
        <v>10</v>
      </c>
      <c r="I1693" s="29">
        <v>11</v>
      </c>
      <c r="J1693" s="29">
        <v>13</v>
      </c>
      <c r="K1693" s="29">
        <v>14</v>
      </c>
      <c r="L1693" s="29">
        <v>16</v>
      </c>
      <c r="M1693" s="29">
        <v>17</v>
      </c>
      <c r="N1693" s="29">
        <v>18</v>
      </c>
      <c r="O1693" s="29">
        <v>19</v>
      </c>
      <c r="P1693" s="29">
        <v>22</v>
      </c>
      <c r="Q1693" s="29">
        <v>23</v>
      </c>
      <c r="R1693" s="35">
        <v>2430796.19</v>
      </c>
      <c r="S1693" s="35">
        <v>1558.46</v>
      </c>
      <c r="T1693" s="35">
        <v>20</v>
      </c>
      <c r="U1693" s="35">
        <v>8</v>
      </c>
      <c r="V1693" s="35">
        <v>4</v>
      </c>
    </row>
    <row r="1694" spans="1:22" x14ac:dyDescent="0.25">
      <c r="A1694" s="30">
        <v>1690</v>
      </c>
      <c r="B1694" s="31">
        <v>43299</v>
      </c>
      <c r="C1694" s="32">
        <v>1</v>
      </c>
      <c r="D1694" s="32">
        <v>2</v>
      </c>
      <c r="E1694" s="32">
        <v>4</v>
      </c>
      <c r="F1694" s="32">
        <v>5</v>
      </c>
      <c r="G1694" s="32">
        <v>7</v>
      </c>
      <c r="H1694" s="32">
        <v>8</v>
      </c>
      <c r="I1694" s="32">
        <v>10</v>
      </c>
      <c r="J1694" s="32">
        <v>13</v>
      </c>
      <c r="K1694" s="32">
        <v>15</v>
      </c>
      <c r="L1694" s="32">
        <v>16</v>
      </c>
      <c r="M1694" s="32">
        <v>19</v>
      </c>
      <c r="N1694" s="32">
        <v>20</v>
      </c>
      <c r="O1694" s="32">
        <v>22</v>
      </c>
      <c r="P1694" s="32">
        <v>23</v>
      </c>
      <c r="Q1694" s="32">
        <v>25</v>
      </c>
      <c r="R1694" s="34">
        <v>319362.55</v>
      </c>
      <c r="S1694" s="34">
        <v>934.61</v>
      </c>
      <c r="T1694" s="34">
        <v>20</v>
      </c>
      <c r="U1694" s="34">
        <v>8</v>
      </c>
      <c r="V1694" s="34">
        <v>4</v>
      </c>
    </row>
    <row r="1695" spans="1:22" x14ac:dyDescent="0.25">
      <c r="A1695" s="27">
        <v>1691</v>
      </c>
      <c r="B1695" s="28">
        <v>43301</v>
      </c>
      <c r="C1695" s="29">
        <v>1</v>
      </c>
      <c r="D1695" s="29">
        <v>2</v>
      </c>
      <c r="E1695" s="29">
        <v>3</v>
      </c>
      <c r="F1695" s="29">
        <v>4</v>
      </c>
      <c r="G1695" s="29">
        <v>5</v>
      </c>
      <c r="H1695" s="29">
        <v>7</v>
      </c>
      <c r="I1695" s="29">
        <v>8</v>
      </c>
      <c r="J1695" s="29">
        <v>10</v>
      </c>
      <c r="K1695" s="29">
        <v>11</v>
      </c>
      <c r="L1695" s="29">
        <v>12</v>
      </c>
      <c r="M1695" s="29">
        <v>13</v>
      </c>
      <c r="N1695" s="29">
        <v>15</v>
      </c>
      <c r="O1695" s="29">
        <v>16</v>
      </c>
      <c r="P1695" s="29">
        <v>18</v>
      </c>
      <c r="Q1695" s="29">
        <v>19</v>
      </c>
      <c r="R1695" s="35">
        <v>907063.17</v>
      </c>
      <c r="S1695" s="35">
        <v>1337.94</v>
      </c>
      <c r="T1695" s="35">
        <v>20</v>
      </c>
      <c r="U1695" s="35">
        <v>8</v>
      </c>
      <c r="V1695" s="35">
        <v>4</v>
      </c>
    </row>
    <row r="1696" spans="1:22" x14ac:dyDescent="0.25">
      <c r="A1696" s="30">
        <v>1692</v>
      </c>
      <c r="B1696" s="31">
        <v>43304</v>
      </c>
      <c r="C1696" s="32">
        <v>3</v>
      </c>
      <c r="D1696" s="32">
        <v>5</v>
      </c>
      <c r="E1696" s="32">
        <v>6</v>
      </c>
      <c r="F1696" s="32">
        <v>7</v>
      </c>
      <c r="G1696" s="32">
        <v>10</v>
      </c>
      <c r="H1696" s="32">
        <v>12</v>
      </c>
      <c r="I1696" s="32">
        <v>14</v>
      </c>
      <c r="J1696" s="32">
        <v>15</v>
      </c>
      <c r="K1696" s="32">
        <v>17</v>
      </c>
      <c r="L1696" s="32">
        <v>18</v>
      </c>
      <c r="M1696" s="32">
        <v>20</v>
      </c>
      <c r="N1696" s="32">
        <v>22</v>
      </c>
      <c r="O1696" s="32">
        <v>23</v>
      </c>
      <c r="P1696" s="32">
        <v>24</v>
      </c>
      <c r="Q1696" s="32">
        <v>25</v>
      </c>
      <c r="R1696" s="34">
        <v>282425.55</v>
      </c>
      <c r="S1696" s="34">
        <v>819.96</v>
      </c>
      <c r="T1696" s="34">
        <v>20</v>
      </c>
      <c r="U1696" s="34">
        <v>8</v>
      </c>
      <c r="V1696" s="34">
        <v>4</v>
      </c>
    </row>
    <row r="1697" spans="1:22" x14ac:dyDescent="0.25">
      <c r="A1697" s="27">
        <v>1693</v>
      </c>
      <c r="B1697" s="28">
        <v>43306</v>
      </c>
      <c r="C1697" s="29">
        <v>1</v>
      </c>
      <c r="D1697" s="29">
        <v>3</v>
      </c>
      <c r="E1697" s="29">
        <v>4</v>
      </c>
      <c r="F1697" s="29">
        <v>6</v>
      </c>
      <c r="G1697" s="29">
        <v>7</v>
      </c>
      <c r="H1697" s="29">
        <v>8</v>
      </c>
      <c r="I1697" s="29">
        <v>11</v>
      </c>
      <c r="J1697" s="29">
        <v>14</v>
      </c>
      <c r="K1697" s="29">
        <v>16</v>
      </c>
      <c r="L1697" s="29">
        <v>17</v>
      </c>
      <c r="M1697" s="29">
        <v>19</v>
      </c>
      <c r="N1697" s="29">
        <v>20</v>
      </c>
      <c r="O1697" s="29">
        <v>21</v>
      </c>
      <c r="P1697" s="29">
        <v>22</v>
      </c>
      <c r="Q1697" s="29">
        <v>23</v>
      </c>
      <c r="R1697" s="35">
        <v>2244759.98</v>
      </c>
      <c r="S1697" s="35">
        <v>1514.69</v>
      </c>
      <c r="T1697" s="35">
        <v>20</v>
      </c>
      <c r="U1697" s="35">
        <v>8</v>
      </c>
      <c r="V1697" s="35">
        <v>4</v>
      </c>
    </row>
    <row r="1698" spans="1:22" x14ac:dyDescent="0.25">
      <c r="A1698" s="30">
        <v>1694</v>
      </c>
      <c r="B1698" s="31">
        <v>43308</v>
      </c>
      <c r="C1698" s="32">
        <v>1</v>
      </c>
      <c r="D1698" s="32">
        <v>2</v>
      </c>
      <c r="E1698" s="32">
        <v>3</v>
      </c>
      <c r="F1698" s="32">
        <v>4</v>
      </c>
      <c r="G1698" s="32">
        <v>5</v>
      </c>
      <c r="H1698" s="32">
        <v>9</v>
      </c>
      <c r="I1698" s="32">
        <v>11</v>
      </c>
      <c r="J1698" s="32">
        <v>12</v>
      </c>
      <c r="K1698" s="32">
        <v>13</v>
      </c>
      <c r="L1698" s="32">
        <v>17</v>
      </c>
      <c r="M1698" s="32">
        <v>18</v>
      </c>
      <c r="N1698" s="32">
        <v>19</v>
      </c>
      <c r="O1698" s="32">
        <v>20</v>
      </c>
      <c r="P1698" s="32">
        <v>23</v>
      </c>
      <c r="Q1698" s="32">
        <v>24</v>
      </c>
      <c r="R1698" s="34">
        <v>1602261.95</v>
      </c>
      <c r="S1698" s="34">
        <v>1774.03</v>
      </c>
      <c r="T1698" s="34">
        <v>20</v>
      </c>
      <c r="U1698" s="34">
        <v>8</v>
      </c>
      <c r="V1698" s="34">
        <v>4</v>
      </c>
    </row>
    <row r="1699" spans="1:22" x14ac:dyDescent="0.25">
      <c r="A1699" s="27">
        <v>1695</v>
      </c>
      <c r="B1699" s="28">
        <v>43311</v>
      </c>
      <c r="C1699" s="29">
        <v>1</v>
      </c>
      <c r="D1699" s="29">
        <v>4</v>
      </c>
      <c r="E1699" s="29">
        <v>5</v>
      </c>
      <c r="F1699" s="29">
        <v>9</v>
      </c>
      <c r="G1699" s="29">
        <v>11</v>
      </c>
      <c r="H1699" s="29">
        <v>13</v>
      </c>
      <c r="I1699" s="29">
        <v>14</v>
      </c>
      <c r="J1699" s="29">
        <v>17</v>
      </c>
      <c r="K1699" s="29">
        <v>18</v>
      </c>
      <c r="L1699" s="29">
        <v>20</v>
      </c>
      <c r="M1699" s="29">
        <v>21</v>
      </c>
      <c r="N1699" s="29">
        <v>22</v>
      </c>
      <c r="O1699" s="29">
        <v>23</v>
      </c>
      <c r="P1699" s="29">
        <v>24</v>
      </c>
      <c r="Q1699" s="29">
        <v>25</v>
      </c>
      <c r="R1699" s="35">
        <v>1636014.07</v>
      </c>
      <c r="S1699" s="35">
        <v>1853.42</v>
      </c>
      <c r="T1699" s="35">
        <v>20</v>
      </c>
      <c r="U1699" s="35">
        <v>8</v>
      </c>
      <c r="V1699" s="35">
        <v>4</v>
      </c>
    </row>
    <row r="1700" spans="1:22" x14ac:dyDescent="0.25">
      <c r="A1700" s="30">
        <v>1696</v>
      </c>
      <c r="B1700" s="31">
        <v>43313</v>
      </c>
      <c r="C1700" s="32">
        <v>2</v>
      </c>
      <c r="D1700" s="32">
        <v>4</v>
      </c>
      <c r="E1700" s="32">
        <v>5</v>
      </c>
      <c r="F1700" s="32">
        <v>7</v>
      </c>
      <c r="G1700" s="32">
        <v>8</v>
      </c>
      <c r="H1700" s="32">
        <v>10</v>
      </c>
      <c r="I1700" s="32">
        <v>12</v>
      </c>
      <c r="J1700" s="32">
        <v>13</v>
      </c>
      <c r="K1700" s="32">
        <v>14</v>
      </c>
      <c r="L1700" s="32">
        <v>16</v>
      </c>
      <c r="M1700" s="32">
        <v>17</v>
      </c>
      <c r="N1700" s="32">
        <v>18</v>
      </c>
      <c r="O1700" s="32">
        <v>19</v>
      </c>
      <c r="P1700" s="32">
        <v>23</v>
      </c>
      <c r="Q1700" s="32">
        <v>24</v>
      </c>
      <c r="R1700" s="34">
        <v>351511.25</v>
      </c>
      <c r="S1700" s="34">
        <v>843.16</v>
      </c>
      <c r="T1700" s="34">
        <v>20</v>
      </c>
      <c r="U1700" s="34">
        <v>8</v>
      </c>
      <c r="V1700" s="34">
        <v>4</v>
      </c>
    </row>
    <row r="1701" spans="1:22" x14ac:dyDescent="0.25">
      <c r="A1701" s="27">
        <v>1697</v>
      </c>
      <c r="B1701" s="28">
        <v>43315</v>
      </c>
      <c r="C1701" s="29">
        <v>3</v>
      </c>
      <c r="D1701" s="29">
        <v>4</v>
      </c>
      <c r="E1701" s="29">
        <v>6</v>
      </c>
      <c r="F1701" s="29">
        <v>7</v>
      </c>
      <c r="G1701" s="29">
        <v>10</v>
      </c>
      <c r="H1701" s="29">
        <v>13</v>
      </c>
      <c r="I1701" s="29">
        <v>17</v>
      </c>
      <c r="J1701" s="29">
        <v>18</v>
      </c>
      <c r="K1701" s="29">
        <v>19</v>
      </c>
      <c r="L1701" s="29">
        <v>20</v>
      </c>
      <c r="M1701" s="29">
        <v>21</v>
      </c>
      <c r="N1701" s="29">
        <v>22</v>
      </c>
      <c r="O1701" s="29">
        <v>23</v>
      </c>
      <c r="P1701" s="29">
        <v>24</v>
      </c>
      <c r="Q1701" s="29">
        <v>25</v>
      </c>
      <c r="R1701" s="35">
        <v>2058401.06</v>
      </c>
      <c r="S1701" s="35">
        <v>1759.32</v>
      </c>
      <c r="T1701" s="35">
        <v>20</v>
      </c>
      <c r="U1701" s="35">
        <v>8</v>
      </c>
      <c r="V1701" s="35">
        <v>4</v>
      </c>
    </row>
    <row r="1702" spans="1:22" x14ac:dyDescent="0.25">
      <c r="A1702" s="30">
        <v>1698</v>
      </c>
      <c r="B1702" s="31">
        <v>43318</v>
      </c>
      <c r="C1702" s="32">
        <v>2</v>
      </c>
      <c r="D1702" s="32">
        <v>3</v>
      </c>
      <c r="E1702" s="32">
        <v>4</v>
      </c>
      <c r="F1702" s="32">
        <v>5</v>
      </c>
      <c r="G1702" s="32">
        <v>8</v>
      </c>
      <c r="H1702" s="32">
        <v>9</v>
      </c>
      <c r="I1702" s="32">
        <v>13</v>
      </c>
      <c r="J1702" s="32">
        <v>14</v>
      </c>
      <c r="K1702" s="32">
        <v>16</v>
      </c>
      <c r="L1702" s="32">
        <v>18</v>
      </c>
      <c r="M1702" s="32">
        <v>19</v>
      </c>
      <c r="N1702" s="32">
        <v>20</v>
      </c>
      <c r="O1702" s="32">
        <v>21</v>
      </c>
      <c r="P1702" s="32">
        <v>22</v>
      </c>
      <c r="Q1702" s="32">
        <v>25</v>
      </c>
      <c r="R1702" s="34">
        <v>2035140.86</v>
      </c>
      <c r="S1702" s="34">
        <v>1858.15</v>
      </c>
      <c r="T1702" s="34">
        <v>20</v>
      </c>
      <c r="U1702" s="34">
        <v>8</v>
      </c>
      <c r="V1702" s="34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21-15-12-15=18</vt:lpstr>
      <vt:lpstr>Resultados</vt:lpstr>
      <vt:lpstr>'21-15-12-15=18'!Planilha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2018-08-08T21:40:40Z</dcterms:modified>
</cp:coreProperties>
</file>