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19-15-14-15=34 - 6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U13" i="8" l="1"/>
  <c r="AU12" i="8"/>
  <c r="AT21" i="8" l="1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K26" i="8" l="1"/>
  <c r="M50" i="8"/>
  <c r="K21" i="8"/>
  <c r="O25" i="8"/>
  <c r="N29" i="8"/>
  <c r="M23" i="8"/>
  <c r="E31" i="8"/>
  <c r="I35" i="8"/>
  <c r="M39" i="8"/>
  <c r="J47" i="8"/>
  <c r="N51" i="8"/>
  <c r="B33" i="8"/>
  <c r="F37" i="8"/>
  <c r="M45" i="8"/>
  <c r="I49" i="8"/>
  <c r="H53" i="8"/>
  <c r="L22" i="8"/>
  <c r="D30" i="8"/>
  <c r="P42" i="8"/>
  <c r="I54" i="8"/>
  <c r="G22" i="8"/>
  <c r="P26" i="8"/>
  <c r="E53" i="8"/>
  <c r="G33" i="8"/>
  <c r="L21" i="8"/>
  <c r="G25" i="8"/>
  <c r="K29" i="8"/>
  <c r="O30" i="8"/>
  <c r="O33" i="8"/>
  <c r="H34" i="8"/>
  <c r="C37" i="8"/>
  <c r="G38" i="8"/>
  <c r="G41" i="8"/>
  <c r="K42" i="8"/>
  <c r="D45" i="8"/>
  <c r="I46" i="8"/>
  <c r="H49" i="8"/>
  <c r="E50" i="8"/>
  <c r="D53" i="8"/>
  <c r="F54" i="8"/>
  <c r="L49" i="8"/>
  <c r="H21" i="8"/>
  <c r="P45" i="8"/>
  <c r="P21" i="8"/>
  <c r="F24" i="8"/>
  <c r="J25" i="8"/>
  <c r="C29" i="8"/>
  <c r="B36" i="8"/>
  <c r="K37" i="8"/>
  <c r="F40" i="8"/>
  <c r="O41" i="8"/>
  <c r="J44" i="8"/>
  <c r="H45" i="8"/>
  <c r="G48" i="8"/>
  <c r="D49" i="8"/>
  <c r="C52" i="8"/>
  <c r="P53" i="8"/>
  <c r="B47" i="8"/>
  <c r="J50" i="8"/>
  <c r="L38" i="8"/>
  <c r="I27" i="8"/>
  <c r="E39" i="8"/>
  <c r="I43" i="8"/>
  <c r="F47" i="8"/>
  <c r="B51" i="8"/>
  <c r="C21" i="8"/>
  <c r="N54" i="8"/>
  <c r="M53" i="8"/>
  <c r="F51" i="8"/>
  <c r="B50" i="8"/>
  <c r="F46" i="8"/>
  <c r="E45" i="8"/>
  <c r="J41" i="8"/>
  <c r="C34" i="8"/>
  <c r="N46" i="8"/>
  <c r="C28" i="8"/>
  <c r="G28" i="8"/>
  <c r="K28" i="8"/>
  <c r="O28" i="8"/>
  <c r="D28" i="8"/>
  <c r="H28" i="8"/>
  <c r="L28" i="8"/>
  <c r="P28" i="8"/>
  <c r="F28" i="8"/>
  <c r="N28" i="8"/>
  <c r="I28" i="8"/>
  <c r="C32" i="8"/>
  <c r="G32" i="8"/>
  <c r="K32" i="8"/>
  <c r="O32" i="8"/>
  <c r="D32" i="8"/>
  <c r="H32" i="8"/>
  <c r="L32" i="8"/>
  <c r="P32" i="8"/>
  <c r="B32" i="8"/>
  <c r="J32" i="8"/>
  <c r="E32" i="8"/>
  <c r="M32" i="8"/>
  <c r="O52" i="8"/>
  <c r="O44" i="8"/>
  <c r="N40" i="8"/>
  <c r="J36" i="8"/>
  <c r="F32" i="8"/>
  <c r="B28" i="8"/>
  <c r="B23" i="8"/>
  <c r="F23" i="8"/>
  <c r="J23" i="8"/>
  <c r="N23" i="8"/>
  <c r="C23" i="8"/>
  <c r="G23" i="8"/>
  <c r="K23" i="8"/>
  <c r="O23" i="8"/>
  <c r="I23" i="8"/>
  <c r="D23" i="8"/>
  <c r="L23" i="8"/>
  <c r="B31" i="8"/>
  <c r="F31" i="8"/>
  <c r="J31" i="8"/>
  <c r="N31" i="8"/>
  <c r="C31" i="8"/>
  <c r="G31" i="8"/>
  <c r="K31" i="8"/>
  <c r="O31" i="8"/>
  <c r="I31" i="8"/>
  <c r="D31" i="8"/>
  <c r="L31" i="8"/>
  <c r="B35" i="8"/>
  <c r="F35" i="8"/>
  <c r="J35" i="8"/>
  <c r="N35" i="8"/>
  <c r="C35" i="8"/>
  <c r="G35" i="8"/>
  <c r="K35" i="8"/>
  <c r="O35" i="8"/>
  <c r="E35" i="8"/>
  <c r="M35" i="8"/>
  <c r="H35" i="8"/>
  <c r="P35" i="8"/>
  <c r="L52" i="8"/>
  <c r="D52" i="8"/>
  <c r="K51" i="8"/>
  <c r="C51" i="8"/>
  <c r="P48" i="8"/>
  <c r="O47" i="8"/>
  <c r="G47" i="8"/>
  <c r="L44" i="8"/>
  <c r="L43" i="8"/>
  <c r="I40" i="8"/>
  <c r="H39" i="8"/>
  <c r="E36" i="8"/>
  <c r="D35" i="8"/>
  <c r="L27" i="8"/>
  <c r="E22" i="8"/>
  <c r="I22" i="8"/>
  <c r="M22" i="8"/>
  <c r="B22" i="8"/>
  <c r="F22" i="8"/>
  <c r="J22" i="8"/>
  <c r="N22" i="8"/>
  <c r="H22" i="8"/>
  <c r="P22" i="8"/>
  <c r="C22" i="8"/>
  <c r="K22" i="8"/>
  <c r="E26" i="8"/>
  <c r="I26" i="8"/>
  <c r="M26" i="8"/>
  <c r="B26" i="8"/>
  <c r="F26" i="8"/>
  <c r="J26" i="8"/>
  <c r="N26" i="8"/>
  <c r="D26" i="8"/>
  <c r="L26" i="8"/>
  <c r="G26" i="8"/>
  <c r="O26" i="8"/>
  <c r="E30" i="8"/>
  <c r="I30" i="8"/>
  <c r="M30" i="8"/>
  <c r="B30" i="8"/>
  <c r="F30" i="8"/>
  <c r="J30" i="8"/>
  <c r="N30" i="8"/>
  <c r="H30" i="8"/>
  <c r="P30" i="8"/>
  <c r="C30" i="8"/>
  <c r="K30" i="8"/>
  <c r="E34" i="8"/>
  <c r="I34" i="8"/>
  <c r="M34" i="8"/>
  <c r="B34" i="8"/>
  <c r="F34" i="8"/>
  <c r="J34" i="8"/>
  <c r="N34" i="8"/>
  <c r="D34" i="8"/>
  <c r="L34" i="8"/>
  <c r="G34" i="8"/>
  <c r="O34" i="8"/>
  <c r="E38" i="8"/>
  <c r="I38" i="8"/>
  <c r="M38" i="8"/>
  <c r="B38" i="8"/>
  <c r="F38" i="8"/>
  <c r="J38" i="8"/>
  <c r="N38" i="8"/>
  <c r="H38" i="8"/>
  <c r="P38" i="8"/>
  <c r="C38" i="8"/>
  <c r="K38" i="8"/>
  <c r="E42" i="8"/>
  <c r="I42" i="8"/>
  <c r="M42" i="8"/>
  <c r="B42" i="8"/>
  <c r="F42" i="8"/>
  <c r="J42" i="8"/>
  <c r="N42" i="8"/>
  <c r="D42" i="8"/>
  <c r="L42" i="8"/>
  <c r="G42" i="8"/>
  <c r="O42" i="8"/>
  <c r="C46" i="8"/>
  <c r="G46" i="8"/>
  <c r="K46" i="8"/>
  <c r="O46" i="8"/>
  <c r="D46" i="8"/>
  <c r="H46" i="8"/>
  <c r="L46" i="8"/>
  <c r="P46" i="8"/>
  <c r="C50" i="8"/>
  <c r="G50" i="8"/>
  <c r="K50" i="8"/>
  <c r="O50" i="8"/>
  <c r="D50" i="8"/>
  <c r="H50" i="8"/>
  <c r="L50" i="8"/>
  <c r="P50" i="8"/>
  <c r="C54" i="8"/>
  <c r="G54" i="8"/>
  <c r="K54" i="8"/>
  <c r="O54" i="8"/>
  <c r="D54" i="8"/>
  <c r="H54" i="8"/>
  <c r="L54" i="8"/>
  <c r="P54" i="8"/>
  <c r="D21" i="8"/>
  <c r="M54" i="8"/>
  <c r="E54" i="8"/>
  <c r="L53" i="8"/>
  <c r="K52" i="8"/>
  <c r="J51" i="8"/>
  <c r="I50" i="8"/>
  <c r="P49" i="8"/>
  <c r="O48" i="8"/>
  <c r="N47" i="8"/>
  <c r="M46" i="8"/>
  <c r="E46" i="8"/>
  <c r="L45" i="8"/>
  <c r="H42" i="8"/>
  <c r="D38" i="8"/>
  <c r="P34" i="8"/>
  <c r="N32" i="8"/>
  <c r="M31" i="8"/>
  <c r="L30" i="8"/>
  <c r="J28" i="8"/>
  <c r="H26" i="8"/>
  <c r="E23" i="8"/>
  <c r="D22" i="8"/>
  <c r="C24" i="8"/>
  <c r="G24" i="8"/>
  <c r="K24" i="8"/>
  <c r="O24" i="8"/>
  <c r="D24" i="8"/>
  <c r="H24" i="8"/>
  <c r="L24" i="8"/>
  <c r="P24" i="8"/>
  <c r="B24" i="8"/>
  <c r="J24" i="8"/>
  <c r="E24" i="8"/>
  <c r="M24" i="8"/>
  <c r="C36" i="8"/>
  <c r="G36" i="8"/>
  <c r="K36" i="8"/>
  <c r="O36" i="8"/>
  <c r="D36" i="8"/>
  <c r="H36" i="8"/>
  <c r="L36" i="8"/>
  <c r="P36" i="8"/>
  <c r="F36" i="8"/>
  <c r="N36" i="8"/>
  <c r="I36" i="8"/>
  <c r="C40" i="8"/>
  <c r="G40" i="8"/>
  <c r="K40" i="8"/>
  <c r="O40" i="8"/>
  <c r="D40" i="8"/>
  <c r="H40" i="8"/>
  <c r="L40" i="8"/>
  <c r="P40" i="8"/>
  <c r="B40" i="8"/>
  <c r="J40" i="8"/>
  <c r="E40" i="8"/>
  <c r="M40" i="8"/>
  <c r="C44" i="8"/>
  <c r="G44" i="8"/>
  <c r="K44" i="8"/>
  <c r="D44" i="8"/>
  <c r="H44" i="8"/>
  <c r="F44" i="8"/>
  <c r="M44" i="8"/>
  <c r="I44" i="8"/>
  <c r="N44" i="8"/>
  <c r="E48" i="8"/>
  <c r="I48" i="8"/>
  <c r="M48" i="8"/>
  <c r="B48" i="8"/>
  <c r="F48" i="8"/>
  <c r="J48" i="8"/>
  <c r="N48" i="8"/>
  <c r="E52" i="8"/>
  <c r="I52" i="8"/>
  <c r="M52" i="8"/>
  <c r="B52" i="8"/>
  <c r="F52" i="8"/>
  <c r="J52" i="8"/>
  <c r="N52" i="8"/>
  <c r="G52" i="8"/>
  <c r="K48" i="8"/>
  <c r="C48" i="8"/>
  <c r="B44" i="8"/>
  <c r="N24" i="8"/>
  <c r="B27" i="8"/>
  <c r="F27" i="8"/>
  <c r="J27" i="8"/>
  <c r="N27" i="8"/>
  <c r="C27" i="8"/>
  <c r="G27" i="8"/>
  <c r="K27" i="8"/>
  <c r="O27" i="8"/>
  <c r="E27" i="8"/>
  <c r="M27" i="8"/>
  <c r="H27" i="8"/>
  <c r="P27" i="8"/>
  <c r="B39" i="8"/>
  <c r="F39" i="8"/>
  <c r="J39" i="8"/>
  <c r="N39" i="8"/>
  <c r="C39" i="8"/>
  <c r="G39" i="8"/>
  <c r="K39" i="8"/>
  <c r="O39" i="8"/>
  <c r="I39" i="8"/>
  <c r="D39" i="8"/>
  <c r="L39" i="8"/>
  <c r="B43" i="8"/>
  <c r="F43" i="8"/>
  <c r="J43" i="8"/>
  <c r="N43" i="8"/>
  <c r="C43" i="8"/>
  <c r="G43" i="8"/>
  <c r="K43" i="8"/>
  <c r="O43" i="8"/>
  <c r="E43" i="8"/>
  <c r="M43" i="8"/>
  <c r="H43" i="8"/>
  <c r="P43" i="8"/>
  <c r="D47" i="8"/>
  <c r="H47" i="8"/>
  <c r="L47" i="8"/>
  <c r="P47" i="8"/>
  <c r="E47" i="8"/>
  <c r="I47" i="8"/>
  <c r="M47" i="8"/>
  <c r="D51" i="8"/>
  <c r="H51" i="8"/>
  <c r="L51" i="8"/>
  <c r="P51" i="8"/>
  <c r="E51" i="8"/>
  <c r="I51" i="8"/>
  <c r="M51" i="8"/>
  <c r="H48" i="8"/>
  <c r="P31" i="8"/>
  <c r="M28" i="8"/>
  <c r="I24" i="8"/>
  <c r="H23" i="8"/>
  <c r="N21" i="8"/>
  <c r="J21" i="8"/>
  <c r="F21" i="8"/>
  <c r="B21" i="8"/>
  <c r="M21" i="8"/>
  <c r="I21" i="8"/>
  <c r="E21" i="8"/>
  <c r="D25" i="8"/>
  <c r="H25" i="8"/>
  <c r="L25" i="8"/>
  <c r="P25" i="8"/>
  <c r="E25" i="8"/>
  <c r="I25" i="8"/>
  <c r="M25" i="8"/>
  <c r="C25" i="8"/>
  <c r="K25" i="8"/>
  <c r="F25" i="8"/>
  <c r="N25" i="8"/>
  <c r="D29" i="8"/>
  <c r="H29" i="8"/>
  <c r="L29" i="8"/>
  <c r="P29" i="8"/>
  <c r="E29" i="8"/>
  <c r="I29" i="8"/>
  <c r="M29" i="8"/>
  <c r="G29" i="8"/>
  <c r="O29" i="8"/>
  <c r="B29" i="8"/>
  <c r="J29" i="8"/>
  <c r="D33" i="8"/>
  <c r="H33" i="8"/>
  <c r="L33" i="8"/>
  <c r="P33" i="8"/>
  <c r="E33" i="8"/>
  <c r="I33" i="8"/>
  <c r="M33" i="8"/>
  <c r="C33" i="8"/>
  <c r="K33" i="8"/>
  <c r="F33" i="8"/>
  <c r="N33" i="8"/>
  <c r="D37" i="8"/>
  <c r="H37" i="8"/>
  <c r="L37" i="8"/>
  <c r="P37" i="8"/>
  <c r="E37" i="8"/>
  <c r="I37" i="8"/>
  <c r="M37" i="8"/>
  <c r="G37" i="8"/>
  <c r="O37" i="8"/>
  <c r="B37" i="8"/>
  <c r="J37" i="8"/>
  <c r="D41" i="8"/>
  <c r="H41" i="8"/>
  <c r="L41" i="8"/>
  <c r="P41" i="8"/>
  <c r="E41" i="8"/>
  <c r="I41" i="8"/>
  <c r="M41" i="8"/>
  <c r="C41" i="8"/>
  <c r="K41" i="8"/>
  <c r="F41" i="8"/>
  <c r="N41" i="8"/>
  <c r="B45" i="8"/>
  <c r="F45" i="8"/>
  <c r="J45" i="8"/>
  <c r="N45" i="8"/>
  <c r="C45" i="8"/>
  <c r="G45" i="8"/>
  <c r="K45" i="8"/>
  <c r="O45" i="8"/>
  <c r="B49" i="8"/>
  <c r="F49" i="8"/>
  <c r="J49" i="8"/>
  <c r="N49" i="8"/>
  <c r="C49" i="8"/>
  <c r="G49" i="8"/>
  <c r="K49" i="8"/>
  <c r="O49" i="8"/>
  <c r="B53" i="8"/>
  <c r="F53" i="8"/>
  <c r="J53" i="8"/>
  <c r="N53" i="8"/>
  <c r="C53" i="8"/>
  <c r="G53" i="8"/>
  <c r="K53" i="8"/>
  <c r="O53" i="8"/>
  <c r="G21" i="8"/>
  <c r="O21" i="8"/>
  <c r="J54" i="8"/>
  <c r="B54" i="8"/>
  <c r="I53" i="8"/>
  <c r="P52" i="8"/>
  <c r="H52" i="8"/>
  <c r="O51" i="8"/>
  <c r="G51" i="8"/>
  <c r="N50" i="8"/>
  <c r="F50" i="8"/>
  <c r="M49" i="8"/>
  <c r="E49" i="8"/>
  <c r="L48" i="8"/>
  <c r="D48" i="8"/>
  <c r="K47" i="8"/>
  <c r="C47" i="8"/>
  <c r="J46" i="8"/>
  <c r="B46" i="8"/>
  <c r="I45" i="8"/>
  <c r="P44" i="8"/>
  <c r="E44" i="8"/>
  <c r="D43" i="8"/>
  <c r="C42" i="8"/>
  <c r="B41" i="8"/>
  <c r="P39" i="8"/>
  <c r="O38" i="8"/>
  <c r="N37" i="8"/>
  <c r="M36" i="8"/>
  <c r="L35" i="8"/>
  <c r="K34" i="8"/>
  <c r="J33" i="8"/>
  <c r="I32" i="8"/>
  <c r="H31" i="8"/>
  <c r="G30" i="8"/>
  <c r="F29" i="8"/>
  <c r="E28" i="8"/>
  <c r="D27" i="8"/>
  <c r="C26" i="8"/>
  <c r="B25" i="8"/>
  <c r="P23" i="8"/>
  <c r="O22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A55" i="8" l="1"/>
  <c r="AE55" i="8"/>
  <c r="AI55" i="8"/>
  <c r="AM55" i="8"/>
  <c r="AB56" i="8"/>
  <c r="AF56" i="8"/>
  <c r="AJ56" i="8"/>
  <c r="AN56" i="8"/>
  <c r="AC57" i="8"/>
  <c r="AG57" i="8"/>
  <c r="AK57" i="8"/>
  <c r="AO57" i="8"/>
  <c r="AD58" i="8"/>
  <c r="AH58" i="8"/>
  <c r="AL58" i="8"/>
  <c r="AA59" i="8"/>
  <c r="AE59" i="8"/>
  <c r="AI59" i="8"/>
  <c r="AM59" i="8"/>
  <c r="AB60" i="8"/>
  <c r="AF60" i="8"/>
  <c r="AJ60" i="8"/>
  <c r="AN60" i="8"/>
  <c r="AC61" i="8"/>
  <c r="AG61" i="8"/>
  <c r="AK61" i="8"/>
  <c r="AO61" i="8"/>
  <c r="AD62" i="8"/>
  <c r="AH62" i="8"/>
  <c r="AL62" i="8"/>
  <c r="AA63" i="8"/>
  <c r="AE63" i="8"/>
  <c r="AI63" i="8"/>
  <c r="AM63" i="8"/>
  <c r="AB64" i="8"/>
  <c r="AF64" i="8"/>
  <c r="AJ64" i="8"/>
  <c r="AN64" i="8"/>
  <c r="AC65" i="8"/>
  <c r="AG65" i="8"/>
  <c r="AK65" i="8"/>
  <c r="AO65" i="8"/>
  <c r="AD66" i="8"/>
  <c r="AH66" i="8"/>
  <c r="AL66" i="8"/>
  <c r="AA67" i="8"/>
  <c r="AE67" i="8"/>
  <c r="AI67" i="8"/>
  <c r="AM67" i="8"/>
  <c r="AB68" i="8"/>
  <c r="AF68" i="8"/>
  <c r="AJ68" i="8"/>
  <c r="AN68" i="8"/>
  <c r="AC69" i="8"/>
  <c r="AG69" i="8"/>
  <c r="AK69" i="8"/>
  <c r="AO69" i="8"/>
  <c r="AD70" i="8"/>
  <c r="AH70" i="8"/>
  <c r="AL70" i="8"/>
  <c r="AA71" i="8"/>
  <c r="AE71" i="8"/>
  <c r="AI71" i="8"/>
  <c r="AM71" i="8"/>
  <c r="AB72" i="8"/>
  <c r="AF72" i="8"/>
  <c r="AJ72" i="8"/>
  <c r="AN72" i="8"/>
  <c r="AC73" i="8"/>
  <c r="AG73" i="8"/>
  <c r="AK73" i="8"/>
  <c r="AO73" i="8"/>
  <c r="AD74" i="8"/>
  <c r="AH74" i="8"/>
  <c r="AL74" i="8"/>
  <c r="AA75" i="8"/>
  <c r="AE75" i="8"/>
  <c r="AI75" i="8"/>
  <c r="AM75" i="8"/>
  <c r="AB76" i="8"/>
  <c r="AF76" i="8"/>
  <c r="AJ76" i="8"/>
  <c r="AN76" i="8"/>
  <c r="AC77" i="8"/>
  <c r="AG77" i="8"/>
  <c r="AK77" i="8"/>
  <c r="AO77" i="8"/>
  <c r="AD78" i="8"/>
  <c r="AH78" i="8"/>
  <c r="AL78" i="8"/>
  <c r="AA79" i="8"/>
  <c r="AE79" i="8"/>
  <c r="AI79" i="8"/>
  <c r="AM79" i="8"/>
  <c r="AB80" i="8"/>
  <c r="AF80" i="8"/>
  <c r="AJ80" i="8"/>
  <c r="AN80" i="8"/>
  <c r="AC81" i="8"/>
  <c r="AG81" i="8"/>
  <c r="AK81" i="8"/>
  <c r="AO81" i="8"/>
  <c r="AD82" i="8"/>
  <c r="AH82" i="8"/>
  <c r="AL82" i="8"/>
  <c r="AA83" i="8"/>
  <c r="AE83" i="8"/>
  <c r="AI83" i="8"/>
  <c r="AM83" i="8"/>
  <c r="AB84" i="8"/>
  <c r="AF84" i="8"/>
  <c r="AJ84" i="8"/>
  <c r="AN84" i="8"/>
  <c r="AC85" i="8"/>
  <c r="AG85" i="8"/>
  <c r="AK85" i="8"/>
  <c r="AO85" i="8"/>
  <c r="AD86" i="8"/>
  <c r="AH86" i="8"/>
  <c r="AL86" i="8"/>
  <c r="AA87" i="8"/>
  <c r="AE87" i="8"/>
  <c r="AI87" i="8"/>
  <c r="AM87" i="8"/>
  <c r="AB88" i="8"/>
  <c r="AF88" i="8"/>
  <c r="AJ88" i="8"/>
  <c r="AN88" i="8"/>
  <c r="AC89" i="8"/>
  <c r="AG89" i="8"/>
  <c r="AK89" i="8"/>
  <c r="AO89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B55" i="8"/>
  <c r="AG55" i="8"/>
  <c r="AL55" i="8"/>
  <c r="AC56" i="8"/>
  <c r="AH56" i="8"/>
  <c r="AM56" i="8"/>
  <c r="AD57" i="8"/>
  <c r="AI57" i="8"/>
  <c r="AN57" i="8"/>
  <c r="AE58" i="8"/>
  <c r="AJ58" i="8"/>
  <c r="AO58" i="8"/>
  <c r="AF59" i="8"/>
  <c r="AK59" i="8"/>
  <c r="AA60" i="8"/>
  <c r="AG60" i="8"/>
  <c r="AL60" i="8"/>
  <c r="AB61" i="8"/>
  <c r="AH61" i="8"/>
  <c r="AM61" i="8"/>
  <c r="AC62" i="8"/>
  <c r="AI62" i="8"/>
  <c r="AN62" i="8"/>
  <c r="AD63" i="8"/>
  <c r="AJ63" i="8"/>
  <c r="AO63" i="8"/>
  <c r="AE64" i="8"/>
  <c r="AK64" i="8"/>
  <c r="AA65" i="8"/>
  <c r="AF65" i="8"/>
  <c r="AL65" i="8"/>
  <c r="AB66" i="8"/>
  <c r="AG66" i="8"/>
  <c r="AM66" i="8"/>
  <c r="AC67" i="8"/>
  <c r="AH67" i="8"/>
  <c r="AN67" i="8"/>
  <c r="AD68" i="8"/>
  <c r="AI68" i="8"/>
  <c r="AO68" i="8"/>
  <c r="AE69" i="8"/>
  <c r="AJ69" i="8"/>
  <c r="AA70" i="8"/>
  <c r="AF70" i="8"/>
  <c r="AK70" i="8"/>
  <c r="AB71" i="8"/>
  <c r="AG71" i="8"/>
  <c r="AL71" i="8"/>
  <c r="AC72" i="8"/>
  <c r="AH72" i="8"/>
  <c r="AM72" i="8"/>
  <c r="AD73" i="8"/>
  <c r="AI73" i="8"/>
  <c r="AN73" i="8"/>
  <c r="AE74" i="8"/>
  <c r="AJ74" i="8"/>
  <c r="AO74" i="8"/>
  <c r="AF75" i="8"/>
  <c r="AK75" i="8"/>
  <c r="AA76" i="8"/>
  <c r="AG76" i="8"/>
  <c r="AL76" i="8"/>
  <c r="AB77" i="8"/>
  <c r="AH77" i="8"/>
  <c r="AM77" i="8"/>
  <c r="AC78" i="8"/>
  <c r="AI78" i="8"/>
  <c r="AN78" i="8"/>
  <c r="AD79" i="8"/>
  <c r="AJ79" i="8"/>
  <c r="AO79" i="8"/>
  <c r="AE80" i="8"/>
  <c r="AK80" i="8"/>
  <c r="AA81" i="8"/>
  <c r="AF81" i="8"/>
  <c r="AL81" i="8"/>
  <c r="AB82" i="8"/>
  <c r="AG82" i="8"/>
  <c r="AM82" i="8"/>
  <c r="AC83" i="8"/>
  <c r="AH83" i="8"/>
  <c r="AN83" i="8"/>
  <c r="AD84" i="8"/>
  <c r="AI84" i="8"/>
  <c r="AO84" i="8"/>
  <c r="AE85" i="8"/>
  <c r="AJ85" i="8"/>
  <c r="AA86" i="8"/>
  <c r="AF86" i="8"/>
  <c r="AK86" i="8"/>
  <c r="AB87" i="8"/>
  <c r="AG87" i="8"/>
  <c r="AL87" i="8"/>
  <c r="AC88" i="8"/>
  <c r="AH88" i="8"/>
  <c r="AM88" i="8"/>
  <c r="AD89" i="8"/>
  <c r="AI89" i="8"/>
  <c r="AN89" i="8"/>
  <c r="AE22" i="8"/>
  <c r="AJ22" i="8"/>
  <c r="AO22" i="8"/>
  <c r="AF23" i="8"/>
  <c r="AK23" i="8"/>
  <c r="AA24" i="8"/>
  <c r="AG24" i="8"/>
  <c r="AL24" i="8"/>
  <c r="AB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B31" i="8"/>
  <c r="AF31" i="8"/>
  <c r="AJ31" i="8"/>
  <c r="AN31" i="8"/>
  <c r="AC32" i="8"/>
  <c r="AG32" i="8"/>
  <c r="AK32" i="8"/>
  <c r="AO32" i="8"/>
  <c r="AD33" i="8"/>
  <c r="AH33" i="8"/>
  <c r="AL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H37" i="8"/>
  <c r="AL37" i="8"/>
  <c r="AA38" i="8"/>
  <c r="AE38" i="8"/>
  <c r="AI38" i="8"/>
  <c r="AM38" i="8"/>
  <c r="AB39" i="8"/>
  <c r="AF39" i="8"/>
  <c r="AJ39" i="8"/>
  <c r="AN39" i="8"/>
  <c r="AC40" i="8"/>
  <c r="AG40" i="8"/>
  <c r="AK40" i="8"/>
  <c r="AO40" i="8"/>
  <c r="AD41" i="8"/>
  <c r="AH41" i="8"/>
  <c r="AL41" i="8"/>
  <c r="AA42" i="8"/>
  <c r="AE42" i="8"/>
  <c r="AI42" i="8"/>
  <c r="AM42" i="8"/>
  <c r="AB43" i="8"/>
  <c r="AF43" i="8"/>
  <c r="AJ43" i="8"/>
  <c r="AN43" i="8"/>
  <c r="AC44" i="8"/>
  <c r="AG44" i="8"/>
  <c r="AK44" i="8"/>
  <c r="AO44" i="8"/>
  <c r="AD45" i="8"/>
  <c r="AH45" i="8"/>
  <c r="AL45" i="8"/>
  <c r="AA46" i="8"/>
  <c r="AE46" i="8"/>
  <c r="AI46" i="8"/>
  <c r="AM46" i="8"/>
  <c r="AB47" i="8"/>
  <c r="AF47" i="8"/>
  <c r="AJ47" i="8"/>
  <c r="AN47" i="8"/>
  <c r="AC48" i="8"/>
  <c r="AG48" i="8"/>
  <c r="AK48" i="8"/>
  <c r="AO48" i="8"/>
  <c r="AD49" i="8"/>
  <c r="AH49" i="8"/>
  <c r="AL49" i="8"/>
  <c r="AA50" i="8"/>
  <c r="AE50" i="8"/>
  <c r="AI50" i="8"/>
  <c r="AB51" i="8"/>
  <c r="AF51" i="8"/>
  <c r="AJ51" i="8"/>
  <c r="AN51" i="8"/>
  <c r="AC52" i="8"/>
  <c r="AG52" i="8"/>
  <c r="AK52" i="8"/>
  <c r="AO52" i="8"/>
  <c r="AD53" i="8"/>
  <c r="AH53" i="8"/>
  <c r="AL53" i="8"/>
  <c r="AA54" i="8"/>
  <c r="AE54" i="8"/>
  <c r="AI54" i="8"/>
  <c r="AC55" i="8"/>
  <c r="AH55" i="8"/>
  <c r="AN55" i="8"/>
  <c r="AD56" i="8"/>
  <c r="AI56" i="8"/>
  <c r="AO56" i="8"/>
  <c r="AE57" i="8"/>
  <c r="AJ57" i="8"/>
  <c r="AA58" i="8"/>
  <c r="AF58" i="8"/>
  <c r="AK58" i="8"/>
  <c r="AB59" i="8"/>
  <c r="AG59" i="8"/>
  <c r="AL59" i="8"/>
  <c r="AC60" i="8"/>
  <c r="AH60" i="8"/>
  <c r="AM60" i="8"/>
  <c r="AD61" i="8"/>
  <c r="AI61" i="8"/>
  <c r="AN61" i="8"/>
  <c r="AE62" i="8"/>
  <c r="AJ62" i="8"/>
  <c r="AO62" i="8"/>
  <c r="AF63" i="8"/>
  <c r="AK63" i="8"/>
  <c r="AA64" i="8"/>
  <c r="AG64" i="8"/>
  <c r="AL64" i="8"/>
  <c r="AB65" i="8"/>
  <c r="AH65" i="8"/>
  <c r="AM65" i="8"/>
  <c r="AC66" i="8"/>
  <c r="AI66" i="8"/>
  <c r="AN66" i="8"/>
  <c r="AD67" i="8"/>
  <c r="AJ67" i="8"/>
  <c r="AO67" i="8"/>
  <c r="AE68" i="8"/>
  <c r="AK68" i="8"/>
  <c r="AA69" i="8"/>
  <c r="AF69" i="8"/>
  <c r="AL69" i="8"/>
  <c r="AB70" i="8"/>
  <c r="AG70" i="8"/>
  <c r="AM70" i="8"/>
  <c r="AC71" i="8"/>
  <c r="AH71" i="8"/>
  <c r="AN71" i="8"/>
  <c r="AD72" i="8"/>
  <c r="AI72" i="8"/>
  <c r="AO72" i="8"/>
  <c r="AE73" i="8"/>
  <c r="AJ73" i="8"/>
  <c r="AA74" i="8"/>
  <c r="AF74" i="8"/>
  <c r="AK74" i="8"/>
  <c r="AB75" i="8"/>
  <c r="AG75" i="8"/>
  <c r="AL75" i="8"/>
  <c r="AC76" i="8"/>
  <c r="AH76" i="8"/>
  <c r="AM76" i="8"/>
  <c r="AD77" i="8"/>
  <c r="AI77" i="8"/>
  <c r="AN77" i="8"/>
  <c r="AE78" i="8"/>
  <c r="AJ78" i="8"/>
  <c r="AO78" i="8"/>
  <c r="AF79" i="8"/>
  <c r="AK79" i="8"/>
  <c r="AA80" i="8"/>
  <c r="AG80" i="8"/>
  <c r="AL80" i="8"/>
  <c r="AB81" i="8"/>
  <c r="AH81" i="8"/>
  <c r="AM81" i="8"/>
  <c r="AC82" i="8"/>
  <c r="AI82" i="8"/>
  <c r="AN82" i="8"/>
  <c r="AD83" i="8"/>
  <c r="AJ83" i="8"/>
  <c r="AO83" i="8"/>
  <c r="AE84" i="8"/>
  <c r="AK84" i="8"/>
  <c r="AA85" i="8"/>
  <c r="AF85" i="8"/>
  <c r="AL85" i="8"/>
  <c r="AB86" i="8"/>
  <c r="AG86" i="8"/>
  <c r="AM86" i="8"/>
  <c r="AC87" i="8"/>
  <c r="AH87" i="8"/>
  <c r="AN87" i="8"/>
  <c r="AD88" i="8"/>
  <c r="AI88" i="8"/>
  <c r="AO88" i="8"/>
  <c r="AE89" i="8"/>
  <c r="AJ89" i="8"/>
  <c r="AA22" i="8"/>
  <c r="AF22" i="8"/>
  <c r="AK22" i="8"/>
  <c r="AB23" i="8"/>
  <c r="AG23" i="8"/>
  <c r="AL23" i="8"/>
  <c r="AC24" i="8"/>
  <c r="AH24" i="8"/>
  <c r="AD25" i="8"/>
  <c r="AI25" i="8"/>
  <c r="AM25" i="8"/>
  <c r="AB26" i="8"/>
  <c r="AF26" i="8"/>
  <c r="AJ26" i="8"/>
  <c r="AN26" i="8"/>
  <c r="AC27" i="8"/>
  <c r="AG27" i="8"/>
  <c r="AK27" i="8"/>
  <c r="AO27" i="8"/>
  <c r="AD28" i="8"/>
  <c r="AH28" i="8"/>
  <c r="AL28" i="8"/>
  <c r="AA29" i="8"/>
  <c r="AE29" i="8"/>
  <c r="AI29" i="8"/>
  <c r="AM29" i="8"/>
  <c r="AB30" i="8"/>
  <c r="AF30" i="8"/>
  <c r="AJ30" i="8"/>
  <c r="AN30" i="8"/>
  <c r="AC31" i="8"/>
  <c r="AG31" i="8"/>
  <c r="AK31" i="8"/>
  <c r="AO31" i="8"/>
  <c r="AD32" i="8"/>
  <c r="AH32" i="8"/>
  <c r="AL32" i="8"/>
  <c r="AA33" i="8"/>
  <c r="AE33" i="8"/>
  <c r="AI33" i="8"/>
  <c r="AM33" i="8"/>
  <c r="AB34" i="8"/>
  <c r="AF34" i="8"/>
  <c r="AJ34" i="8"/>
  <c r="AN34" i="8"/>
  <c r="AC35" i="8"/>
  <c r="AG35" i="8"/>
  <c r="AK35" i="8"/>
  <c r="AO35" i="8"/>
  <c r="AD36" i="8"/>
  <c r="AH36" i="8"/>
  <c r="AL36" i="8"/>
  <c r="AA37" i="8"/>
  <c r="AE37" i="8"/>
  <c r="AI37" i="8"/>
  <c r="AB38" i="8"/>
  <c r="AF38" i="8"/>
  <c r="AJ38" i="8"/>
  <c r="AN38" i="8"/>
  <c r="AC39" i="8"/>
  <c r="AG39" i="8"/>
  <c r="AK39" i="8"/>
  <c r="AO39" i="8"/>
  <c r="AD40" i="8"/>
  <c r="AH40" i="8"/>
  <c r="AL40" i="8"/>
  <c r="AA41" i="8"/>
  <c r="AE41" i="8"/>
  <c r="AI41" i="8"/>
  <c r="AB42" i="8"/>
  <c r="AF42" i="8"/>
  <c r="AJ42" i="8"/>
  <c r="AN42" i="8"/>
  <c r="AC43" i="8"/>
  <c r="AG43" i="8"/>
  <c r="AK43" i="8"/>
  <c r="AO43" i="8"/>
  <c r="AD44" i="8"/>
  <c r="AH44" i="8"/>
  <c r="AL44" i="8"/>
  <c r="AA45" i="8"/>
  <c r="AE45" i="8"/>
  <c r="AI45" i="8"/>
  <c r="AM45" i="8"/>
  <c r="AB46" i="8"/>
  <c r="AF46" i="8"/>
  <c r="AJ46" i="8"/>
  <c r="AN46" i="8"/>
  <c r="AC47" i="8"/>
  <c r="AG47" i="8"/>
  <c r="AK47" i="8"/>
  <c r="AO47" i="8"/>
  <c r="AD48" i="8"/>
  <c r="AH48" i="8"/>
  <c r="AL48" i="8"/>
  <c r="AA49" i="8"/>
  <c r="AE49" i="8"/>
  <c r="AI49" i="8"/>
  <c r="AM49" i="8"/>
  <c r="AB50" i="8"/>
  <c r="AF50" i="8"/>
  <c r="AJ50" i="8"/>
  <c r="AN50" i="8"/>
  <c r="AC51" i="8"/>
  <c r="AG51" i="8"/>
  <c r="AK51" i="8"/>
  <c r="AO51" i="8"/>
  <c r="AD52" i="8"/>
  <c r="AH52" i="8"/>
  <c r="AL52" i="8"/>
  <c r="AA53" i="8"/>
  <c r="AE53" i="8"/>
  <c r="AI53" i="8"/>
  <c r="AM53" i="8"/>
  <c r="AB54" i="8"/>
  <c r="AF54" i="8"/>
  <c r="AJ54" i="8"/>
  <c r="AN54" i="8"/>
  <c r="AD55" i="8"/>
  <c r="AO55" i="8"/>
  <c r="AK56" i="8"/>
  <c r="AF57" i="8"/>
  <c r="AB58" i="8"/>
  <c r="AM58" i="8"/>
  <c r="AH59" i="8"/>
  <c r="AD60" i="8"/>
  <c r="AO60" i="8"/>
  <c r="AJ61" i="8"/>
  <c r="AF62" i="8"/>
  <c r="AB63" i="8"/>
  <c r="AL63" i="8"/>
  <c r="AH64" i="8"/>
  <c r="AD65" i="8"/>
  <c r="AN65" i="8"/>
  <c r="AJ66" i="8"/>
  <c r="AF67" i="8"/>
  <c r="AA68" i="8"/>
  <c r="AL68" i="8"/>
  <c r="AH69" i="8"/>
  <c r="AC70" i="8"/>
  <c r="AN70" i="8"/>
  <c r="AJ71" i="8"/>
  <c r="AE72" i="8"/>
  <c r="AA73" i="8"/>
  <c r="AL73" i="8"/>
  <c r="AG74" i="8"/>
  <c r="AC75" i="8"/>
  <c r="AN75" i="8"/>
  <c r="AI76" i="8"/>
  <c r="AE77" i="8"/>
  <c r="AA78" i="8"/>
  <c r="AK78" i="8"/>
  <c r="AG79" i="8"/>
  <c r="AC80" i="8"/>
  <c r="AM80" i="8"/>
  <c r="AI81" i="8"/>
  <c r="AE82" i="8"/>
  <c r="AO82" i="8"/>
  <c r="AK83" i="8"/>
  <c r="AG84" i="8"/>
  <c r="AB85" i="8"/>
  <c r="AM85" i="8"/>
  <c r="AI86" i="8"/>
  <c r="AD87" i="8"/>
  <c r="AO87" i="8"/>
  <c r="AK88" i="8"/>
  <c r="AF89" i="8"/>
  <c r="AB22" i="8"/>
  <c r="AM22" i="8"/>
  <c r="AH23" i="8"/>
  <c r="AD24" i="8"/>
  <c r="AO24" i="8"/>
  <c r="AJ25" i="8"/>
  <c r="AC26" i="8"/>
  <c r="AK26" i="8"/>
  <c r="AD27" i="8"/>
  <c r="AL27" i="8"/>
  <c r="AE28" i="8"/>
  <c r="AM28" i="8"/>
  <c r="AF29" i="8"/>
  <c r="AN29" i="8"/>
  <c r="AG30" i="8"/>
  <c r="AO30" i="8"/>
  <c r="AH31" i="8"/>
  <c r="AA32" i="8"/>
  <c r="AI32" i="8"/>
  <c r="AB33" i="8"/>
  <c r="AJ33" i="8"/>
  <c r="AC34" i="8"/>
  <c r="AK34" i="8"/>
  <c r="AD35" i="8"/>
  <c r="AL35" i="8"/>
  <c r="AE36" i="8"/>
  <c r="AM36" i="8"/>
  <c r="AF37" i="8"/>
  <c r="AN37" i="8"/>
  <c r="AG38" i="8"/>
  <c r="AO38" i="8"/>
  <c r="AH39" i="8"/>
  <c r="AA40" i="8"/>
  <c r="AI40" i="8"/>
  <c r="AB41" i="8"/>
  <c r="AJ41" i="8"/>
  <c r="AC42" i="8"/>
  <c r="AK42" i="8"/>
  <c r="AD43" i="8"/>
  <c r="AL43" i="8"/>
  <c r="AE44" i="8"/>
  <c r="AM44" i="8"/>
  <c r="AF45" i="8"/>
  <c r="AN45" i="8"/>
  <c r="AG46" i="8"/>
  <c r="AO46" i="8"/>
  <c r="AH47" i="8"/>
  <c r="AA48" i="8"/>
  <c r="AI48" i="8"/>
  <c r="AB49" i="8"/>
  <c r="AJ49" i="8"/>
  <c r="AC50" i="8"/>
  <c r="AK50" i="8"/>
  <c r="AD51" i="8"/>
  <c r="AL51" i="8"/>
  <c r="AE52" i="8"/>
  <c r="AF53" i="8"/>
  <c r="AN53" i="8"/>
  <c r="AG54" i="8"/>
  <c r="AO54" i="8"/>
  <c r="AF55" i="8"/>
  <c r="AA56" i="8"/>
  <c r="AL56" i="8"/>
  <c r="AH57" i="8"/>
  <c r="AC58" i="8"/>
  <c r="AN58" i="8"/>
  <c r="AJ59" i="8"/>
  <c r="AE60" i="8"/>
  <c r="AA61" i="8"/>
  <c r="AL61" i="8"/>
  <c r="AG62" i="8"/>
  <c r="AC63" i="8"/>
  <c r="AN63" i="8"/>
  <c r="AI64" i="8"/>
  <c r="AE65" i="8"/>
  <c r="AA66" i="8"/>
  <c r="AK66" i="8"/>
  <c r="AG67" i="8"/>
  <c r="AC68" i="8"/>
  <c r="AM68" i="8"/>
  <c r="AI69" i="8"/>
  <c r="AE70" i="8"/>
  <c r="AO70" i="8"/>
  <c r="AK71" i="8"/>
  <c r="AG72" i="8"/>
  <c r="AB73" i="8"/>
  <c r="AM73" i="8"/>
  <c r="AI74" i="8"/>
  <c r="AD75" i="8"/>
  <c r="AO75" i="8"/>
  <c r="AK76" i="8"/>
  <c r="AF77" i="8"/>
  <c r="AB78" i="8"/>
  <c r="AM78" i="8"/>
  <c r="AH79" i="8"/>
  <c r="AD80" i="8"/>
  <c r="AO80" i="8"/>
  <c r="AJ81" i="8"/>
  <c r="AF82" i="8"/>
  <c r="AB83" i="8"/>
  <c r="AL83" i="8"/>
  <c r="AH84" i="8"/>
  <c r="AD85" i="8"/>
  <c r="AN85" i="8"/>
  <c r="AJ86" i="8"/>
  <c r="AF87" i="8"/>
  <c r="AA88" i="8"/>
  <c r="AL88" i="8"/>
  <c r="AH89" i="8"/>
  <c r="AC22" i="8"/>
  <c r="AN22" i="8"/>
  <c r="AJ23" i="8"/>
  <c r="AE24" i="8"/>
  <c r="AA25" i="8"/>
  <c r="AK25" i="8"/>
  <c r="AD26" i="8"/>
  <c r="AL26" i="8"/>
  <c r="AE27" i="8"/>
  <c r="AM27" i="8"/>
  <c r="AF28" i="8"/>
  <c r="AN28" i="8"/>
  <c r="AG29" i="8"/>
  <c r="AO29" i="8"/>
  <c r="AH30" i="8"/>
  <c r="AA31" i="8"/>
  <c r="AI31" i="8"/>
  <c r="AB32" i="8"/>
  <c r="AJ32" i="8"/>
  <c r="AC33" i="8"/>
  <c r="AK33" i="8"/>
  <c r="AD34" i="8"/>
  <c r="AL34" i="8"/>
  <c r="AE35" i="8"/>
  <c r="AM35" i="8"/>
  <c r="AF36" i="8"/>
  <c r="AN36" i="8"/>
  <c r="AG37" i="8"/>
  <c r="AO37" i="8"/>
  <c r="AH38" i="8"/>
  <c r="AA39" i="8"/>
  <c r="AI39" i="8"/>
  <c r="AB40" i="8"/>
  <c r="AJ40" i="8"/>
  <c r="AC41" i="8"/>
  <c r="AK41" i="8"/>
  <c r="AD42" i="8"/>
  <c r="AL42" i="8"/>
  <c r="AE43" i="8"/>
  <c r="AM43" i="8"/>
  <c r="AF44" i="8"/>
  <c r="AN44" i="8"/>
  <c r="AG45" i="8"/>
  <c r="AO45" i="8"/>
  <c r="AH46" i="8"/>
  <c r="AA47" i="8"/>
  <c r="AI47" i="8"/>
  <c r="AB48" i="8"/>
  <c r="AJ48" i="8"/>
  <c r="AC49" i="8"/>
  <c r="AK49" i="8"/>
  <c r="AD50" i="8"/>
  <c r="AL50" i="8"/>
  <c r="AE51" i="8"/>
  <c r="AF52" i="8"/>
  <c r="AN52" i="8"/>
  <c r="AG53" i="8"/>
  <c r="AO53" i="8"/>
  <c r="AH54" i="8"/>
  <c r="AJ55" i="8"/>
  <c r="AA57" i="8"/>
  <c r="AG58" i="8"/>
  <c r="AN59" i="8"/>
  <c r="AE61" i="8"/>
  <c r="AK62" i="8"/>
  <c r="AC64" i="8"/>
  <c r="AI65" i="8"/>
  <c r="AO66" i="8"/>
  <c r="AG68" i="8"/>
  <c r="AM69" i="8"/>
  <c r="AD71" i="8"/>
  <c r="AK72" i="8"/>
  <c r="AB74" i="8"/>
  <c r="AH75" i="8"/>
  <c r="AO76" i="8"/>
  <c r="AF78" i="8"/>
  <c r="AL79" i="8"/>
  <c r="AD81" i="8"/>
  <c r="AJ82" i="8"/>
  <c r="AA84" i="8"/>
  <c r="AH85" i="8"/>
  <c r="AN86" i="8"/>
  <c r="AE88" i="8"/>
  <c r="AL89" i="8"/>
  <c r="AC23" i="8"/>
  <c r="AI24" i="8"/>
  <c r="AN25" i="8"/>
  <c r="AO26" i="8"/>
  <c r="AA28" i="8"/>
  <c r="AB29" i="8"/>
  <c r="AC30" i="8"/>
  <c r="AD31" i="8"/>
  <c r="AE32" i="8"/>
  <c r="AF33" i="8"/>
  <c r="AG34" i="8"/>
  <c r="AH35" i="8"/>
  <c r="AI36" i="8"/>
  <c r="AJ37" i="8"/>
  <c r="AK38" i="8"/>
  <c r="AL39" i="8"/>
  <c r="AM40" i="8"/>
  <c r="AN41" i="8"/>
  <c r="AO42" i="8"/>
  <c r="AA44" i="8"/>
  <c r="AB45" i="8"/>
  <c r="AC46" i="8"/>
  <c r="AD47" i="8"/>
  <c r="AE48" i="8"/>
  <c r="AF49" i="8"/>
  <c r="AG50" i="8"/>
  <c r="AH51" i="8"/>
  <c r="AI52" i="8"/>
  <c r="AJ53" i="8"/>
  <c r="AK54" i="8"/>
  <c r="AK55" i="8"/>
  <c r="AB57" i="8"/>
  <c r="AI58" i="8"/>
  <c r="AO59" i="8"/>
  <c r="AF61" i="8"/>
  <c r="AM62" i="8"/>
  <c r="AD64" i="8"/>
  <c r="AJ65" i="8"/>
  <c r="AB67" i="8"/>
  <c r="AH68" i="8"/>
  <c r="AN69" i="8"/>
  <c r="AF71" i="8"/>
  <c r="AL72" i="8"/>
  <c r="AC74" i="8"/>
  <c r="AJ75" i="8"/>
  <c r="AA77" i="8"/>
  <c r="AG78" i="8"/>
  <c r="AN79" i="8"/>
  <c r="AE81" i="8"/>
  <c r="AK82" i="8"/>
  <c r="AC84" i="8"/>
  <c r="AI85" i="8"/>
  <c r="AO86" i="8"/>
  <c r="AG88" i="8"/>
  <c r="AM89" i="8"/>
  <c r="AD23" i="8"/>
  <c r="AK24" i="8"/>
  <c r="AO25" i="8"/>
  <c r="AA27" i="8"/>
  <c r="AB28" i="8"/>
  <c r="AC29" i="8"/>
  <c r="AD30" i="8"/>
  <c r="AE31" i="8"/>
  <c r="AF32" i="8"/>
  <c r="AG33" i="8"/>
  <c r="AH34" i="8"/>
  <c r="AI35" i="8"/>
  <c r="AJ36" i="8"/>
  <c r="AK37" i="8"/>
  <c r="AL38" i="8"/>
  <c r="AM39" i="8"/>
  <c r="AN40" i="8"/>
  <c r="AO41" i="8"/>
  <c r="AA43" i="8"/>
  <c r="AB44" i="8"/>
  <c r="AC45" i="8"/>
  <c r="AD46" i="8"/>
  <c r="AE47" i="8"/>
  <c r="AF48" i="8"/>
  <c r="AG49" i="8"/>
  <c r="AH50" i="8"/>
  <c r="AI51" i="8"/>
  <c r="AJ52" i="8"/>
  <c r="AK53" i="8"/>
  <c r="AL54" i="8"/>
  <c r="AE56" i="8"/>
  <c r="AL57" i="8"/>
  <c r="AC59" i="8"/>
  <c r="AI60" i="8"/>
  <c r="AA62" i="8"/>
  <c r="AG63" i="8"/>
  <c r="AM64" i="8"/>
  <c r="AE66" i="8"/>
  <c r="AK67" i="8"/>
  <c r="AB69" i="8"/>
  <c r="AI70" i="8"/>
  <c r="AO71" i="8"/>
  <c r="AF73" i="8"/>
  <c r="AM74" i="8"/>
  <c r="AD76" i="8"/>
  <c r="AJ77" i="8"/>
  <c r="AB79" i="8"/>
  <c r="AH80" i="8"/>
  <c r="AN81" i="8"/>
  <c r="AF83" i="8"/>
  <c r="AL84" i="8"/>
  <c r="AC86" i="8"/>
  <c r="AJ87" i="8"/>
  <c r="AA89" i="8"/>
  <c r="AG22" i="8"/>
  <c r="AN23" i="8"/>
  <c r="AE25" i="8"/>
  <c r="AG26" i="8"/>
  <c r="AH27" i="8"/>
  <c r="AI28" i="8"/>
  <c r="AJ29" i="8"/>
  <c r="AK30" i="8"/>
  <c r="AL31" i="8"/>
  <c r="AN33" i="8"/>
  <c r="AO34" i="8"/>
  <c r="AA36" i="8"/>
  <c r="AB37" i="8"/>
  <c r="AC38" i="8"/>
  <c r="AD39" i="8"/>
  <c r="AE40" i="8"/>
  <c r="AF41" i="8"/>
  <c r="AG42" i="8"/>
  <c r="AH43" i="8"/>
  <c r="AI44" i="8"/>
  <c r="AJ45" i="8"/>
  <c r="AK46" i="8"/>
  <c r="AL47" i="8"/>
  <c r="AM48" i="8"/>
  <c r="AN49" i="8"/>
  <c r="AO50" i="8"/>
  <c r="AA52" i="8"/>
  <c r="AB53" i="8"/>
  <c r="AC54" i="8"/>
  <c r="AM57" i="8"/>
  <c r="AH63" i="8"/>
  <c r="AD69" i="8"/>
  <c r="AN74" i="8"/>
  <c r="AI80" i="8"/>
  <c r="AE86" i="8"/>
  <c r="AO23" i="8"/>
  <c r="AJ28" i="8"/>
  <c r="AN32" i="8"/>
  <c r="AC37" i="8"/>
  <c r="AG41" i="8"/>
  <c r="AK45" i="8"/>
  <c r="AO49" i="8"/>
  <c r="AD54" i="8"/>
  <c r="AD59" i="8"/>
  <c r="AO64" i="8"/>
  <c r="AJ70" i="8"/>
  <c r="AE76" i="8"/>
  <c r="AA82" i="8"/>
  <c r="AK87" i="8"/>
  <c r="AF25" i="8"/>
  <c r="AK29" i="8"/>
  <c r="AO33" i="8"/>
  <c r="AD38" i="8"/>
  <c r="AH42" i="8"/>
  <c r="AL46" i="8"/>
  <c r="AA51" i="8"/>
  <c r="AK60" i="8"/>
  <c r="AA72" i="8"/>
  <c r="AG83" i="8"/>
  <c r="AH26" i="8"/>
  <c r="AA35" i="8"/>
  <c r="AI43" i="8"/>
  <c r="AB52" i="8"/>
  <c r="AG56" i="8"/>
  <c r="AL67" i="8"/>
  <c r="AC79" i="8"/>
  <c r="AI22" i="8"/>
  <c r="AM31" i="8"/>
  <c r="AF40" i="8"/>
  <c r="AN48" i="8"/>
  <c r="AF66" i="8"/>
  <c r="AL77" i="8"/>
  <c r="AB89" i="8"/>
  <c r="AL30" i="8"/>
  <c r="AE39" i="8"/>
  <c r="AM47" i="8"/>
  <c r="AB62" i="8"/>
  <c r="AH73" i="8"/>
  <c r="AM84" i="8"/>
  <c r="AI27" i="8"/>
  <c r="AB36" i="8"/>
  <c r="AJ44" i="8"/>
  <c r="AC53" i="8"/>
  <c r="AL18" i="8"/>
  <c r="AM18" i="8"/>
  <c r="AE18" i="8"/>
  <c r="AI18" i="8"/>
  <c r="AJ18" i="8"/>
  <c r="AG18" i="8"/>
  <c r="AK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E16" i="8"/>
  <c r="AD16" i="8"/>
  <c r="AB21" i="8"/>
  <c r="AB16" i="8"/>
  <c r="AD21" i="8"/>
  <c r="AJ21" i="8"/>
  <c r="AF16" i="8"/>
  <c r="AH21" i="8"/>
  <c r="AL21" i="8"/>
  <c r="AC16" i="8"/>
  <c r="Q35" i="8" l="1"/>
  <c r="Q45" i="8"/>
  <c r="Q22" i="8"/>
  <c r="Q25" i="8"/>
  <c r="Q34" i="8"/>
  <c r="Q40" i="8"/>
  <c r="Q49" i="8"/>
  <c r="Q31" i="8"/>
  <c r="Q38" i="8"/>
  <c r="Q23" i="8"/>
  <c r="Q36" i="8"/>
  <c r="Q27" i="8"/>
  <c r="Q28" i="8"/>
  <c r="Q39" i="8"/>
  <c r="Q48" i="8"/>
  <c r="Q53" i="8"/>
  <c r="Q29" i="8"/>
  <c r="Q42" i="8"/>
  <c r="Q26" i="8"/>
  <c r="Q43" i="8"/>
  <c r="Q44" i="8"/>
  <c r="Q47" i="8"/>
  <c r="Q33" i="8"/>
  <c r="Q46" i="8"/>
  <c r="Q30" i="8"/>
  <c r="O18" i="8"/>
  <c r="O16" i="8"/>
  <c r="Q21" i="8"/>
  <c r="AM32" i="8" l="1"/>
  <c r="Q32" i="8" s="1"/>
  <c r="AM51" i="8"/>
  <c r="Q51" i="8" s="1"/>
  <c r="AM24" i="8"/>
  <c r="Q24" i="8" s="1"/>
  <c r="AM41" i="8"/>
  <c r="Q41" i="8" s="1"/>
  <c r="AM37" i="8"/>
  <c r="Q37" i="8" s="1"/>
  <c r="AM52" i="8"/>
  <c r="Q52" i="8" s="1"/>
  <c r="AM50" i="8"/>
  <c r="Q50" i="8" s="1"/>
  <c r="AM54" i="8"/>
  <c r="Q54" i="8" s="1"/>
  <c r="BB12" i="8" l="1"/>
  <c r="BB13" i="8"/>
  <c r="BB9" i="8"/>
  <c r="BB11" i="8"/>
  <c r="BB10" i="8"/>
  <c r="AT16" i="8" l="1"/>
  <c r="AT18" i="8" s="1"/>
  <c r="Q16" i="8" l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<sst xmlns="http://schemas.openxmlformats.org/spreadsheetml/2006/main" count="49" uniqueCount="38">
  <si>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</si>
  <si>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</si>
  <si>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</si>
  <si>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</si>
  <si>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</si>
  <si>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</si>
  <si>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</si>
  <si>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</si>
  <si>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</si>
  <si>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</si>
  <si>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</si>
  <si>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</si>
  <si>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</si>
  <si>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</si>
  <si>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</si>
  <si>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</si>
  <si>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</si>
  <si>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</si>
  <si>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</si>
  <si>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</si>
  <si>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</si>
  <si>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</si>
  <si>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</si>
  <si>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</si>
  <si>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</si>
  <si>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</si>
  <si>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</si>
  <si>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</si>
  <si>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</si>
  <si>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</si>
  <si>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</si>
  <si>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</si>
  <si>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</si>
  <si>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</si>
  <si>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</si>
  <si>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</si>
  <si>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06 dezenas fixas para o desdobramento:</t>
  </si>
  <si>
    <t>Digite abaixo as 13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</si>
</sst>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11" xfId="0" applyFont="1" applyFill="1" applyBorder="1" applyAlignment="1" applyProtection="1">
      <alignment horizont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11" fillId="9" borderId="12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36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43"/>
  <sheetViews>
    <sheetView showGridLines="0" tabSelected="1" workbookViewId="0">
      <selection activeCell="AY22" sqref="AY22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5.85546875" style="1" hidden="1" customWidth="1"/>
    <col min="24" max="24" width="0.42578125" style="1" hidden="1" customWidth="1"/>
    <col min="25" max="25" width="8.28515625" style="1" hidden="1" customWidth="1"/>
    <col min="26" max="44" width="4.7109375" style="1" hidden="1" customWidth="1"/>
    <col min="45" max="45" width="0.85546875" style="1" customWidth="1"/>
    <col min="46" max="46" width="8.28515625" style="1" customWidth="1"/>
    <col min="47" max="47" width="14.140625" style="1" customWidth="1"/>
    <col min="48" max="48" width="2.28515625" style="1" customWidth="1"/>
    <col min="49" max="52" width="4.7109375" style="1" customWidth="1"/>
    <col min="53" max="53" width="7" style="1" customWidth="1"/>
    <col min="54" max="54" width="11.42578125" style="1" customWidth="1"/>
    <col min="55" max="16384" width="4.7109375" style="1"/>
  </cols>
  <sheetData>
    <row r="1" spans="1:54" ht="15" customHeight="1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ht="1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8" spans="1:54" x14ac:dyDescent="0.25">
      <c r="A8" s="2"/>
      <c r="B8" s="3"/>
      <c r="C8" s="3"/>
      <c r="D8" s="3"/>
      <c r="E8" s="3"/>
      <c r="F8" s="3"/>
      <c r="G8" s="3"/>
      <c r="H8" s="3"/>
      <c r="I8" s="3"/>
      <c r="J8" s="48" t="s">
        <v>17</v>
      </c>
      <c r="K8" s="48"/>
      <c r="L8" s="48"/>
      <c r="M8" s="48"/>
      <c r="N8" s="48"/>
      <c r="O8" s="48"/>
      <c r="P8" s="48"/>
      <c r="Q8" s="48"/>
      <c r="R8" s="48"/>
      <c r="S8" s="49" t="s">
        <v>18</v>
      </c>
      <c r="T8" s="49"/>
      <c r="U8" s="49"/>
      <c r="V8" s="49"/>
      <c r="AT8" s="50" t="s">
        <v>28</v>
      </c>
      <c r="AU8" s="50"/>
      <c r="AW8" s="50" t="s">
        <v>34</v>
      </c>
      <c r="AX8" s="50"/>
      <c r="AY8" s="50"/>
      <c r="AZ8" s="50"/>
      <c r="BA8" s="50"/>
      <c r="BB8" s="50"/>
    </row>
    <row r="9" spans="1:54" ht="14.25" customHeight="1" x14ac:dyDescent="0.25">
      <c r="A9" s="2"/>
      <c r="B9" s="51" t="s">
        <v>19</v>
      </c>
      <c r="C9" s="52"/>
      <c r="D9" s="53"/>
      <c r="E9" s="54">
        <v>936</v>
      </c>
      <c r="F9" s="55"/>
      <c r="G9" s="4"/>
      <c r="H9" s="4"/>
      <c r="I9" s="4"/>
      <c r="J9" s="56" t="s">
        <v>20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AT9" s="10">
        <v>11</v>
      </c>
      <c r="AU9" s="21">
        <v>4</v>
      </c>
      <c r="AW9" s="58" t="s">
        <v>23</v>
      </c>
      <c r="AX9" s="59"/>
      <c r="AY9" s="59"/>
      <c r="AZ9" s="60"/>
      <c r="BA9" s="10">
        <v>11</v>
      </c>
      <c r="BB9" s="11">
        <f>COUNTIF($Q$21:$S$54,BA9)</f>
        <v>11</v>
      </c>
    </row>
    <row r="10" spans="1:54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9"/>
      <c r="T10" s="49"/>
      <c r="U10" s="49"/>
      <c r="V10" s="49"/>
      <c r="AT10" s="12">
        <v>12</v>
      </c>
      <c r="AU10" s="21">
        <v>8</v>
      </c>
      <c r="AW10" s="58" t="s">
        <v>23</v>
      </c>
      <c r="AX10" s="59"/>
      <c r="AY10" s="59"/>
      <c r="AZ10" s="60"/>
      <c r="BA10" s="12">
        <v>12</v>
      </c>
      <c r="BB10" s="11">
        <f>COUNTIF($Q$21:$S$54,BA10)</f>
        <v>1</v>
      </c>
    </row>
    <row r="11" spans="1:54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6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13</v>
      </c>
      <c r="K11" s="8">
        <f>VLOOKUP($E$9,Resultados!$A$2:$Q$4998,11)</f>
        <v>15</v>
      </c>
      <c r="L11" s="8">
        <f>VLOOKUP($E$9,Resultados!$A$2:$Q$4998,12)</f>
        <v>17</v>
      </c>
      <c r="M11" s="8">
        <f>VLOOKUP($E$9,Resultados!$A$2:$Q$4998,13)</f>
        <v>18</v>
      </c>
      <c r="N11" s="8">
        <f>VLOOKUP($E$9,Resultados!$A$2:$Q$4998,14)</f>
        <v>19</v>
      </c>
      <c r="O11" s="8">
        <f>VLOOKUP($E$9,Resultados!$A$2:$Q$4998,15)</f>
        <v>20</v>
      </c>
      <c r="P11" s="8">
        <f>VLOOKUP($E$9,Resultados!$A$2:$Q$4998,16)</f>
        <v>23</v>
      </c>
      <c r="Q11" s="8">
        <f>VLOOKUP($E$9,Resultados!$A$2:$Q$4998,17)</f>
        <v>25</v>
      </c>
      <c r="R11" s="3"/>
      <c r="S11" s="66">
        <f>LARGE(Resultados!A:A,1)</f>
        <v>1505</v>
      </c>
      <c r="T11" s="66"/>
      <c r="U11" s="66"/>
      <c r="V11" s="66"/>
      <c r="AT11" s="13">
        <v>13</v>
      </c>
      <c r="AU11" s="21">
        <v>20</v>
      </c>
      <c r="AW11" s="58" t="s">
        <v>23</v>
      </c>
      <c r="AX11" s="59"/>
      <c r="AY11" s="59"/>
      <c r="AZ11" s="60"/>
      <c r="BA11" s="13">
        <v>13</v>
      </c>
      <c r="BB11" s="11">
        <f>COUNTIF($Q$21:$S$54,BA11)</f>
        <v>0</v>
      </c>
    </row>
    <row r="12" spans="1:54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6"/>
      <c r="T12" s="66"/>
      <c r="U12" s="66"/>
      <c r="V12" s="66"/>
      <c r="AT12" s="14">
        <v>14</v>
      </c>
      <c r="AU12" s="40">
        <f>VLOOKUP($E$9,Resultados!$A$2:$S$4998,19)</f>
        <v>161.21</v>
      </c>
      <c r="AW12" s="58" t="s">
        <v>23</v>
      </c>
      <c r="AX12" s="59"/>
      <c r="AY12" s="59"/>
      <c r="AZ12" s="60"/>
      <c r="BA12" s="14">
        <v>14</v>
      </c>
      <c r="BB12" s="11">
        <f>COUNTIF($Q$21:$S$54,BA12)</f>
        <v>0</v>
      </c>
    </row>
    <row r="13" spans="1:54" x14ac:dyDescent="0.25">
      <c r="AT13" s="15">
        <v>15</v>
      </c>
      <c r="AU13" s="40">
        <f>VLOOKUP($E$9,Resultados!$A$2:$S$4998,18)</f>
        <v>267737.75</v>
      </c>
      <c r="AW13" s="58" t="s">
        <v>23</v>
      </c>
      <c r="AX13" s="59"/>
      <c r="AY13" s="59"/>
      <c r="AZ13" s="60"/>
      <c r="BA13" s="15">
        <v>15</v>
      </c>
      <c r="BB13" s="11">
        <f>COUNTIF($Q$21:$S$54,BA13)</f>
        <v>0</v>
      </c>
    </row>
    <row r="14" spans="1:54" x14ac:dyDescent="0.25">
      <c r="B14" s="92" t="s">
        <v>32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AT14" s="16"/>
      <c r="AU14" s="16"/>
    </row>
    <row r="15" spans="1:54" x14ac:dyDescent="0.25">
      <c r="B15" s="86" t="s">
        <v>36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50" t="s">
        <v>21</v>
      </c>
      <c r="P15" s="50"/>
      <c r="Q15" s="50" t="s">
        <v>27</v>
      </c>
      <c r="R15" s="50"/>
      <c r="S15" s="50"/>
      <c r="T15" s="50"/>
      <c r="AT15" s="50" t="s">
        <v>29</v>
      </c>
      <c r="AU15" s="50"/>
      <c r="AW15" s="58" t="s">
        <v>33</v>
      </c>
      <c r="AX15" s="59"/>
      <c r="AY15" s="59"/>
      <c r="AZ15" s="59"/>
      <c r="BA15" s="59"/>
      <c r="BB15" s="60"/>
    </row>
    <row r="16" spans="1:54" ht="15" customHeight="1" x14ac:dyDescent="0.25">
      <c r="B16" s="25">
        <v>2</v>
      </c>
      <c r="C16" s="25">
        <v>4</v>
      </c>
      <c r="D16" s="25">
        <v>6</v>
      </c>
      <c r="E16" s="25">
        <v>8</v>
      </c>
      <c r="F16" s="25">
        <v>10</v>
      </c>
      <c r="G16" s="25">
        <v>12</v>
      </c>
      <c r="H16" s="29"/>
      <c r="I16" s="29"/>
      <c r="J16" s="29"/>
      <c r="K16" s="30"/>
      <c r="L16" s="31"/>
      <c r="M16" s="31"/>
      <c r="N16" s="31"/>
      <c r="O16" s="85">
        <f>SUM(AA16:AL16)</f>
        <v>4</v>
      </c>
      <c r="P16" s="85"/>
      <c r="Q16" s="69">
        <f>O16+O18</f>
        <v>13</v>
      </c>
      <c r="R16" s="70"/>
      <c r="S16" s="70"/>
      <c r="T16" s="71"/>
      <c r="AA16" s="1">
        <f t="shared" ref="AA16:AF18" si="0">COUNTIF($C$11:$Q$11,B16)</f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0</v>
      </c>
      <c r="AF16" s="1">
        <f t="shared" si="0"/>
        <v>0</v>
      </c>
      <c r="AT16" s="80">
        <f>AU9*BB9+AU10*BB10+AU11*BB11+AU12*BB12+AU13*BB13</f>
        <v>52</v>
      </c>
      <c r="AU16" s="80"/>
      <c r="AW16" s="58" t="s">
        <v>31</v>
      </c>
      <c r="AX16" s="59"/>
      <c r="AY16" s="59"/>
      <c r="AZ16" s="60"/>
      <c r="BA16" s="22">
        <v>15</v>
      </c>
      <c r="BB16" s="21">
        <v>2</v>
      </c>
    </row>
    <row r="17" spans="1:54" ht="15" customHeight="1" x14ac:dyDescent="0.25">
      <c r="B17" s="89" t="s">
        <v>37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50" t="s">
        <v>21</v>
      </c>
      <c r="P17" s="50"/>
      <c r="Q17" s="72"/>
      <c r="R17" s="73"/>
      <c r="S17" s="73"/>
      <c r="T17" s="74"/>
      <c r="Y17" s="20"/>
      <c r="AT17" s="80"/>
      <c r="AU17" s="80"/>
      <c r="AW17" s="58" t="s">
        <v>31</v>
      </c>
      <c r="AX17" s="59"/>
      <c r="AY17" s="59"/>
      <c r="AZ17" s="60"/>
      <c r="BA17" s="22">
        <v>16</v>
      </c>
      <c r="BB17" s="21">
        <v>32</v>
      </c>
    </row>
    <row r="18" spans="1:54" ht="15.75" customHeight="1" x14ac:dyDescent="0.25">
      <c r="B18" s="9">
        <v>1</v>
      </c>
      <c r="C18" s="9">
        <v>3</v>
      </c>
      <c r="D18" s="9">
        <v>5</v>
      </c>
      <c r="E18" s="9">
        <v>7</v>
      </c>
      <c r="F18" s="9">
        <v>9</v>
      </c>
      <c r="G18" s="9">
        <v>11</v>
      </c>
      <c r="H18" s="9">
        <v>13</v>
      </c>
      <c r="I18" s="9">
        <v>15</v>
      </c>
      <c r="J18" s="9">
        <v>17</v>
      </c>
      <c r="K18" s="9">
        <v>19</v>
      </c>
      <c r="L18" s="9">
        <v>21</v>
      </c>
      <c r="M18" s="9">
        <v>23</v>
      </c>
      <c r="N18" s="9">
        <v>25</v>
      </c>
      <c r="O18" s="85">
        <f>SUM(AA18:AR18)</f>
        <v>9</v>
      </c>
      <c r="P18" s="85"/>
      <c r="Q18" s="75"/>
      <c r="R18" s="76"/>
      <c r="S18" s="76"/>
      <c r="T18" s="77"/>
      <c r="Y18" s="20"/>
      <c r="AA18" s="1">
        <f t="shared" si="0"/>
        <v>1</v>
      </c>
      <c r="AB18" s="1">
        <f t="shared" ref="AB18" si="1">COUNTIF($C$11:$Q$11,C18)</f>
        <v>1</v>
      </c>
      <c r="AC18" s="1">
        <f t="shared" ref="AC18" si="2">COUNTIF($C$11:$Q$11,D18)</f>
        <v>0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1</v>
      </c>
      <c r="AI18" s="1">
        <f t="shared" ref="AI18" si="8">COUNTIF($C$11:$Q$11,J18)</f>
        <v>1</v>
      </c>
      <c r="AJ18" s="1">
        <f t="shared" ref="AJ18" si="9">COUNTIF($C$11:$Q$11,K18)</f>
        <v>1</v>
      </c>
      <c r="AK18" s="1">
        <f t="shared" ref="AK18" si="10">COUNTIF($C$11:$Q$11,L18)</f>
        <v>0</v>
      </c>
      <c r="AL18" s="1">
        <f t="shared" ref="AL18" si="11">COUNTIF($C$11:$Q$11,M18)</f>
        <v>1</v>
      </c>
      <c r="AM18" s="1">
        <f t="shared" ref="AM18" si="12">COUNTIF($C$11:$Q$11,N18)</f>
        <v>1</v>
      </c>
      <c r="AT18" s="64" t="str">
        <f>IF(AT16&gt;AT21,"Lucro","Prejuízo")</f>
        <v>Prejuízo</v>
      </c>
      <c r="AU18" s="64"/>
      <c r="AW18" s="58" t="s">
        <v>31</v>
      </c>
      <c r="AX18" s="59"/>
      <c r="AY18" s="59"/>
      <c r="AZ18" s="60"/>
      <c r="BA18" s="22">
        <v>17</v>
      </c>
      <c r="BB18" s="21">
        <v>272</v>
      </c>
    </row>
    <row r="19" spans="1:54" x14ac:dyDescent="0.25">
      <c r="AN19" s="18" t="s">
        <v>26</v>
      </c>
      <c r="AT19" s="65"/>
      <c r="AU19" s="65"/>
      <c r="AW19" s="58" t="s">
        <v>31</v>
      </c>
      <c r="AX19" s="59"/>
      <c r="AY19" s="59"/>
      <c r="AZ19" s="60"/>
      <c r="BA19" s="22">
        <v>18</v>
      </c>
      <c r="BB19" s="21">
        <v>1632</v>
      </c>
    </row>
    <row r="20" spans="1:54" x14ac:dyDescent="0.25">
      <c r="A20" s="17" t="s">
        <v>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67" t="s">
        <v>21</v>
      </c>
      <c r="R20" s="67"/>
      <c r="S20" s="68"/>
      <c r="AT20" s="50" t="s">
        <v>30</v>
      </c>
      <c r="AU20" s="50"/>
    </row>
    <row r="21" spans="1:54" x14ac:dyDescent="0.25">
      <c r="A21" s="17">
        <v>1</v>
      </c>
      <c r="B21" s="19">
        <f>SMALL($B66:$P66,1)</f>
        <v>1</v>
      </c>
      <c r="C21" s="19">
        <f>SMALL($B66:$P66,2)</f>
        <v>2</v>
      </c>
      <c r="D21" s="19">
        <f>SMALL($B66:$P66,3)</f>
        <v>3</v>
      </c>
      <c r="E21" s="19">
        <f>SMALL($B66:$P66,4)</f>
        <v>4</v>
      </c>
      <c r="F21" s="19">
        <f>SMALL($B66:$P66,5)</f>
        <v>5</v>
      </c>
      <c r="G21" s="19">
        <f>SMALL($B66:$P66,6)</f>
        <v>6</v>
      </c>
      <c r="H21" s="19">
        <f>SMALL($B66:$P66,7)</f>
        <v>7</v>
      </c>
      <c r="I21" s="19">
        <f>SMALL($B66:$P66,8)</f>
        <v>8</v>
      </c>
      <c r="J21" s="19">
        <f>SMALL($B66:$P66,9)</f>
        <v>9</v>
      </c>
      <c r="K21" s="19">
        <f>SMALL($B66:$P66,10)</f>
        <v>10</v>
      </c>
      <c r="L21" s="19">
        <f>SMALL($B66:$P66,11)</f>
        <v>11</v>
      </c>
      <c r="M21" s="19">
        <f>SMALL($B66:$P66,12)</f>
        <v>12</v>
      </c>
      <c r="N21" s="19">
        <f>SMALL($B66:$P66,13)</f>
        <v>13</v>
      </c>
      <c r="O21" s="19">
        <f>SMALL($B66:$P66,14)</f>
        <v>19</v>
      </c>
      <c r="P21" s="19">
        <f>SMALL($B66:$P66,15)</f>
        <v>21</v>
      </c>
      <c r="Q21" s="61">
        <f t="shared" ref="Q21" si="13">SUM(AA21:AS21)</f>
        <v>9</v>
      </c>
      <c r="R21" s="62"/>
      <c r="S21" s="63"/>
      <c r="AA21" s="1">
        <f>COUNTIF($C$11:$Q$11,B21)</f>
        <v>1</v>
      </c>
      <c r="AB21" s="1">
        <f t="shared" ref="AB21:AO21" si="14">COUNTIF($C$11:$Q$11,C21)</f>
        <v>1</v>
      </c>
      <c r="AC21" s="1">
        <f t="shared" si="14"/>
        <v>1</v>
      </c>
      <c r="AD21" s="1">
        <f t="shared" si="14"/>
        <v>1</v>
      </c>
      <c r="AE21" s="1">
        <f t="shared" si="14"/>
        <v>0</v>
      </c>
      <c r="AF21" s="1">
        <f t="shared" si="14"/>
        <v>1</v>
      </c>
      <c r="AG21" s="1">
        <f t="shared" si="14"/>
        <v>1</v>
      </c>
      <c r="AH21" s="1">
        <f t="shared" si="14"/>
        <v>1</v>
      </c>
      <c r="AI21" s="1">
        <f t="shared" si="14"/>
        <v>0</v>
      </c>
      <c r="AJ21" s="1">
        <f t="shared" si="14"/>
        <v>0</v>
      </c>
      <c r="AK21" s="1">
        <f t="shared" si="14"/>
        <v>0</v>
      </c>
      <c r="AL21" s="1">
        <f t="shared" si="14"/>
        <v>0</v>
      </c>
      <c r="AM21" s="1">
        <f t="shared" si="14"/>
        <v>1</v>
      </c>
      <c r="AN21" s="1">
        <f t="shared" si="14"/>
        <v>1</v>
      </c>
      <c r="AO21" s="1">
        <f t="shared" si="14"/>
        <v>0</v>
      </c>
      <c r="AT21" s="79">
        <f>34*BB16</f>
        <v>68</v>
      </c>
      <c r="AU21" s="79"/>
    </row>
    <row r="22" spans="1:54" x14ac:dyDescent="0.25">
      <c r="A22" s="17">
        <v>2</v>
      </c>
      <c r="B22" s="19">
        <f t="shared" ref="B22:B54" si="15">SMALL($B67:$P67,1)</f>
        <v>1</v>
      </c>
      <c r="C22" s="19">
        <f t="shared" ref="C22:C54" si="16">SMALL($B67:$P67,2)</f>
        <v>2</v>
      </c>
      <c r="D22" s="19">
        <f t="shared" ref="D22:D54" si="17">SMALL($B67:$P67,3)</f>
        <v>3</v>
      </c>
      <c r="E22" s="19">
        <f t="shared" ref="E22:E54" si="18">SMALL($B67:$P67,4)</f>
        <v>4</v>
      </c>
      <c r="F22" s="19">
        <f t="shared" ref="F22:F54" si="19">SMALL($B67:$P67,5)</f>
        <v>5</v>
      </c>
      <c r="G22" s="19">
        <f t="shared" ref="G22:G54" si="20">SMALL($B67:$P67,6)</f>
        <v>6</v>
      </c>
      <c r="H22" s="19">
        <f t="shared" ref="H22:H54" si="21">SMALL($B67:$P67,7)</f>
        <v>7</v>
      </c>
      <c r="I22" s="19">
        <f t="shared" ref="I22:I54" si="22">SMALL($B67:$P67,8)</f>
        <v>8</v>
      </c>
      <c r="J22" s="19">
        <f t="shared" ref="J22:J54" si="23">SMALL($B67:$P67,9)</f>
        <v>9</v>
      </c>
      <c r="K22" s="19">
        <f t="shared" ref="K22:K54" si="24">SMALL($B67:$P67,10)</f>
        <v>10</v>
      </c>
      <c r="L22" s="19">
        <f t="shared" ref="L22:L54" si="25">SMALL($B67:$P67,11)</f>
        <v>11</v>
      </c>
      <c r="M22" s="19">
        <f t="shared" ref="M22:M54" si="26">SMALL($B67:$P67,12)</f>
        <v>12</v>
      </c>
      <c r="N22" s="19">
        <f t="shared" ref="N22:N54" si="27">SMALL($B67:$P67,13)</f>
        <v>15</v>
      </c>
      <c r="O22" s="19">
        <f t="shared" ref="O22:O54" si="28">SMALL($B67:$P67,14)</f>
        <v>19</v>
      </c>
      <c r="P22" s="19">
        <f t="shared" ref="P22:P54" si="29">SMALL($B67:$P67,15)</f>
        <v>21</v>
      </c>
      <c r="Q22" s="61">
        <f t="shared" ref="Q22:Q54" si="30">SUM(AA22:AS22)</f>
        <v>9</v>
      </c>
      <c r="R22" s="62"/>
      <c r="S22" s="63"/>
      <c r="AA22" s="1">
        <f t="shared" ref="AA22:AA54" si="31">COUNTIF($C$11:$Q$11,B22)</f>
        <v>1</v>
      </c>
      <c r="AB22" s="1">
        <f t="shared" ref="AB22:AB54" si="32">COUNTIF($C$11:$Q$11,C22)</f>
        <v>1</v>
      </c>
      <c r="AC22" s="1">
        <f t="shared" ref="AC22:AC54" si="33">COUNTIF($C$11:$Q$11,D22)</f>
        <v>1</v>
      </c>
      <c r="AD22" s="1">
        <f t="shared" ref="AD22:AD54" si="34">COUNTIF($C$11:$Q$11,E22)</f>
        <v>1</v>
      </c>
      <c r="AE22" s="1">
        <f t="shared" ref="AE22:AE54" si="35">COUNTIF($C$11:$Q$11,F22)</f>
        <v>0</v>
      </c>
      <c r="AF22" s="1">
        <f t="shared" ref="AF22:AF54" si="36">COUNTIF($C$11:$Q$11,G22)</f>
        <v>1</v>
      </c>
      <c r="AG22" s="1">
        <f t="shared" ref="AG22:AG54" si="37">COUNTIF($C$11:$Q$11,H22)</f>
        <v>1</v>
      </c>
      <c r="AH22" s="1">
        <f t="shared" ref="AH22:AH54" si="38">COUNTIF($C$11:$Q$11,I22)</f>
        <v>1</v>
      </c>
      <c r="AI22" s="1">
        <f t="shared" ref="AI22:AI54" si="39">COUNTIF($C$11:$Q$11,J22)</f>
        <v>0</v>
      </c>
      <c r="AJ22" s="1">
        <f t="shared" ref="AJ22:AJ54" si="40">COUNTIF($C$11:$Q$11,K22)</f>
        <v>0</v>
      </c>
      <c r="AK22" s="1">
        <f t="shared" ref="AK22:AK54" si="41">COUNTIF($C$11:$Q$11,L22)</f>
        <v>0</v>
      </c>
      <c r="AL22" s="1">
        <f t="shared" ref="AL22:AL54" si="42">COUNTIF($C$11:$Q$11,M22)</f>
        <v>0</v>
      </c>
      <c r="AM22" s="1">
        <f t="shared" ref="AM22:AM54" si="43">COUNTIF($C$11:$Q$11,N22)</f>
        <v>1</v>
      </c>
      <c r="AN22" s="1">
        <f t="shared" ref="AN22:AN54" si="44">COUNTIF($C$11:$Q$11,O22)</f>
        <v>1</v>
      </c>
      <c r="AO22" s="1">
        <f t="shared" ref="AO22:AO54" si="45">COUNTIF($C$11:$Q$11,P22)</f>
        <v>0</v>
      </c>
      <c r="AT22" s="79"/>
      <c r="AU22" s="79"/>
    </row>
    <row r="23" spans="1:54" x14ac:dyDescent="0.25">
      <c r="A23" s="17">
        <v>3</v>
      </c>
      <c r="B23" s="19">
        <f t="shared" si="15"/>
        <v>1</v>
      </c>
      <c r="C23" s="19">
        <f t="shared" si="16"/>
        <v>2</v>
      </c>
      <c r="D23" s="19">
        <f t="shared" si="17"/>
        <v>3</v>
      </c>
      <c r="E23" s="19">
        <f t="shared" si="18"/>
        <v>4</v>
      </c>
      <c r="F23" s="19">
        <f t="shared" si="19"/>
        <v>5</v>
      </c>
      <c r="G23" s="19">
        <f t="shared" si="20"/>
        <v>6</v>
      </c>
      <c r="H23" s="19">
        <f t="shared" si="21"/>
        <v>7</v>
      </c>
      <c r="I23" s="19">
        <f t="shared" si="22"/>
        <v>8</v>
      </c>
      <c r="J23" s="19">
        <f t="shared" si="23"/>
        <v>10</v>
      </c>
      <c r="K23" s="19">
        <f t="shared" si="24"/>
        <v>12</v>
      </c>
      <c r="L23" s="19">
        <f t="shared" si="25"/>
        <v>13</v>
      </c>
      <c r="M23" s="19">
        <f t="shared" si="26"/>
        <v>15</v>
      </c>
      <c r="N23" s="19">
        <f t="shared" si="27"/>
        <v>21</v>
      </c>
      <c r="O23" s="19">
        <f t="shared" si="28"/>
        <v>23</v>
      </c>
      <c r="P23" s="19">
        <f t="shared" si="29"/>
        <v>25</v>
      </c>
      <c r="Q23" s="61">
        <f t="shared" si="30"/>
        <v>11</v>
      </c>
      <c r="R23" s="62"/>
      <c r="S23" s="63"/>
      <c r="AA23" s="1">
        <f t="shared" si="31"/>
        <v>1</v>
      </c>
      <c r="AB23" s="1">
        <f t="shared" si="32"/>
        <v>1</v>
      </c>
      <c r="AC23" s="1">
        <f t="shared" si="33"/>
        <v>1</v>
      </c>
      <c r="AD23" s="1">
        <f t="shared" si="34"/>
        <v>1</v>
      </c>
      <c r="AE23" s="1">
        <f t="shared" si="35"/>
        <v>0</v>
      </c>
      <c r="AF23" s="1">
        <f t="shared" si="36"/>
        <v>1</v>
      </c>
      <c r="AG23" s="1">
        <f t="shared" si="37"/>
        <v>1</v>
      </c>
      <c r="AH23" s="1">
        <f t="shared" si="38"/>
        <v>1</v>
      </c>
      <c r="AI23" s="1">
        <f t="shared" si="39"/>
        <v>0</v>
      </c>
      <c r="AJ23" s="1">
        <f t="shared" si="40"/>
        <v>0</v>
      </c>
      <c r="AK23" s="1">
        <f t="shared" si="41"/>
        <v>1</v>
      </c>
      <c r="AL23" s="1">
        <f t="shared" si="42"/>
        <v>1</v>
      </c>
      <c r="AM23" s="1">
        <f t="shared" si="43"/>
        <v>0</v>
      </c>
      <c r="AN23" s="1">
        <f t="shared" si="44"/>
        <v>1</v>
      </c>
      <c r="AO23" s="1">
        <f t="shared" si="45"/>
        <v>1</v>
      </c>
    </row>
    <row r="24" spans="1:54" ht="15" customHeight="1" x14ac:dyDescent="0.25">
      <c r="A24" s="23">
        <v>4</v>
      </c>
      <c r="B24" s="19">
        <f t="shared" si="15"/>
        <v>1</v>
      </c>
      <c r="C24" s="19">
        <f t="shared" si="16"/>
        <v>2</v>
      </c>
      <c r="D24" s="19">
        <f t="shared" si="17"/>
        <v>3</v>
      </c>
      <c r="E24" s="19">
        <f t="shared" si="18"/>
        <v>4</v>
      </c>
      <c r="F24" s="19">
        <f t="shared" si="19"/>
        <v>5</v>
      </c>
      <c r="G24" s="19">
        <f t="shared" si="20"/>
        <v>6</v>
      </c>
      <c r="H24" s="19">
        <f t="shared" si="21"/>
        <v>7</v>
      </c>
      <c r="I24" s="19">
        <f t="shared" si="22"/>
        <v>8</v>
      </c>
      <c r="J24" s="19">
        <f t="shared" si="23"/>
        <v>10</v>
      </c>
      <c r="K24" s="19">
        <f t="shared" si="24"/>
        <v>12</v>
      </c>
      <c r="L24" s="19">
        <f t="shared" si="25"/>
        <v>13</v>
      </c>
      <c r="M24" s="19">
        <f t="shared" si="26"/>
        <v>17</v>
      </c>
      <c r="N24" s="19">
        <f t="shared" si="27"/>
        <v>19</v>
      </c>
      <c r="O24" s="19">
        <f t="shared" si="28"/>
        <v>23</v>
      </c>
      <c r="P24" s="19">
        <f t="shared" si="29"/>
        <v>25</v>
      </c>
      <c r="Q24" s="61">
        <f t="shared" si="30"/>
        <v>12</v>
      </c>
      <c r="R24" s="62"/>
      <c r="S24" s="63"/>
      <c r="AA24" s="1">
        <f t="shared" si="31"/>
        <v>1</v>
      </c>
      <c r="AB24" s="1">
        <f t="shared" si="32"/>
        <v>1</v>
      </c>
      <c r="AC24" s="1">
        <f t="shared" si="33"/>
        <v>1</v>
      </c>
      <c r="AD24" s="1">
        <f t="shared" si="34"/>
        <v>1</v>
      </c>
      <c r="AE24" s="1">
        <f t="shared" si="35"/>
        <v>0</v>
      </c>
      <c r="AF24" s="1">
        <f t="shared" si="36"/>
        <v>1</v>
      </c>
      <c r="AG24" s="1">
        <f t="shared" si="37"/>
        <v>1</v>
      </c>
      <c r="AH24" s="1">
        <f t="shared" si="38"/>
        <v>1</v>
      </c>
      <c r="AI24" s="1">
        <f t="shared" si="39"/>
        <v>0</v>
      </c>
      <c r="AJ24" s="1">
        <f t="shared" si="40"/>
        <v>0</v>
      </c>
      <c r="AK24" s="1">
        <f t="shared" si="41"/>
        <v>1</v>
      </c>
      <c r="AL24" s="1">
        <f t="shared" si="42"/>
        <v>1</v>
      </c>
      <c r="AM24" s="1">
        <f t="shared" si="43"/>
        <v>1</v>
      </c>
      <c r="AN24" s="1">
        <f t="shared" si="44"/>
        <v>1</v>
      </c>
      <c r="AO24" s="1">
        <f t="shared" si="45"/>
        <v>1</v>
      </c>
      <c r="AT24" s="78" t="s">
        <v>20</v>
      </c>
      <c r="AU24" s="78"/>
      <c r="AV24" s="78"/>
      <c r="AW24" s="78"/>
      <c r="AX24" s="78"/>
      <c r="AY24" s="78"/>
      <c r="AZ24" s="78"/>
      <c r="BA24" s="78"/>
      <c r="BB24" s="78"/>
    </row>
    <row r="25" spans="1:54" ht="15" customHeight="1" x14ac:dyDescent="0.25">
      <c r="A25" s="24">
        <v>5</v>
      </c>
      <c r="B25" s="19">
        <f t="shared" si="15"/>
        <v>1</v>
      </c>
      <c r="C25" s="19">
        <f t="shared" si="16"/>
        <v>2</v>
      </c>
      <c r="D25" s="19">
        <f t="shared" si="17"/>
        <v>3</v>
      </c>
      <c r="E25" s="19">
        <f t="shared" si="18"/>
        <v>4</v>
      </c>
      <c r="F25" s="19">
        <f t="shared" si="19"/>
        <v>5</v>
      </c>
      <c r="G25" s="19">
        <f t="shared" si="20"/>
        <v>6</v>
      </c>
      <c r="H25" s="19">
        <f t="shared" si="21"/>
        <v>8</v>
      </c>
      <c r="I25" s="19">
        <f t="shared" si="22"/>
        <v>9</v>
      </c>
      <c r="J25" s="19">
        <f t="shared" si="23"/>
        <v>10</v>
      </c>
      <c r="K25" s="19">
        <f t="shared" si="24"/>
        <v>11</v>
      </c>
      <c r="L25" s="19">
        <f t="shared" si="25"/>
        <v>12</v>
      </c>
      <c r="M25" s="19">
        <f t="shared" si="26"/>
        <v>13</v>
      </c>
      <c r="N25" s="19">
        <f t="shared" si="27"/>
        <v>15</v>
      </c>
      <c r="O25" s="19">
        <f t="shared" si="28"/>
        <v>19</v>
      </c>
      <c r="P25" s="19">
        <f t="shared" si="29"/>
        <v>23</v>
      </c>
      <c r="Q25" s="61">
        <f t="shared" si="30"/>
        <v>10</v>
      </c>
      <c r="R25" s="62"/>
      <c r="S25" s="63"/>
      <c r="AA25" s="1">
        <f t="shared" si="31"/>
        <v>1</v>
      </c>
      <c r="AB25" s="1">
        <f t="shared" si="32"/>
        <v>1</v>
      </c>
      <c r="AC25" s="1">
        <f t="shared" si="33"/>
        <v>1</v>
      </c>
      <c r="AD25" s="1">
        <f t="shared" si="34"/>
        <v>1</v>
      </c>
      <c r="AE25" s="1">
        <f t="shared" si="35"/>
        <v>0</v>
      </c>
      <c r="AF25" s="1">
        <f t="shared" si="36"/>
        <v>1</v>
      </c>
      <c r="AG25" s="1">
        <f t="shared" si="37"/>
        <v>1</v>
      </c>
      <c r="AH25" s="1">
        <f t="shared" si="38"/>
        <v>0</v>
      </c>
      <c r="AI25" s="1">
        <f t="shared" si="39"/>
        <v>0</v>
      </c>
      <c r="AJ25" s="1">
        <f t="shared" si="40"/>
        <v>0</v>
      </c>
      <c r="AK25" s="1">
        <f t="shared" si="41"/>
        <v>0</v>
      </c>
      <c r="AL25" s="1">
        <f t="shared" si="42"/>
        <v>1</v>
      </c>
      <c r="AM25" s="1">
        <f t="shared" si="43"/>
        <v>1</v>
      </c>
      <c r="AN25" s="1">
        <f t="shared" si="44"/>
        <v>1</v>
      </c>
      <c r="AO25" s="1">
        <f t="shared" si="45"/>
        <v>1</v>
      </c>
      <c r="AT25" s="78"/>
      <c r="AU25" s="78"/>
      <c r="AV25" s="78"/>
      <c r="AW25" s="78"/>
      <c r="AX25" s="78"/>
      <c r="AY25" s="78"/>
      <c r="AZ25" s="78"/>
      <c r="BA25" s="78"/>
      <c r="BB25" s="78"/>
    </row>
    <row r="26" spans="1:54" ht="15" customHeight="1" x14ac:dyDescent="0.25">
      <c r="A26" s="26">
        <v>6</v>
      </c>
      <c r="B26" s="19">
        <f t="shared" si="15"/>
        <v>1</v>
      </c>
      <c r="C26" s="19">
        <f t="shared" si="16"/>
        <v>2</v>
      </c>
      <c r="D26" s="19">
        <f t="shared" si="17"/>
        <v>3</v>
      </c>
      <c r="E26" s="19">
        <f t="shared" si="18"/>
        <v>4</v>
      </c>
      <c r="F26" s="19">
        <f t="shared" si="19"/>
        <v>5</v>
      </c>
      <c r="G26" s="19">
        <f t="shared" si="20"/>
        <v>6</v>
      </c>
      <c r="H26" s="19">
        <f t="shared" si="21"/>
        <v>8</v>
      </c>
      <c r="I26" s="19">
        <f t="shared" si="22"/>
        <v>9</v>
      </c>
      <c r="J26" s="19">
        <f t="shared" si="23"/>
        <v>10</v>
      </c>
      <c r="K26" s="19">
        <f t="shared" si="24"/>
        <v>11</v>
      </c>
      <c r="L26" s="19">
        <f t="shared" si="25"/>
        <v>12</v>
      </c>
      <c r="M26" s="19">
        <f t="shared" si="26"/>
        <v>13</v>
      </c>
      <c r="N26" s="19">
        <f t="shared" si="27"/>
        <v>17</v>
      </c>
      <c r="O26" s="19">
        <f t="shared" si="28"/>
        <v>23</v>
      </c>
      <c r="P26" s="19">
        <f t="shared" si="29"/>
        <v>25</v>
      </c>
      <c r="Q26" s="61">
        <f t="shared" si="30"/>
        <v>10</v>
      </c>
      <c r="R26" s="62"/>
      <c r="S26" s="63"/>
      <c r="AA26" s="1">
        <f t="shared" si="31"/>
        <v>1</v>
      </c>
      <c r="AB26" s="1">
        <f t="shared" si="32"/>
        <v>1</v>
      </c>
      <c r="AC26" s="1">
        <f t="shared" si="33"/>
        <v>1</v>
      </c>
      <c r="AD26" s="1">
        <f t="shared" si="34"/>
        <v>1</v>
      </c>
      <c r="AE26" s="1">
        <f t="shared" si="35"/>
        <v>0</v>
      </c>
      <c r="AF26" s="1">
        <f t="shared" si="36"/>
        <v>1</v>
      </c>
      <c r="AG26" s="1">
        <f t="shared" si="37"/>
        <v>1</v>
      </c>
      <c r="AH26" s="1">
        <f t="shared" si="38"/>
        <v>0</v>
      </c>
      <c r="AI26" s="1">
        <f t="shared" si="39"/>
        <v>0</v>
      </c>
      <c r="AJ26" s="1">
        <f t="shared" si="40"/>
        <v>0</v>
      </c>
      <c r="AK26" s="1">
        <f t="shared" si="41"/>
        <v>0</v>
      </c>
      <c r="AL26" s="1">
        <f t="shared" si="42"/>
        <v>1</v>
      </c>
      <c r="AM26" s="1">
        <f t="shared" si="43"/>
        <v>1</v>
      </c>
      <c r="AN26" s="1">
        <f t="shared" si="44"/>
        <v>1</v>
      </c>
      <c r="AO26" s="1">
        <f t="shared" si="45"/>
        <v>1</v>
      </c>
      <c r="AT26" s="78"/>
      <c r="AU26" s="78"/>
      <c r="AV26" s="78"/>
      <c r="AW26" s="78"/>
      <c r="AX26" s="78"/>
      <c r="AY26" s="78"/>
      <c r="AZ26" s="78"/>
      <c r="BA26" s="78"/>
      <c r="BB26" s="78"/>
    </row>
    <row r="27" spans="1:54" ht="15" customHeight="1" x14ac:dyDescent="0.25">
      <c r="A27" s="26">
        <v>7</v>
      </c>
      <c r="B27" s="19">
        <f t="shared" si="15"/>
        <v>1</v>
      </c>
      <c r="C27" s="19">
        <f t="shared" si="16"/>
        <v>2</v>
      </c>
      <c r="D27" s="19">
        <f t="shared" si="17"/>
        <v>3</v>
      </c>
      <c r="E27" s="19">
        <f t="shared" si="18"/>
        <v>4</v>
      </c>
      <c r="F27" s="19">
        <f t="shared" si="19"/>
        <v>5</v>
      </c>
      <c r="G27" s="19">
        <f t="shared" si="20"/>
        <v>6</v>
      </c>
      <c r="H27" s="19">
        <f t="shared" si="21"/>
        <v>8</v>
      </c>
      <c r="I27" s="19">
        <f t="shared" si="22"/>
        <v>9</v>
      </c>
      <c r="J27" s="19">
        <f t="shared" si="23"/>
        <v>10</v>
      </c>
      <c r="K27" s="19">
        <f t="shared" si="24"/>
        <v>11</v>
      </c>
      <c r="L27" s="19">
        <f t="shared" si="25"/>
        <v>12</v>
      </c>
      <c r="M27" s="19">
        <f t="shared" si="26"/>
        <v>15</v>
      </c>
      <c r="N27" s="19">
        <f t="shared" si="27"/>
        <v>17</v>
      </c>
      <c r="O27" s="19">
        <f t="shared" si="28"/>
        <v>21</v>
      </c>
      <c r="P27" s="19">
        <f t="shared" si="29"/>
        <v>25</v>
      </c>
      <c r="Q27" s="61">
        <f t="shared" si="30"/>
        <v>9</v>
      </c>
      <c r="R27" s="62"/>
      <c r="S27" s="63"/>
      <c r="AA27" s="1">
        <f t="shared" si="31"/>
        <v>1</v>
      </c>
      <c r="AB27" s="1">
        <f t="shared" si="32"/>
        <v>1</v>
      </c>
      <c r="AC27" s="1">
        <f t="shared" si="33"/>
        <v>1</v>
      </c>
      <c r="AD27" s="1">
        <f t="shared" si="34"/>
        <v>1</v>
      </c>
      <c r="AE27" s="1">
        <f t="shared" si="35"/>
        <v>0</v>
      </c>
      <c r="AF27" s="1">
        <f t="shared" si="36"/>
        <v>1</v>
      </c>
      <c r="AG27" s="1">
        <f t="shared" si="37"/>
        <v>1</v>
      </c>
      <c r="AH27" s="1">
        <f t="shared" si="38"/>
        <v>0</v>
      </c>
      <c r="AI27" s="1">
        <f t="shared" si="39"/>
        <v>0</v>
      </c>
      <c r="AJ27" s="1">
        <f t="shared" si="40"/>
        <v>0</v>
      </c>
      <c r="AK27" s="1">
        <f t="shared" si="41"/>
        <v>0</v>
      </c>
      <c r="AL27" s="1">
        <f t="shared" si="42"/>
        <v>1</v>
      </c>
      <c r="AM27" s="1">
        <f t="shared" si="43"/>
        <v>1</v>
      </c>
      <c r="AN27" s="1">
        <f t="shared" si="44"/>
        <v>0</v>
      </c>
      <c r="AO27" s="1">
        <f t="shared" si="45"/>
        <v>1</v>
      </c>
      <c r="AT27" s="78"/>
      <c r="AU27" s="78"/>
      <c r="AV27" s="78"/>
      <c r="AW27" s="78"/>
      <c r="AX27" s="78"/>
      <c r="AY27" s="78"/>
      <c r="AZ27" s="78"/>
      <c r="BA27" s="78"/>
      <c r="BB27" s="78"/>
    </row>
    <row r="28" spans="1:54" ht="15" customHeight="1" x14ac:dyDescent="0.25">
      <c r="A28" s="26">
        <v>8</v>
      </c>
      <c r="B28" s="19">
        <f t="shared" si="15"/>
        <v>1</v>
      </c>
      <c r="C28" s="19">
        <f t="shared" si="16"/>
        <v>2</v>
      </c>
      <c r="D28" s="19">
        <f t="shared" si="17"/>
        <v>3</v>
      </c>
      <c r="E28" s="19">
        <f t="shared" si="18"/>
        <v>4</v>
      </c>
      <c r="F28" s="19">
        <f t="shared" si="19"/>
        <v>5</v>
      </c>
      <c r="G28" s="19">
        <f t="shared" si="20"/>
        <v>6</v>
      </c>
      <c r="H28" s="19">
        <f t="shared" si="21"/>
        <v>8</v>
      </c>
      <c r="I28" s="19">
        <f t="shared" si="22"/>
        <v>9</v>
      </c>
      <c r="J28" s="19">
        <f t="shared" si="23"/>
        <v>10</v>
      </c>
      <c r="K28" s="19">
        <f t="shared" si="24"/>
        <v>12</v>
      </c>
      <c r="L28" s="19">
        <f t="shared" si="25"/>
        <v>15</v>
      </c>
      <c r="M28" s="19">
        <f t="shared" si="26"/>
        <v>17</v>
      </c>
      <c r="N28" s="19">
        <f t="shared" si="27"/>
        <v>19</v>
      </c>
      <c r="O28" s="19">
        <f t="shared" si="28"/>
        <v>23</v>
      </c>
      <c r="P28" s="19">
        <f t="shared" si="29"/>
        <v>25</v>
      </c>
      <c r="Q28" s="61">
        <f t="shared" si="30"/>
        <v>11</v>
      </c>
      <c r="R28" s="62"/>
      <c r="S28" s="63"/>
      <c r="AA28" s="1">
        <f t="shared" si="31"/>
        <v>1</v>
      </c>
      <c r="AB28" s="1">
        <f t="shared" si="32"/>
        <v>1</v>
      </c>
      <c r="AC28" s="1">
        <f t="shared" si="33"/>
        <v>1</v>
      </c>
      <c r="AD28" s="1">
        <f t="shared" si="34"/>
        <v>1</v>
      </c>
      <c r="AE28" s="1">
        <f t="shared" si="35"/>
        <v>0</v>
      </c>
      <c r="AF28" s="1">
        <f t="shared" si="36"/>
        <v>1</v>
      </c>
      <c r="AG28" s="1">
        <f t="shared" si="37"/>
        <v>1</v>
      </c>
      <c r="AH28" s="1">
        <f t="shared" si="38"/>
        <v>0</v>
      </c>
      <c r="AI28" s="1">
        <f t="shared" si="39"/>
        <v>0</v>
      </c>
      <c r="AJ28" s="1">
        <f t="shared" si="40"/>
        <v>0</v>
      </c>
      <c r="AK28" s="1">
        <f t="shared" si="41"/>
        <v>1</v>
      </c>
      <c r="AL28" s="1">
        <f t="shared" si="42"/>
        <v>1</v>
      </c>
      <c r="AM28" s="1">
        <f t="shared" si="43"/>
        <v>1</v>
      </c>
      <c r="AN28" s="1">
        <f t="shared" si="44"/>
        <v>1</v>
      </c>
      <c r="AO28" s="1">
        <f t="shared" si="45"/>
        <v>1</v>
      </c>
    </row>
    <row r="29" spans="1:54" ht="15" customHeight="1" x14ac:dyDescent="0.25">
      <c r="A29" s="26">
        <v>9</v>
      </c>
      <c r="B29" s="19">
        <f t="shared" si="15"/>
        <v>1</v>
      </c>
      <c r="C29" s="19">
        <f t="shared" si="16"/>
        <v>2</v>
      </c>
      <c r="D29" s="19">
        <f t="shared" si="17"/>
        <v>3</v>
      </c>
      <c r="E29" s="19">
        <f t="shared" si="18"/>
        <v>4</v>
      </c>
      <c r="F29" s="19">
        <f t="shared" si="19"/>
        <v>5</v>
      </c>
      <c r="G29" s="19">
        <f t="shared" si="20"/>
        <v>6</v>
      </c>
      <c r="H29" s="19">
        <f t="shared" si="21"/>
        <v>8</v>
      </c>
      <c r="I29" s="19">
        <f t="shared" si="22"/>
        <v>9</v>
      </c>
      <c r="J29" s="19">
        <f t="shared" si="23"/>
        <v>10</v>
      </c>
      <c r="K29" s="19">
        <f t="shared" si="24"/>
        <v>12</v>
      </c>
      <c r="L29" s="19">
        <f t="shared" si="25"/>
        <v>17</v>
      </c>
      <c r="M29" s="19">
        <f t="shared" si="26"/>
        <v>19</v>
      </c>
      <c r="N29" s="19">
        <f t="shared" si="27"/>
        <v>21</v>
      </c>
      <c r="O29" s="19">
        <f t="shared" si="28"/>
        <v>23</v>
      </c>
      <c r="P29" s="19">
        <f t="shared" si="29"/>
        <v>25</v>
      </c>
      <c r="Q29" s="61">
        <f t="shared" si="30"/>
        <v>10</v>
      </c>
      <c r="R29" s="62"/>
      <c r="S29" s="63"/>
      <c r="AA29" s="1">
        <f t="shared" si="31"/>
        <v>1</v>
      </c>
      <c r="AB29" s="1">
        <f t="shared" si="32"/>
        <v>1</v>
      </c>
      <c r="AC29" s="1">
        <f t="shared" si="33"/>
        <v>1</v>
      </c>
      <c r="AD29" s="1">
        <f t="shared" si="34"/>
        <v>1</v>
      </c>
      <c r="AE29" s="1">
        <f t="shared" si="35"/>
        <v>0</v>
      </c>
      <c r="AF29" s="1">
        <f t="shared" si="36"/>
        <v>1</v>
      </c>
      <c r="AG29" s="1">
        <f t="shared" si="37"/>
        <v>1</v>
      </c>
      <c r="AH29" s="1">
        <f t="shared" si="38"/>
        <v>0</v>
      </c>
      <c r="AI29" s="1">
        <f t="shared" si="39"/>
        <v>0</v>
      </c>
      <c r="AJ29" s="1">
        <f t="shared" si="40"/>
        <v>0</v>
      </c>
      <c r="AK29" s="1">
        <f t="shared" si="41"/>
        <v>1</v>
      </c>
      <c r="AL29" s="1">
        <f t="shared" si="42"/>
        <v>1</v>
      </c>
      <c r="AM29" s="1">
        <f t="shared" si="43"/>
        <v>0</v>
      </c>
      <c r="AN29" s="1">
        <f t="shared" si="44"/>
        <v>1</v>
      </c>
      <c r="AO29" s="1">
        <f t="shared" si="45"/>
        <v>1</v>
      </c>
    </row>
    <row r="30" spans="1:54" ht="15" customHeight="1" x14ac:dyDescent="0.25">
      <c r="A30" s="26">
        <v>10</v>
      </c>
      <c r="B30" s="19">
        <f t="shared" si="15"/>
        <v>1</v>
      </c>
      <c r="C30" s="19">
        <f t="shared" si="16"/>
        <v>2</v>
      </c>
      <c r="D30" s="19">
        <f t="shared" si="17"/>
        <v>3</v>
      </c>
      <c r="E30" s="19">
        <f t="shared" si="18"/>
        <v>4</v>
      </c>
      <c r="F30" s="19">
        <f t="shared" si="19"/>
        <v>5</v>
      </c>
      <c r="G30" s="19">
        <f t="shared" si="20"/>
        <v>6</v>
      </c>
      <c r="H30" s="19">
        <f t="shared" si="21"/>
        <v>8</v>
      </c>
      <c r="I30" s="19">
        <f t="shared" si="22"/>
        <v>10</v>
      </c>
      <c r="J30" s="19">
        <f t="shared" si="23"/>
        <v>11</v>
      </c>
      <c r="K30" s="19">
        <f t="shared" si="24"/>
        <v>12</v>
      </c>
      <c r="L30" s="19">
        <f t="shared" si="25"/>
        <v>13</v>
      </c>
      <c r="M30" s="19">
        <f t="shared" si="26"/>
        <v>15</v>
      </c>
      <c r="N30" s="19">
        <f t="shared" si="27"/>
        <v>17</v>
      </c>
      <c r="O30" s="19">
        <f t="shared" si="28"/>
        <v>19</v>
      </c>
      <c r="P30" s="19">
        <f t="shared" si="29"/>
        <v>25</v>
      </c>
      <c r="Q30" s="61">
        <f t="shared" si="30"/>
        <v>11</v>
      </c>
      <c r="R30" s="62"/>
      <c r="S30" s="63"/>
      <c r="AA30" s="1">
        <f t="shared" si="31"/>
        <v>1</v>
      </c>
      <c r="AB30" s="1">
        <f t="shared" si="32"/>
        <v>1</v>
      </c>
      <c r="AC30" s="1">
        <f t="shared" si="33"/>
        <v>1</v>
      </c>
      <c r="AD30" s="1">
        <f t="shared" si="34"/>
        <v>1</v>
      </c>
      <c r="AE30" s="1">
        <f t="shared" si="35"/>
        <v>0</v>
      </c>
      <c r="AF30" s="1">
        <f t="shared" si="36"/>
        <v>1</v>
      </c>
      <c r="AG30" s="1">
        <f t="shared" si="37"/>
        <v>1</v>
      </c>
      <c r="AH30" s="1">
        <f t="shared" si="38"/>
        <v>0</v>
      </c>
      <c r="AI30" s="1">
        <f t="shared" si="39"/>
        <v>0</v>
      </c>
      <c r="AJ30" s="1">
        <f t="shared" si="40"/>
        <v>0</v>
      </c>
      <c r="AK30" s="1">
        <f t="shared" si="41"/>
        <v>1</v>
      </c>
      <c r="AL30" s="1">
        <f t="shared" si="42"/>
        <v>1</v>
      </c>
      <c r="AM30" s="1">
        <f t="shared" si="43"/>
        <v>1</v>
      </c>
      <c r="AN30" s="1">
        <f t="shared" si="44"/>
        <v>1</v>
      </c>
      <c r="AO30" s="1">
        <f t="shared" si="45"/>
        <v>1</v>
      </c>
    </row>
    <row r="31" spans="1:54" ht="15" customHeight="1" x14ac:dyDescent="0.25">
      <c r="A31" s="26">
        <v>11</v>
      </c>
      <c r="B31" s="19">
        <f t="shared" si="15"/>
        <v>1</v>
      </c>
      <c r="C31" s="19">
        <f t="shared" si="16"/>
        <v>2</v>
      </c>
      <c r="D31" s="19">
        <f t="shared" si="17"/>
        <v>3</v>
      </c>
      <c r="E31" s="19">
        <f t="shared" si="18"/>
        <v>4</v>
      </c>
      <c r="F31" s="19">
        <f t="shared" si="19"/>
        <v>6</v>
      </c>
      <c r="G31" s="19">
        <f t="shared" si="20"/>
        <v>7</v>
      </c>
      <c r="H31" s="19">
        <f t="shared" si="21"/>
        <v>8</v>
      </c>
      <c r="I31" s="19">
        <f t="shared" si="22"/>
        <v>9</v>
      </c>
      <c r="J31" s="19">
        <f t="shared" si="23"/>
        <v>10</v>
      </c>
      <c r="K31" s="19">
        <f t="shared" si="24"/>
        <v>11</v>
      </c>
      <c r="L31" s="19">
        <f t="shared" si="25"/>
        <v>12</v>
      </c>
      <c r="M31" s="19">
        <f t="shared" si="26"/>
        <v>17</v>
      </c>
      <c r="N31" s="19">
        <f t="shared" si="27"/>
        <v>19</v>
      </c>
      <c r="O31" s="19">
        <f t="shared" si="28"/>
        <v>21</v>
      </c>
      <c r="P31" s="19">
        <f t="shared" si="29"/>
        <v>23</v>
      </c>
      <c r="Q31" s="61">
        <f t="shared" si="30"/>
        <v>10</v>
      </c>
      <c r="R31" s="62"/>
      <c r="S31" s="63"/>
      <c r="AA31" s="1">
        <f t="shared" si="31"/>
        <v>1</v>
      </c>
      <c r="AB31" s="1">
        <f t="shared" si="32"/>
        <v>1</v>
      </c>
      <c r="AC31" s="1">
        <f t="shared" si="33"/>
        <v>1</v>
      </c>
      <c r="AD31" s="1">
        <f t="shared" si="34"/>
        <v>1</v>
      </c>
      <c r="AE31" s="1">
        <f t="shared" si="35"/>
        <v>1</v>
      </c>
      <c r="AF31" s="1">
        <f t="shared" si="36"/>
        <v>1</v>
      </c>
      <c r="AG31" s="1">
        <f t="shared" si="37"/>
        <v>1</v>
      </c>
      <c r="AH31" s="1">
        <f t="shared" si="38"/>
        <v>0</v>
      </c>
      <c r="AI31" s="1">
        <f t="shared" si="39"/>
        <v>0</v>
      </c>
      <c r="AJ31" s="1">
        <f t="shared" si="40"/>
        <v>0</v>
      </c>
      <c r="AK31" s="1">
        <f t="shared" si="41"/>
        <v>0</v>
      </c>
      <c r="AL31" s="1">
        <f t="shared" si="42"/>
        <v>1</v>
      </c>
      <c r="AM31" s="1">
        <f t="shared" si="43"/>
        <v>1</v>
      </c>
      <c r="AN31" s="1">
        <f t="shared" si="44"/>
        <v>0</v>
      </c>
      <c r="AO31" s="1">
        <f t="shared" si="45"/>
        <v>1</v>
      </c>
    </row>
    <row r="32" spans="1:54" ht="15" customHeight="1" x14ac:dyDescent="0.25">
      <c r="A32" s="26">
        <v>12</v>
      </c>
      <c r="B32" s="19">
        <f t="shared" si="15"/>
        <v>1</v>
      </c>
      <c r="C32" s="19">
        <f t="shared" si="16"/>
        <v>2</v>
      </c>
      <c r="D32" s="19">
        <f t="shared" si="17"/>
        <v>3</v>
      </c>
      <c r="E32" s="19">
        <f t="shared" si="18"/>
        <v>4</v>
      </c>
      <c r="F32" s="19">
        <f t="shared" si="19"/>
        <v>6</v>
      </c>
      <c r="G32" s="19">
        <f t="shared" si="20"/>
        <v>7</v>
      </c>
      <c r="H32" s="19">
        <f t="shared" si="21"/>
        <v>8</v>
      </c>
      <c r="I32" s="19">
        <f t="shared" si="22"/>
        <v>9</v>
      </c>
      <c r="J32" s="19">
        <f t="shared" si="23"/>
        <v>10</v>
      </c>
      <c r="K32" s="19">
        <f t="shared" si="24"/>
        <v>11</v>
      </c>
      <c r="L32" s="19">
        <f t="shared" si="25"/>
        <v>12</v>
      </c>
      <c r="M32" s="19">
        <f t="shared" si="26"/>
        <v>17</v>
      </c>
      <c r="N32" s="19">
        <f t="shared" si="27"/>
        <v>19</v>
      </c>
      <c r="O32" s="19">
        <f t="shared" si="28"/>
        <v>21</v>
      </c>
      <c r="P32" s="19">
        <f t="shared" si="29"/>
        <v>25</v>
      </c>
      <c r="Q32" s="61">
        <f t="shared" si="30"/>
        <v>10</v>
      </c>
      <c r="R32" s="62"/>
      <c r="S32" s="63"/>
      <c r="AA32" s="1">
        <f t="shared" si="31"/>
        <v>1</v>
      </c>
      <c r="AB32" s="1">
        <f t="shared" si="32"/>
        <v>1</v>
      </c>
      <c r="AC32" s="1">
        <f t="shared" si="33"/>
        <v>1</v>
      </c>
      <c r="AD32" s="1">
        <f t="shared" si="34"/>
        <v>1</v>
      </c>
      <c r="AE32" s="1">
        <f t="shared" si="35"/>
        <v>1</v>
      </c>
      <c r="AF32" s="1">
        <f t="shared" si="36"/>
        <v>1</v>
      </c>
      <c r="AG32" s="1">
        <f t="shared" si="37"/>
        <v>1</v>
      </c>
      <c r="AH32" s="1">
        <f t="shared" si="38"/>
        <v>0</v>
      </c>
      <c r="AI32" s="1">
        <f t="shared" si="39"/>
        <v>0</v>
      </c>
      <c r="AJ32" s="1">
        <f t="shared" si="40"/>
        <v>0</v>
      </c>
      <c r="AK32" s="1">
        <f t="shared" si="41"/>
        <v>0</v>
      </c>
      <c r="AL32" s="1">
        <f t="shared" si="42"/>
        <v>1</v>
      </c>
      <c r="AM32" s="1">
        <f t="shared" si="43"/>
        <v>1</v>
      </c>
      <c r="AN32" s="1">
        <f t="shared" si="44"/>
        <v>0</v>
      </c>
      <c r="AO32" s="1">
        <f t="shared" si="45"/>
        <v>1</v>
      </c>
    </row>
    <row r="33" spans="1:41" ht="15" customHeight="1" x14ac:dyDescent="0.25">
      <c r="A33" s="27">
        <v>13</v>
      </c>
      <c r="B33" s="19">
        <f t="shared" si="15"/>
        <v>1</v>
      </c>
      <c r="C33" s="19">
        <f t="shared" si="16"/>
        <v>2</v>
      </c>
      <c r="D33" s="19">
        <f t="shared" si="17"/>
        <v>3</v>
      </c>
      <c r="E33" s="19">
        <f t="shared" si="18"/>
        <v>4</v>
      </c>
      <c r="F33" s="19">
        <f t="shared" si="19"/>
        <v>6</v>
      </c>
      <c r="G33" s="19">
        <f t="shared" si="20"/>
        <v>7</v>
      </c>
      <c r="H33" s="19">
        <f t="shared" si="21"/>
        <v>8</v>
      </c>
      <c r="I33" s="19">
        <f t="shared" si="22"/>
        <v>9</v>
      </c>
      <c r="J33" s="19">
        <f t="shared" si="23"/>
        <v>10</v>
      </c>
      <c r="K33" s="19">
        <f t="shared" si="24"/>
        <v>12</v>
      </c>
      <c r="L33" s="19">
        <f t="shared" si="25"/>
        <v>13</v>
      </c>
      <c r="M33" s="19">
        <f t="shared" si="26"/>
        <v>15</v>
      </c>
      <c r="N33" s="19">
        <f t="shared" si="27"/>
        <v>17</v>
      </c>
      <c r="O33" s="19">
        <f t="shared" si="28"/>
        <v>19</v>
      </c>
      <c r="P33" s="19">
        <f t="shared" si="29"/>
        <v>21</v>
      </c>
      <c r="Q33" s="61">
        <f t="shared" si="30"/>
        <v>11</v>
      </c>
      <c r="R33" s="62"/>
      <c r="S33" s="63"/>
      <c r="AA33" s="1">
        <f t="shared" si="31"/>
        <v>1</v>
      </c>
      <c r="AB33" s="1">
        <f t="shared" si="32"/>
        <v>1</v>
      </c>
      <c r="AC33" s="1">
        <f t="shared" si="33"/>
        <v>1</v>
      </c>
      <c r="AD33" s="1">
        <f t="shared" si="34"/>
        <v>1</v>
      </c>
      <c r="AE33" s="1">
        <f t="shared" si="35"/>
        <v>1</v>
      </c>
      <c r="AF33" s="1">
        <f t="shared" si="36"/>
        <v>1</v>
      </c>
      <c r="AG33" s="1">
        <f t="shared" si="37"/>
        <v>1</v>
      </c>
      <c r="AH33" s="1">
        <f t="shared" si="38"/>
        <v>0</v>
      </c>
      <c r="AI33" s="1">
        <f t="shared" si="39"/>
        <v>0</v>
      </c>
      <c r="AJ33" s="1">
        <f t="shared" si="40"/>
        <v>0</v>
      </c>
      <c r="AK33" s="1">
        <f t="shared" si="41"/>
        <v>1</v>
      </c>
      <c r="AL33" s="1">
        <f t="shared" si="42"/>
        <v>1</v>
      </c>
      <c r="AM33" s="1">
        <f t="shared" si="43"/>
        <v>1</v>
      </c>
      <c r="AN33" s="1">
        <f t="shared" si="44"/>
        <v>1</v>
      </c>
      <c r="AO33" s="1">
        <f t="shared" si="45"/>
        <v>0</v>
      </c>
    </row>
    <row r="34" spans="1:41" ht="15" customHeight="1" x14ac:dyDescent="0.25">
      <c r="A34" s="27">
        <v>14</v>
      </c>
      <c r="B34" s="19">
        <f t="shared" si="15"/>
        <v>1</v>
      </c>
      <c r="C34" s="19">
        <f t="shared" si="16"/>
        <v>2</v>
      </c>
      <c r="D34" s="19">
        <f t="shared" si="17"/>
        <v>3</v>
      </c>
      <c r="E34" s="19">
        <f t="shared" si="18"/>
        <v>4</v>
      </c>
      <c r="F34" s="19">
        <f t="shared" si="19"/>
        <v>6</v>
      </c>
      <c r="G34" s="19">
        <f t="shared" si="20"/>
        <v>7</v>
      </c>
      <c r="H34" s="19">
        <f t="shared" si="21"/>
        <v>8</v>
      </c>
      <c r="I34" s="19">
        <f t="shared" si="22"/>
        <v>10</v>
      </c>
      <c r="J34" s="19">
        <f t="shared" si="23"/>
        <v>11</v>
      </c>
      <c r="K34" s="19">
        <f t="shared" si="24"/>
        <v>12</v>
      </c>
      <c r="L34" s="19">
        <f t="shared" si="25"/>
        <v>13</v>
      </c>
      <c r="M34" s="19">
        <f t="shared" si="26"/>
        <v>15</v>
      </c>
      <c r="N34" s="19">
        <f t="shared" si="27"/>
        <v>17</v>
      </c>
      <c r="O34" s="19">
        <f t="shared" si="28"/>
        <v>21</v>
      </c>
      <c r="P34" s="19">
        <f t="shared" si="29"/>
        <v>23</v>
      </c>
      <c r="Q34" s="61">
        <f t="shared" si="30"/>
        <v>11</v>
      </c>
      <c r="R34" s="62"/>
      <c r="S34" s="63"/>
      <c r="AA34" s="1">
        <f t="shared" si="31"/>
        <v>1</v>
      </c>
      <c r="AB34" s="1">
        <f t="shared" si="32"/>
        <v>1</v>
      </c>
      <c r="AC34" s="1">
        <f t="shared" si="33"/>
        <v>1</v>
      </c>
      <c r="AD34" s="1">
        <f t="shared" si="34"/>
        <v>1</v>
      </c>
      <c r="AE34" s="1">
        <f t="shared" si="35"/>
        <v>1</v>
      </c>
      <c r="AF34" s="1">
        <f t="shared" si="36"/>
        <v>1</v>
      </c>
      <c r="AG34" s="1">
        <f t="shared" si="37"/>
        <v>1</v>
      </c>
      <c r="AH34" s="1">
        <f t="shared" si="38"/>
        <v>0</v>
      </c>
      <c r="AI34" s="1">
        <f t="shared" si="39"/>
        <v>0</v>
      </c>
      <c r="AJ34" s="1">
        <f t="shared" si="40"/>
        <v>0</v>
      </c>
      <c r="AK34" s="1">
        <f t="shared" si="41"/>
        <v>1</v>
      </c>
      <c r="AL34" s="1">
        <f t="shared" si="42"/>
        <v>1</v>
      </c>
      <c r="AM34" s="1">
        <f t="shared" si="43"/>
        <v>1</v>
      </c>
      <c r="AN34" s="1">
        <f t="shared" si="44"/>
        <v>0</v>
      </c>
      <c r="AO34" s="1">
        <f t="shared" si="45"/>
        <v>1</v>
      </c>
    </row>
    <row r="35" spans="1:41" ht="15" customHeight="1" x14ac:dyDescent="0.25">
      <c r="A35" s="27">
        <v>15</v>
      </c>
      <c r="B35" s="19">
        <f t="shared" si="15"/>
        <v>1</v>
      </c>
      <c r="C35" s="19">
        <f t="shared" si="16"/>
        <v>2</v>
      </c>
      <c r="D35" s="19">
        <f t="shared" si="17"/>
        <v>3</v>
      </c>
      <c r="E35" s="19">
        <f t="shared" si="18"/>
        <v>4</v>
      </c>
      <c r="F35" s="19">
        <f t="shared" si="19"/>
        <v>6</v>
      </c>
      <c r="G35" s="19">
        <f t="shared" si="20"/>
        <v>8</v>
      </c>
      <c r="H35" s="19">
        <f t="shared" si="21"/>
        <v>10</v>
      </c>
      <c r="I35" s="19">
        <f t="shared" si="22"/>
        <v>11</v>
      </c>
      <c r="J35" s="19">
        <f t="shared" si="23"/>
        <v>12</v>
      </c>
      <c r="K35" s="19">
        <f t="shared" si="24"/>
        <v>13</v>
      </c>
      <c r="L35" s="19">
        <f t="shared" si="25"/>
        <v>15</v>
      </c>
      <c r="M35" s="19">
        <f t="shared" si="26"/>
        <v>19</v>
      </c>
      <c r="N35" s="19">
        <f t="shared" si="27"/>
        <v>21</v>
      </c>
      <c r="O35" s="19">
        <f t="shared" si="28"/>
        <v>23</v>
      </c>
      <c r="P35" s="19">
        <f t="shared" si="29"/>
        <v>25</v>
      </c>
      <c r="Q35" s="61">
        <f t="shared" si="30"/>
        <v>11</v>
      </c>
      <c r="R35" s="62"/>
      <c r="S35" s="63"/>
      <c r="AA35" s="1">
        <f t="shared" si="31"/>
        <v>1</v>
      </c>
      <c r="AB35" s="1">
        <f t="shared" si="32"/>
        <v>1</v>
      </c>
      <c r="AC35" s="1">
        <f t="shared" si="33"/>
        <v>1</v>
      </c>
      <c r="AD35" s="1">
        <f t="shared" si="34"/>
        <v>1</v>
      </c>
      <c r="AE35" s="1">
        <f t="shared" si="35"/>
        <v>1</v>
      </c>
      <c r="AF35" s="1">
        <f t="shared" si="36"/>
        <v>1</v>
      </c>
      <c r="AG35" s="1">
        <f t="shared" si="37"/>
        <v>0</v>
      </c>
      <c r="AH35" s="1">
        <f t="shared" si="38"/>
        <v>0</v>
      </c>
      <c r="AI35" s="1">
        <f t="shared" si="39"/>
        <v>0</v>
      </c>
      <c r="AJ35" s="1">
        <f t="shared" si="40"/>
        <v>1</v>
      </c>
      <c r="AK35" s="1">
        <f t="shared" si="41"/>
        <v>1</v>
      </c>
      <c r="AL35" s="1">
        <f t="shared" si="42"/>
        <v>1</v>
      </c>
      <c r="AM35" s="1">
        <f t="shared" si="43"/>
        <v>0</v>
      </c>
      <c r="AN35" s="1">
        <f t="shared" si="44"/>
        <v>1</v>
      </c>
      <c r="AO35" s="1">
        <f t="shared" si="45"/>
        <v>1</v>
      </c>
    </row>
    <row r="36" spans="1:41" ht="15" customHeight="1" x14ac:dyDescent="0.25">
      <c r="A36" s="27">
        <v>16</v>
      </c>
      <c r="B36" s="19">
        <f t="shared" si="15"/>
        <v>1</v>
      </c>
      <c r="C36" s="19">
        <f t="shared" si="16"/>
        <v>2</v>
      </c>
      <c r="D36" s="19">
        <f t="shared" si="17"/>
        <v>4</v>
      </c>
      <c r="E36" s="19">
        <f t="shared" si="18"/>
        <v>5</v>
      </c>
      <c r="F36" s="19">
        <f t="shared" si="19"/>
        <v>6</v>
      </c>
      <c r="G36" s="19">
        <f t="shared" si="20"/>
        <v>7</v>
      </c>
      <c r="H36" s="19">
        <f t="shared" si="21"/>
        <v>8</v>
      </c>
      <c r="I36" s="19">
        <f t="shared" si="22"/>
        <v>9</v>
      </c>
      <c r="J36" s="19">
        <f t="shared" si="23"/>
        <v>10</v>
      </c>
      <c r="K36" s="19">
        <f t="shared" si="24"/>
        <v>11</v>
      </c>
      <c r="L36" s="19">
        <f t="shared" si="25"/>
        <v>12</v>
      </c>
      <c r="M36" s="19">
        <f t="shared" si="26"/>
        <v>13</v>
      </c>
      <c r="N36" s="19">
        <f t="shared" si="27"/>
        <v>15</v>
      </c>
      <c r="O36" s="19">
        <f t="shared" si="28"/>
        <v>17</v>
      </c>
      <c r="P36" s="19">
        <f t="shared" si="29"/>
        <v>25</v>
      </c>
      <c r="Q36" s="61">
        <f t="shared" si="30"/>
        <v>10</v>
      </c>
      <c r="R36" s="62"/>
      <c r="S36" s="63"/>
      <c r="AA36" s="1">
        <f t="shared" si="31"/>
        <v>1</v>
      </c>
      <c r="AB36" s="1">
        <f t="shared" si="32"/>
        <v>1</v>
      </c>
      <c r="AC36" s="1">
        <f t="shared" si="33"/>
        <v>1</v>
      </c>
      <c r="AD36" s="1">
        <f t="shared" si="34"/>
        <v>0</v>
      </c>
      <c r="AE36" s="1">
        <f t="shared" si="35"/>
        <v>1</v>
      </c>
      <c r="AF36" s="1">
        <f t="shared" si="36"/>
        <v>1</v>
      </c>
      <c r="AG36" s="1">
        <f t="shared" si="37"/>
        <v>1</v>
      </c>
      <c r="AH36" s="1">
        <f t="shared" si="38"/>
        <v>0</v>
      </c>
      <c r="AI36" s="1">
        <f t="shared" si="39"/>
        <v>0</v>
      </c>
      <c r="AJ36" s="1">
        <f t="shared" si="40"/>
        <v>0</v>
      </c>
      <c r="AK36" s="1">
        <f t="shared" si="41"/>
        <v>0</v>
      </c>
      <c r="AL36" s="1">
        <f t="shared" si="42"/>
        <v>1</v>
      </c>
      <c r="AM36" s="1">
        <f t="shared" si="43"/>
        <v>1</v>
      </c>
      <c r="AN36" s="1">
        <f t="shared" si="44"/>
        <v>1</v>
      </c>
      <c r="AO36" s="1">
        <f t="shared" si="45"/>
        <v>1</v>
      </c>
    </row>
    <row r="37" spans="1:41" ht="15" customHeight="1" x14ac:dyDescent="0.25">
      <c r="A37" s="27">
        <v>17</v>
      </c>
      <c r="B37" s="19">
        <f t="shared" si="15"/>
        <v>1</v>
      </c>
      <c r="C37" s="19">
        <f t="shared" si="16"/>
        <v>2</v>
      </c>
      <c r="D37" s="19">
        <f t="shared" si="17"/>
        <v>4</v>
      </c>
      <c r="E37" s="19">
        <f t="shared" si="18"/>
        <v>5</v>
      </c>
      <c r="F37" s="19">
        <f t="shared" si="19"/>
        <v>6</v>
      </c>
      <c r="G37" s="19">
        <f t="shared" si="20"/>
        <v>7</v>
      </c>
      <c r="H37" s="19">
        <f t="shared" si="21"/>
        <v>8</v>
      </c>
      <c r="I37" s="19">
        <f t="shared" si="22"/>
        <v>9</v>
      </c>
      <c r="J37" s="19">
        <f t="shared" si="23"/>
        <v>10</v>
      </c>
      <c r="K37" s="19">
        <f t="shared" si="24"/>
        <v>11</v>
      </c>
      <c r="L37" s="19">
        <f t="shared" si="25"/>
        <v>12</v>
      </c>
      <c r="M37" s="19">
        <f t="shared" si="26"/>
        <v>15</v>
      </c>
      <c r="N37" s="19">
        <f t="shared" si="27"/>
        <v>17</v>
      </c>
      <c r="O37" s="19">
        <f t="shared" si="28"/>
        <v>23</v>
      </c>
      <c r="P37" s="19">
        <f t="shared" si="29"/>
        <v>25</v>
      </c>
      <c r="Q37" s="61">
        <f t="shared" si="30"/>
        <v>10</v>
      </c>
      <c r="R37" s="62"/>
      <c r="S37" s="63"/>
      <c r="AA37" s="1">
        <f t="shared" si="31"/>
        <v>1</v>
      </c>
      <c r="AB37" s="1">
        <f t="shared" si="32"/>
        <v>1</v>
      </c>
      <c r="AC37" s="1">
        <f t="shared" si="33"/>
        <v>1</v>
      </c>
      <c r="AD37" s="1">
        <f t="shared" si="34"/>
        <v>0</v>
      </c>
      <c r="AE37" s="1">
        <f t="shared" si="35"/>
        <v>1</v>
      </c>
      <c r="AF37" s="1">
        <f t="shared" si="36"/>
        <v>1</v>
      </c>
      <c r="AG37" s="1">
        <f t="shared" si="37"/>
        <v>1</v>
      </c>
      <c r="AH37" s="1">
        <f t="shared" si="38"/>
        <v>0</v>
      </c>
      <c r="AI37" s="1">
        <f t="shared" si="39"/>
        <v>0</v>
      </c>
      <c r="AJ37" s="1">
        <f t="shared" si="40"/>
        <v>0</v>
      </c>
      <c r="AK37" s="1">
        <f t="shared" si="41"/>
        <v>0</v>
      </c>
      <c r="AL37" s="1">
        <f t="shared" si="42"/>
        <v>1</v>
      </c>
      <c r="AM37" s="1">
        <f t="shared" si="43"/>
        <v>1</v>
      </c>
      <c r="AN37" s="1">
        <f t="shared" si="44"/>
        <v>1</v>
      </c>
      <c r="AO37" s="1">
        <f t="shared" si="45"/>
        <v>1</v>
      </c>
    </row>
    <row r="38" spans="1:41" ht="15" customHeight="1" x14ac:dyDescent="0.25">
      <c r="A38" s="27">
        <v>18</v>
      </c>
      <c r="B38" s="19">
        <f t="shared" si="15"/>
        <v>1</v>
      </c>
      <c r="C38" s="19">
        <f t="shared" si="16"/>
        <v>2</v>
      </c>
      <c r="D38" s="19">
        <f t="shared" si="17"/>
        <v>4</v>
      </c>
      <c r="E38" s="19">
        <f t="shared" si="18"/>
        <v>5</v>
      </c>
      <c r="F38" s="19">
        <f t="shared" si="19"/>
        <v>6</v>
      </c>
      <c r="G38" s="19">
        <f t="shared" si="20"/>
        <v>7</v>
      </c>
      <c r="H38" s="19">
        <f t="shared" si="21"/>
        <v>8</v>
      </c>
      <c r="I38" s="19">
        <f t="shared" si="22"/>
        <v>9</v>
      </c>
      <c r="J38" s="19">
        <f t="shared" si="23"/>
        <v>10</v>
      </c>
      <c r="K38" s="19">
        <f t="shared" si="24"/>
        <v>12</v>
      </c>
      <c r="L38" s="19">
        <f t="shared" si="25"/>
        <v>13</v>
      </c>
      <c r="M38" s="19">
        <f t="shared" si="26"/>
        <v>17</v>
      </c>
      <c r="N38" s="19">
        <f t="shared" si="27"/>
        <v>19</v>
      </c>
      <c r="O38" s="19">
        <f t="shared" si="28"/>
        <v>21</v>
      </c>
      <c r="P38" s="19">
        <f t="shared" si="29"/>
        <v>25</v>
      </c>
      <c r="Q38" s="61">
        <f t="shared" si="30"/>
        <v>10</v>
      </c>
      <c r="R38" s="62"/>
      <c r="S38" s="63"/>
      <c r="AA38" s="1">
        <f t="shared" si="31"/>
        <v>1</v>
      </c>
      <c r="AB38" s="1">
        <f t="shared" si="32"/>
        <v>1</v>
      </c>
      <c r="AC38" s="1">
        <f t="shared" si="33"/>
        <v>1</v>
      </c>
      <c r="AD38" s="1">
        <f t="shared" si="34"/>
        <v>0</v>
      </c>
      <c r="AE38" s="1">
        <f t="shared" si="35"/>
        <v>1</v>
      </c>
      <c r="AF38" s="1">
        <f t="shared" si="36"/>
        <v>1</v>
      </c>
      <c r="AG38" s="1">
        <f t="shared" si="37"/>
        <v>1</v>
      </c>
      <c r="AH38" s="1">
        <f t="shared" si="38"/>
        <v>0</v>
      </c>
      <c r="AI38" s="1">
        <f t="shared" si="39"/>
        <v>0</v>
      </c>
      <c r="AJ38" s="1">
        <f t="shared" si="40"/>
        <v>0</v>
      </c>
      <c r="AK38" s="1">
        <f t="shared" si="41"/>
        <v>1</v>
      </c>
      <c r="AL38" s="1">
        <f t="shared" si="42"/>
        <v>1</v>
      </c>
      <c r="AM38" s="1">
        <f t="shared" si="43"/>
        <v>1</v>
      </c>
      <c r="AN38" s="1">
        <f t="shared" si="44"/>
        <v>0</v>
      </c>
      <c r="AO38" s="1">
        <f t="shared" si="45"/>
        <v>1</v>
      </c>
    </row>
    <row r="39" spans="1:41" ht="15" customHeight="1" x14ac:dyDescent="0.25">
      <c r="A39" s="27">
        <v>19</v>
      </c>
      <c r="B39" s="19">
        <f t="shared" si="15"/>
        <v>1</v>
      </c>
      <c r="C39" s="19">
        <f t="shared" si="16"/>
        <v>2</v>
      </c>
      <c r="D39" s="19">
        <f t="shared" si="17"/>
        <v>4</v>
      </c>
      <c r="E39" s="19">
        <f t="shared" si="18"/>
        <v>5</v>
      </c>
      <c r="F39" s="19">
        <f t="shared" si="19"/>
        <v>6</v>
      </c>
      <c r="G39" s="19">
        <f t="shared" si="20"/>
        <v>7</v>
      </c>
      <c r="H39" s="19">
        <f t="shared" si="21"/>
        <v>8</v>
      </c>
      <c r="I39" s="19">
        <f t="shared" si="22"/>
        <v>10</v>
      </c>
      <c r="J39" s="19">
        <f t="shared" si="23"/>
        <v>11</v>
      </c>
      <c r="K39" s="19">
        <f t="shared" si="24"/>
        <v>12</v>
      </c>
      <c r="L39" s="19">
        <f t="shared" si="25"/>
        <v>13</v>
      </c>
      <c r="M39" s="19">
        <f t="shared" si="26"/>
        <v>17</v>
      </c>
      <c r="N39" s="19">
        <f t="shared" si="27"/>
        <v>21</v>
      </c>
      <c r="O39" s="19">
        <f t="shared" si="28"/>
        <v>23</v>
      </c>
      <c r="P39" s="19">
        <f t="shared" si="29"/>
        <v>25</v>
      </c>
      <c r="Q39" s="61">
        <f t="shared" si="30"/>
        <v>10</v>
      </c>
      <c r="R39" s="62"/>
      <c r="S39" s="63"/>
      <c r="AA39" s="1">
        <f t="shared" si="31"/>
        <v>1</v>
      </c>
      <c r="AB39" s="1">
        <f t="shared" si="32"/>
        <v>1</v>
      </c>
      <c r="AC39" s="1">
        <f t="shared" si="33"/>
        <v>1</v>
      </c>
      <c r="AD39" s="1">
        <f t="shared" si="34"/>
        <v>0</v>
      </c>
      <c r="AE39" s="1">
        <f t="shared" si="35"/>
        <v>1</v>
      </c>
      <c r="AF39" s="1">
        <f t="shared" si="36"/>
        <v>1</v>
      </c>
      <c r="AG39" s="1">
        <f t="shared" si="37"/>
        <v>1</v>
      </c>
      <c r="AH39" s="1">
        <f t="shared" si="38"/>
        <v>0</v>
      </c>
      <c r="AI39" s="1">
        <f t="shared" si="39"/>
        <v>0</v>
      </c>
      <c r="AJ39" s="1">
        <f t="shared" si="40"/>
        <v>0</v>
      </c>
      <c r="AK39" s="1">
        <f t="shared" si="41"/>
        <v>1</v>
      </c>
      <c r="AL39" s="1">
        <f t="shared" si="42"/>
        <v>1</v>
      </c>
      <c r="AM39" s="1">
        <f t="shared" si="43"/>
        <v>0</v>
      </c>
      <c r="AN39" s="1">
        <f t="shared" si="44"/>
        <v>1</v>
      </c>
      <c r="AO39" s="1">
        <f t="shared" si="45"/>
        <v>1</v>
      </c>
    </row>
    <row r="40" spans="1:41" ht="15" customHeight="1" x14ac:dyDescent="0.25">
      <c r="A40" s="27">
        <v>20</v>
      </c>
      <c r="B40" s="19">
        <f t="shared" si="15"/>
        <v>1</v>
      </c>
      <c r="C40" s="19">
        <f t="shared" si="16"/>
        <v>2</v>
      </c>
      <c r="D40" s="19">
        <f t="shared" si="17"/>
        <v>4</v>
      </c>
      <c r="E40" s="19">
        <f t="shared" si="18"/>
        <v>5</v>
      </c>
      <c r="F40" s="19">
        <f t="shared" si="19"/>
        <v>6</v>
      </c>
      <c r="G40" s="19">
        <f t="shared" si="20"/>
        <v>7</v>
      </c>
      <c r="H40" s="19">
        <f t="shared" si="21"/>
        <v>8</v>
      </c>
      <c r="I40" s="19">
        <f t="shared" si="22"/>
        <v>10</v>
      </c>
      <c r="J40" s="19">
        <f t="shared" si="23"/>
        <v>12</v>
      </c>
      <c r="K40" s="19">
        <f t="shared" si="24"/>
        <v>15</v>
      </c>
      <c r="L40" s="19">
        <f t="shared" si="25"/>
        <v>17</v>
      </c>
      <c r="M40" s="19">
        <f t="shared" si="26"/>
        <v>19</v>
      </c>
      <c r="N40" s="19">
        <f t="shared" si="27"/>
        <v>21</v>
      </c>
      <c r="O40" s="19">
        <f t="shared" si="28"/>
        <v>23</v>
      </c>
      <c r="P40" s="19">
        <f t="shared" si="29"/>
        <v>25</v>
      </c>
      <c r="Q40" s="61">
        <f t="shared" si="30"/>
        <v>11</v>
      </c>
      <c r="R40" s="62"/>
      <c r="S40" s="63"/>
      <c r="AA40" s="1">
        <f t="shared" si="31"/>
        <v>1</v>
      </c>
      <c r="AB40" s="1">
        <f t="shared" si="32"/>
        <v>1</v>
      </c>
      <c r="AC40" s="1">
        <f t="shared" si="33"/>
        <v>1</v>
      </c>
      <c r="AD40" s="1">
        <f t="shared" si="34"/>
        <v>0</v>
      </c>
      <c r="AE40" s="1">
        <f t="shared" si="35"/>
        <v>1</v>
      </c>
      <c r="AF40" s="1">
        <f t="shared" si="36"/>
        <v>1</v>
      </c>
      <c r="AG40" s="1">
        <f t="shared" si="37"/>
        <v>1</v>
      </c>
      <c r="AH40" s="1">
        <f t="shared" si="38"/>
        <v>0</v>
      </c>
      <c r="AI40" s="1">
        <f t="shared" si="39"/>
        <v>0</v>
      </c>
      <c r="AJ40" s="1">
        <f t="shared" si="40"/>
        <v>1</v>
      </c>
      <c r="AK40" s="1">
        <f t="shared" si="41"/>
        <v>1</v>
      </c>
      <c r="AL40" s="1">
        <f t="shared" si="42"/>
        <v>1</v>
      </c>
      <c r="AM40" s="1">
        <f t="shared" si="43"/>
        <v>0</v>
      </c>
      <c r="AN40" s="1">
        <f t="shared" si="44"/>
        <v>1</v>
      </c>
      <c r="AO40" s="1">
        <f t="shared" si="45"/>
        <v>1</v>
      </c>
    </row>
    <row r="41" spans="1:41" ht="15" customHeight="1" x14ac:dyDescent="0.25">
      <c r="A41" s="27">
        <v>21</v>
      </c>
      <c r="B41" s="19">
        <f t="shared" si="15"/>
        <v>1</v>
      </c>
      <c r="C41" s="19">
        <f t="shared" si="16"/>
        <v>2</v>
      </c>
      <c r="D41" s="19">
        <f t="shared" si="17"/>
        <v>4</v>
      </c>
      <c r="E41" s="19">
        <f t="shared" si="18"/>
        <v>5</v>
      </c>
      <c r="F41" s="19">
        <f t="shared" si="19"/>
        <v>6</v>
      </c>
      <c r="G41" s="19">
        <f t="shared" si="20"/>
        <v>8</v>
      </c>
      <c r="H41" s="19">
        <f t="shared" si="21"/>
        <v>9</v>
      </c>
      <c r="I41" s="19">
        <f t="shared" si="22"/>
        <v>10</v>
      </c>
      <c r="J41" s="19">
        <f t="shared" si="23"/>
        <v>11</v>
      </c>
      <c r="K41" s="19">
        <f t="shared" si="24"/>
        <v>12</v>
      </c>
      <c r="L41" s="19">
        <f t="shared" si="25"/>
        <v>13</v>
      </c>
      <c r="M41" s="19">
        <f t="shared" si="26"/>
        <v>15</v>
      </c>
      <c r="N41" s="19">
        <f t="shared" si="27"/>
        <v>19</v>
      </c>
      <c r="O41" s="19">
        <f t="shared" si="28"/>
        <v>21</v>
      </c>
      <c r="P41" s="19">
        <f t="shared" si="29"/>
        <v>23</v>
      </c>
      <c r="Q41" s="61">
        <f t="shared" si="30"/>
        <v>9</v>
      </c>
      <c r="R41" s="62"/>
      <c r="S41" s="63"/>
      <c r="AA41" s="1">
        <f t="shared" si="31"/>
        <v>1</v>
      </c>
      <c r="AB41" s="1">
        <f t="shared" si="32"/>
        <v>1</v>
      </c>
      <c r="AC41" s="1">
        <f t="shared" si="33"/>
        <v>1</v>
      </c>
      <c r="AD41" s="1">
        <f t="shared" si="34"/>
        <v>0</v>
      </c>
      <c r="AE41" s="1">
        <f t="shared" si="35"/>
        <v>1</v>
      </c>
      <c r="AF41" s="1">
        <f t="shared" si="36"/>
        <v>1</v>
      </c>
      <c r="AG41" s="1">
        <f t="shared" si="37"/>
        <v>0</v>
      </c>
      <c r="AH41" s="1">
        <f t="shared" si="38"/>
        <v>0</v>
      </c>
      <c r="AI41" s="1">
        <f t="shared" si="39"/>
        <v>0</v>
      </c>
      <c r="AJ41" s="1">
        <f t="shared" si="40"/>
        <v>0</v>
      </c>
      <c r="AK41" s="1">
        <f t="shared" si="41"/>
        <v>1</v>
      </c>
      <c r="AL41" s="1">
        <f t="shared" si="42"/>
        <v>1</v>
      </c>
      <c r="AM41" s="1">
        <f t="shared" si="43"/>
        <v>1</v>
      </c>
      <c r="AN41" s="1">
        <f t="shared" si="44"/>
        <v>0</v>
      </c>
      <c r="AO41" s="1">
        <f t="shared" si="45"/>
        <v>1</v>
      </c>
    </row>
    <row r="42" spans="1:41" ht="15" customHeight="1" x14ac:dyDescent="0.25">
      <c r="A42" s="27">
        <v>22</v>
      </c>
      <c r="B42" s="19">
        <f t="shared" si="15"/>
        <v>1</v>
      </c>
      <c r="C42" s="19">
        <f t="shared" si="16"/>
        <v>2</v>
      </c>
      <c r="D42" s="19">
        <f t="shared" si="17"/>
        <v>4</v>
      </c>
      <c r="E42" s="19">
        <f t="shared" si="18"/>
        <v>6</v>
      </c>
      <c r="F42" s="19">
        <f t="shared" si="19"/>
        <v>7</v>
      </c>
      <c r="G42" s="19">
        <f t="shared" si="20"/>
        <v>8</v>
      </c>
      <c r="H42" s="19">
        <f t="shared" si="21"/>
        <v>9</v>
      </c>
      <c r="I42" s="19">
        <f t="shared" si="22"/>
        <v>10</v>
      </c>
      <c r="J42" s="19">
        <f t="shared" si="23"/>
        <v>11</v>
      </c>
      <c r="K42" s="19">
        <f t="shared" si="24"/>
        <v>12</v>
      </c>
      <c r="L42" s="19">
        <f t="shared" si="25"/>
        <v>13</v>
      </c>
      <c r="M42" s="19">
        <f t="shared" si="26"/>
        <v>15</v>
      </c>
      <c r="N42" s="19">
        <f t="shared" si="27"/>
        <v>19</v>
      </c>
      <c r="O42" s="19">
        <f t="shared" si="28"/>
        <v>23</v>
      </c>
      <c r="P42" s="19">
        <f t="shared" si="29"/>
        <v>25</v>
      </c>
      <c r="Q42" s="61">
        <f t="shared" si="30"/>
        <v>11</v>
      </c>
      <c r="R42" s="62"/>
      <c r="S42" s="63"/>
      <c r="AA42" s="1">
        <f t="shared" si="31"/>
        <v>1</v>
      </c>
      <c r="AB42" s="1">
        <f t="shared" si="32"/>
        <v>1</v>
      </c>
      <c r="AC42" s="1">
        <f t="shared" si="33"/>
        <v>1</v>
      </c>
      <c r="AD42" s="1">
        <f t="shared" si="34"/>
        <v>1</v>
      </c>
      <c r="AE42" s="1">
        <f t="shared" si="35"/>
        <v>1</v>
      </c>
      <c r="AF42" s="1">
        <f t="shared" si="36"/>
        <v>1</v>
      </c>
      <c r="AG42" s="1">
        <f t="shared" si="37"/>
        <v>0</v>
      </c>
      <c r="AH42" s="1">
        <f t="shared" si="38"/>
        <v>0</v>
      </c>
      <c r="AI42" s="1">
        <f t="shared" si="39"/>
        <v>0</v>
      </c>
      <c r="AJ42" s="1">
        <f t="shared" si="40"/>
        <v>0</v>
      </c>
      <c r="AK42" s="1">
        <f t="shared" si="41"/>
        <v>1</v>
      </c>
      <c r="AL42" s="1">
        <f t="shared" si="42"/>
        <v>1</v>
      </c>
      <c r="AM42" s="1">
        <f t="shared" si="43"/>
        <v>1</v>
      </c>
      <c r="AN42" s="1">
        <f t="shared" si="44"/>
        <v>1</v>
      </c>
      <c r="AO42" s="1">
        <f t="shared" si="45"/>
        <v>1</v>
      </c>
    </row>
    <row r="43" spans="1:41" ht="15" customHeight="1" x14ac:dyDescent="0.25">
      <c r="A43" s="28">
        <v>23</v>
      </c>
      <c r="B43" s="19">
        <f t="shared" si="15"/>
        <v>1</v>
      </c>
      <c r="C43" s="19">
        <f t="shared" si="16"/>
        <v>2</v>
      </c>
      <c r="D43" s="19">
        <f t="shared" si="17"/>
        <v>4</v>
      </c>
      <c r="E43" s="19">
        <f t="shared" si="18"/>
        <v>6</v>
      </c>
      <c r="F43" s="19">
        <f t="shared" si="19"/>
        <v>7</v>
      </c>
      <c r="G43" s="19">
        <f t="shared" si="20"/>
        <v>8</v>
      </c>
      <c r="H43" s="19">
        <f t="shared" si="21"/>
        <v>9</v>
      </c>
      <c r="I43" s="19">
        <f t="shared" si="22"/>
        <v>10</v>
      </c>
      <c r="J43" s="19">
        <f t="shared" si="23"/>
        <v>12</v>
      </c>
      <c r="K43" s="19">
        <f t="shared" si="24"/>
        <v>13</v>
      </c>
      <c r="L43" s="19">
        <f t="shared" si="25"/>
        <v>15</v>
      </c>
      <c r="M43" s="19">
        <f t="shared" si="26"/>
        <v>17</v>
      </c>
      <c r="N43" s="19">
        <f t="shared" si="27"/>
        <v>21</v>
      </c>
      <c r="O43" s="19">
        <f t="shared" si="28"/>
        <v>23</v>
      </c>
      <c r="P43" s="19">
        <f t="shared" si="29"/>
        <v>25</v>
      </c>
      <c r="Q43" s="61">
        <f t="shared" si="30"/>
        <v>11</v>
      </c>
      <c r="R43" s="62"/>
      <c r="S43" s="63"/>
      <c r="AA43" s="1">
        <f t="shared" si="31"/>
        <v>1</v>
      </c>
      <c r="AB43" s="1">
        <f t="shared" si="32"/>
        <v>1</v>
      </c>
      <c r="AC43" s="1">
        <f t="shared" si="33"/>
        <v>1</v>
      </c>
      <c r="AD43" s="1">
        <f t="shared" si="34"/>
        <v>1</v>
      </c>
      <c r="AE43" s="1">
        <f t="shared" si="35"/>
        <v>1</v>
      </c>
      <c r="AF43" s="1">
        <f t="shared" si="36"/>
        <v>1</v>
      </c>
      <c r="AG43" s="1">
        <f t="shared" si="37"/>
        <v>0</v>
      </c>
      <c r="AH43" s="1">
        <f t="shared" si="38"/>
        <v>0</v>
      </c>
      <c r="AI43" s="1">
        <f t="shared" si="39"/>
        <v>0</v>
      </c>
      <c r="AJ43" s="1">
        <f t="shared" si="40"/>
        <v>1</v>
      </c>
      <c r="AK43" s="1">
        <f t="shared" si="41"/>
        <v>1</v>
      </c>
      <c r="AL43" s="1">
        <f t="shared" si="42"/>
        <v>1</v>
      </c>
      <c r="AM43" s="1">
        <f t="shared" si="43"/>
        <v>0</v>
      </c>
      <c r="AN43" s="1">
        <f t="shared" si="44"/>
        <v>1</v>
      </c>
      <c r="AO43" s="1">
        <f t="shared" si="45"/>
        <v>1</v>
      </c>
    </row>
    <row r="44" spans="1:41" ht="15" customHeight="1" x14ac:dyDescent="0.25">
      <c r="A44" s="28">
        <v>24</v>
      </c>
      <c r="B44" s="19">
        <f t="shared" si="15"/>
        <v>2</v>
      </c>
      <c r="C44" s="19">
        <f t="shared" si="16"/>
        <v>3</v>
      </c>
      <c r="D44" s="19">
        <f t="shared" si="17"/>
        <v>4</v>
      </c>
      <c r="E44" s="19">
        <f t="shared" si="18"/>
        <v>5</v>
      </c>
      <c r="F44" s="19">
        <f t="shared" si="19"/>
        <v>6</v>
      </c>
      <c r="G44" s="19">
        <f t="shared" si="20"/>
        <v>7</v>
      </c>
      <c r="H44" s="19">
        <f t="shared" si="21"/>
        <v>8</v>
      </c>
      <c r="I44" s="19">
        <f t="shared" si="22"/>
        <v>9</v>
      </c>
      <c r="J44" s="19">
        <f t="shared" si="23"/>
        <v>10</v>
      </c>
      <c r="K44" s="19">
        <f t="shared" si="24"/>
        <v>11</v>
      </c>
      <c r="L44" s="19">
        <f t="shared" si="25"/>
        <v>12</v>
      </c>
      <c r="M44" s="19">
        <f t="shared" si="26"/>
        <v>19</v>
      </c>
      <c r="N44" s="19">
        <f t="shared" si="27"/>
        <v>21</v>
      </c>
      <c r="O44" s="19">
        <f t="shared" si="28"/>
        <v>23</v>
      </c>
      <c r="P44" s="19">
        <f t="shared" si="29"/>
        <v>25</v>
      </c>
      <c r="Q44" s="61">
        <f t="shared" si="30"/>
        <v>9</v>
      </c>
      <c r="R44" s="62"/>
      <c r="S44" s="63"/>
      <c r="AA44" s="1">
        <f t="shared" si="31"/>
        <v>1</v>
      </c>
      <c r="AB44" s="1">
        <f t="shared" si="32"/>
        <v>1</v>
      </c>
      <c r="AC44" s="1">
        <f t="shared" si="33"/>
        <v>1</v>
      </c>
      <c r="AD44" s="1">
        <f t="shared" si="34"/>
        <v>0</v>
      </c>
      <c r="AE44" s="1">
        <f t="shared" si="35"/>
        <v>1</v>
      </c>
      <c r="AF44" s="1">
        <f t="shared" si="36"/>
        <v>1</v>
      </c>
      <c r="AG44" s="1">
        <f t="shared" si="37"/>
        <v>1</v>
      </c>
      <c r="AH44" s="1">
        <f t="shared" si="38"/>
        <v>0</v>
      </c>
      <c r="AI44" s="1">
        <f t="shared" si="39"/>
        <v>0</v>
      </c>
      <c r="AJ44" s="1">
        <f t="shared" si="40"/>
        <v>0</v>
      </c>
      <c r="AK44" s="1">
        <f t="shared" si="41"/>
        <v>0</v>
      </c>
      <c r="AL44" s="1">
        <f t="shared" si="42"/>
        <v>1</v>
      </c>
      <c r="AM44" s="1">
        <f t="shared" si="43"/>
        <v>0</v>
      </c>
      <c r="AN44" s="1">
        <f t="shared" si="44"/>
        <v>1</v>
      </c>
      <c r="AO44" s="1">
        <f t="shared" si="45"/>
        <v>1</v>
      </c>
    </row>
    <row r="45" spans="1:41" ht="15" customHeight="1" x14ac:dyDescent="0.25">
      <c r="A45" s="28">
        <v>25</v>
      </c>
      <c r="B45" s="19">
        <f t="shared" si="15"/>
        <v>2</v>
      </c>
      <c r="C45" s="19">
        <f t="shared" si="16"/>
        <v>3</v>
      </c>
      <c r="D45" s="19">
        <f t="shared" si="17"/>
        <v>4</v>
      </c>
      <c r="E45" s="19">
        <f t="shared" si="18"/>
        <v>5</v>
      </c>
      <c r="F45" s="19">
        <f t="shared" si="19"/>
        <v>6</v>
      </c>
      <c r="G45" s="19">
        <f t="shared" si="20"/>
        <v>7</v>
      </c>
      <c r="H45" s="19">
        <f t="shared" si="21"/>
        <v>8</v>
      </c>
      <c r="I45" s="19">
        <f t="shared" si="22"/>
        <v>9</v>
      </c>
      <c r="J45" s="19">
        <f t="shared" si="23"/>
        <v>10</v>
      </c>
      <c r="K45" s="19">
        <f t="shared" si="24"/>
        <v>12</v>
      </c>
      <c r="L45" s="19">
        <f t="shared" si="25"/>
        <v>13</v>
      </c>
      <c r="M45" s="19">
        <f t="shared" si="26"/>
        <v>15</v>
      </c>
      <c r="N45" s="19">
        <f t="shared" si="27"/>
        <v>17</v>
      </c>
      <c r="O45" s="19">
        <f t="shared" si="28"/>
        <v>21</v>
      </c>
      <c r="P45" s="19">
        <f t="shared" si="29"/>
        <v>23</v>
      </c>
      <c r="Q45" s="61">
        <f t="shared" si="30"/>
        <v>10</v>
      </c>
      <c r="R45" s="62"/>
      <c r="S45" s="63"/>
      <c r="AA45" s="1">
        <f t="shared" si="31"/>
        <v>1</v>
      </c>
      <c r="AB45" s="1">
        <f t="shared" si="32"/>
        <v>1</v>
      </c>
      <c r="AC45" s="1">
        <f t="shared" si="33"/>
        <v>1</v>
      </c>
      <c r="AD45" s="1">
        <f t="shared" si="34"/>
        <v>0</v>
      </c>
      <c r="AE45" s="1">
        <f t="shared" si="35"/>
        <v>1</v>
      </c>
      <c r="AF45" s="1">
        <f t="shared" si="36"/>
        <v>1</v>
      </c>
      <c r="AG45" s="1">
        <f t="shared" si="37"/>
        <v>1</v>
      </c>
      <c r="AH45" s="1">
        <f t="shared" si="38"/>
        <v>0</v>
      </c>
      <c r="AI45" s="1">
        <f t="shared" si="39"/>
        <v>0</v>
      </c>
      <c r="AJ45" s="1">
        <f t="shared" si="40"/>
        <v>0</v>
      </c>
      <c r="AK45" s="1">
        <f t="shared" si="41"/>
        <v>1</v>
      </c>
      <c r="AL45" s="1">
        <f t="shared" si="42"/>
        <v>1</v>
      </c>
      <c r="AM45" s="1">
        <f t="shared" si="43"/>
        <v>1</v>
      </c>
      <c r="AN45" s="1">
        <f t="shared" si="44"/>
        <v>0</v>
      </c>
      <c r="AO45" s="1">
        <f t="shared" si="45"/>
        <v>1</v>
      </c>
    </row>
    <row r="46" spans="1:41" ht="15" customHeight="1" x14ac:dyDescent="0.25">
      <c r="A46" s="28">
        <v>26</v>
      </c>
      <c r="B46" s="19">
        <f t="shared" si="15"/>
        <v>2</v>
      </c>
      <c r="C46" s="19">
        <f t="shared" si="16"/>
        <v>3</v>
      </c>
      <c r="D46" s="19">
        <f t="shared" si="17"/>
        <v>4</v>
      </c>
      <c r="E46" s="19">
        <f t="shared" si="18"/>
        <v>5</v>
      </c>
      <c r="F46" s="19">
        <f t="shared" si="19"/>
        <v>6</v>
      </c>
      <c r="G46" s="19">
        <f t="shared" si="20"/>
        <v>7</v>
      </c>
      <c r="H46" s="19">
        <f t="shared" si="21"/>
        <v>8</v>
      </c>
      <c r="I46" s="19">
        <f t="shared" si="22"/>
        <v>9</v>
      </c>
      <c r="J46" s="19">
        <f t="shared" si="23"/>
        <v>10</v>
      </c>
      <c r="K46" s="19">
        <f t="shared" si="24"/>
        <v>12</v>
      </c>
      <c r="L46" s="19">
        <f t="shared" si="25"/>
        <v>13</v>
      </c>
      <c r="M46" s="19">
        <f t="shared" si="26"/>
        <v>15</v>
      </c>
      <c r="N46" s="19">
        <f t="shared" si="27"/>
        <v>19</v>
      </c>
      <c r="O46" s="19">
        <f t="shared" si="28"/>
        <v>21</v>
      </c>
      <c r="P46" s="19">
        <f t="shared" si="29"/>
        <v>25</v>
      </c>
      <c r="Q46" s="61">
        <f t="shared" si="30"/>
        <v>10</v>
      </c>
      <c r="R46" s="62"/>
      <c r="S46" s="63"/>
      <c r="AA46" s="1">
        <f t="shared" si="31"/>
        <v>1</v>
      </c>
      <c r="AB46" s="1">
        <f t="shared" si="32"/>
        <v>1</v>
      </c>
      <c r="AC46" s="1">
        <f t="shared" si="33"/>
        <v>1</v>
      </c>
      <c r="AD46" s="1">
        <f t="shared" si="34"/>
        <v>0</v>
      </c>
      <c r="AE46" s="1">
        <f t="shared" si="35"/>
        <v>1</v>
      </c>
      <c r="AF46" s="1">
        <f t="shared" si="36"/>
        <v>1</v>
      </c>
      <c r="AG46" s="1">
        <f t="shared" si="37"/>
        <v>1</v>
      </c>
      <c r="AH46" s="1">
        <f t="shared" si="38"/>
        <v>0</v>
      </c>
      <c r="AI46" s="1">
        <f t="shared" si="39"/>
        <v>0</v>
      </c>
      <c r="AJ46" s="1">
        <f t="shared" si="40"/>
        <v>0</v>
      </c>
      <c r="AK46" s="1">
        <f t="shared" si="41"/>
        <v>1</v>
      </c>
      <c r="AL46" s="1">
        <f t="shared" si="42"/>
        <v>1</v>
      </c>
      <c r="AM46" s="1">
        <f t="shared" si="43"/>
        <v>1</v>
      </c>
      <c r="AN46" s="1">
        <f t="shared" si="44"/>
        <v>0</v>
      </c>
      <c r="AO46" s="1">
        <f t="shared" si="45"/>
        <v>1</v>
      </c>
    </row>
    <row r="47" spans="1:41" ht="15" customHeight="1" x14ac:dyDescent="0.25">
      <c r="A47" s="28">
        <v>27</v>
      </c>
      <c r="B47" s="19">
        <f t="shared" si="15"/>
        <v>2</v>
      </c>
      <c r="C47" s="19">
        <f t="shared" si="16"/>
        <v>3</v>
      </c>
      <c r="D47" s="19">
        <f t="shared" si="17"/>
        <v>4</v>
      </c>
      <c r="E47" s="19">
        <f t="shared" si="18"/>
        <v>5</v>
      </c>
      <c r="F47" s="19">
        <f t="shared" si="19"/>
        <v>6</v>
      </c>
      <c r="G47" s="19">
        <f t="shared" si="20"/>
        <v>7</v>
      </c>
      <c r="H47" s="19">
        <f t="shared" si="21"/>
        <v>8</v>
      </c>
      <c r="I47" s="19">
        <f t="shared" si="22"/>
        <v>10</v>
      </c>
      <c r="J47" s="19">
        <f t="shared" si="23"/>
        <v>11</v>
      </c>
      <c r="K47" s="19">
        <f t="shared" si="24"/>
        <v>12</v>
      </c>
      <c r="L47" s="19">
        <f t="shared" si="25"/>
        <v>15</v>
      </c>
      <c r="M47" s="19">
        <f t="shared" si="26"/>
        <v>17</v>
      </c>
      <c r="N47" s="19">
        <f t="shared" si="27"/>
        <v>19</v>
      </c>
      <c r="O47" s="19">
        <f t="shared" si="28"/>
        <v>23</v>
      </c>
      <c r="P47" s="19">
        <f t="shared" si="29"/>
        <v>25</v>
      </c>
      <c r="Q47" s="61">
        <f t="shared" si="30"/>
        <v>11</v>
      </c>
      <c r="R47" s="62"/>
      <c r="S47" s="63"/>
      <c r="AA47" s="1">
        <f t="shared" si="31"/>
        <v>1</v>
      </c>
      <c r="AB47" s="1">
        <f t="shared" si="32"/>
        <v>1</v>
      </c>
      <c r="AC47" s="1">
        <f t="shared" si="33"/>
        <v>1</v>
      </c>
      <c r="AD47" s="1">
        <f t="shared" si="34"/>
        <v>0</v>
      </c>
      <c r="AE47" s="1">
        <f t="shared" si="35"/>
        <v>1</v>
      </c>
      <c r="AF47" s="1">
        <f t="shared" si="36"/>
        <v>1</v>
      </c>
      <c r="AG47" s="1">
        <f t="shared" si="37"/>
        <v>1</v>
      </c>
      <c r="AH47" s="1">
        <f t="shared" si="38"/>
        <v>0</v>
      </c>
      <c r="AI47" s="1">
        <f t="shared" si="39"/>
        <v>0</v>
      </c>
      <c r="AJ47" s="1">
        <f t="shared" si="40"/>
        <v>0</v>
      </c>
      <c r="AK47" s="1">
        <f t="shared" si="41"/>
        <v>1</v>
      </c>
      <c r="AL47" s="1">
        <f t="shared" si="42"/>
        <v>1</v>
      </c>
      <c r="AM47" s="1">
        <f t="shared" si="43"/>
        <v>1</v>
      </c>
      <c r="AN47" s="1">
        <f t="shared" si="44"/>
        <v>1</v>
      </c>
      <c r="AO47" s="1">
        <f t="shared" si="45"/>
        <v>1</v>
      </c>
    </row>
    <row r="48" spans="1:41" ht="15" customHeight="1" x14ac:dyDescent="0.25">
      <c r="A48" s="28">
        <v>28</v>
      </c>
      <c r="B48" s="19">
        <f t="shared" si="15"/>
        <v>2</v>
      </c>
      <c r="C48" s="19">
        <f t="shared" si="16"/>
        <v>3</v>
      </c>
      <c r="D48" s="19">
        <f t="shared" si="17"/>
        <v>4</v>
      </c>
      <c r="E48" s="19">
        <f t="shared" si="18"/>
        <v>5</v>
      </c>
      <c r="F48" s="19">
        <f t="shared" si="19"/>
        <v>6</v>
      </c>
      <c r="G48" s="19">
        <f t="shared" si="20"/>
        <v>8</v>
      </c>
      <c r="H48" s="19">
        <f t="shared" si="21"/>
        <v>10</v>
      </c>
      <c r="I48" s="19">
        <f t="shared" si="22"/>
        <v>11</v>
      </c>
      <c r="J48" s="19">
        <f t="shared" si="23"/>
        <v>12</v>
      </c>
      <c r="K48" s="19">
        <f t="shared" si="24"/>
        <v>13</v>
      </c>
      <c r="L48" s="19">
        <f t="shared" si="25"/>
        <v>15</v>
      </c>
      <c r="M48" s="19">
        <f t="shared" si="26"/>
        <v>17</v>
      </c>
      <c r="N48" s="19">
        <f t="shared" si="27"/>
        <v>19</v>
      </c>
      <c r="O48" s="19">
        <f t="shared" si="28"/>
        <v>21</v>
      </c>
      <c r="P48" s="19">
        <f t="shared" si="29"/>
        <v>23</v>
      </c>
      <c r="Q48" s="61">
        <f t="shared" si="30"/>
        <v>10</v>
      </c>
      <c r="R48" s="62"/>
      <c r="S48" s="63"/>
      <c r="AA48" s="1">
        <f t="shared" si="31"/>
        <v>1</v>
      </c>
      <c r="AB48" s="1">
        <f t="shared" si="32"/>
        <v>1</v>
      </c>
      <c r="AC48" s="1">
        <f t="shared" si="33"/>
        <v>1</v>
      </c>
      <c r="AD48" s="1">
        <f t="shared" si="34"/>
        <v>0</v>
      </c>
      <c r="AE48" s="1">
        <f t="shared" si="35"/>
        <v>1</v>
      </c>
      <c r="AF48" s="1">
        <f t="shared" si="36"/>
        <v>1</v>
      </c>
      <c r="AG48" s="1">
        <f t="shared" si="37"/>
        <v>0</v>
      </c>
      <c r="AH48" s="1">
        <f t="shared" si="38"/>
        <v>0</v>
      </c>
      <c r="AI48" s="1">
        <f t="shared" si="39"/>
        <v>0</v>
      </c>
      <c r="AJ48" s="1">
        <f t="shared" si="40"/>
        <v>1</v>
      </c>
      <c r="AK48" s="1">
        <f t="shared" si="41"/>
        <v>1</v>
      </c>
      <c r="AL48" s="1">
        <f t="shared" si="42"/>
        <v>1</v>
      </c>
      <c r="AM48" s="1">
        <f t="shared" si="43"/>
        <v>1</v>
      </c>
      <c r="AN48" s="1">
        <f t="shared" si="44"/>
        <v>0</v>
      </c>
      <c r="AO48" s="1">
        <f t="shared" si="45"/>
        <v>1</v>
      </c>
    </row>
    <row r="49" spans="1:41" ht="15" customHeight="1" x14ac:dyDescent="0.25">
      <c r="A49" s="28">
        <v>29</v>
      </c>
      <c r="B49" s="19">
        <f t="shared" si="15"/>
        <v>2</v>
      </c>
      <c r="C49" s="19">
        <f t="shared" si="16"/>
        <v>3</v>
      </c>
      <c r="D49" s="19">
        <f t="shared" si="17"/>
        <v>4</v>
      </c>
      <c r="E49" s="19">
        <f t="shared" si="18"/>
        <v>6</v>
      </c>
      <c r="F49" s="19">
        <f t="shared" si="19"/>
        <v>7</v>
      </c>
      <c r="G49" s="19">
        <f t="shared" si="20"/>
        <v>8</v>
      </c>
      <c r="H49" s="19">
        <f t="shared" si="21"/>
        <v>9</v>
      </c>
      <c r="I49" s="19">
        <f t="shared" si="22"/>
        <v>10</v>
      </c>
      <c r="J49" s="19">
        <f t="shared" si="23"/>
        <v>11</v>
      </c>
      <c r="K49" s="19">
        <f t="shared" si="24"/>
        <v>12</v>
      </c>
      <c r="L49" s="19">
        <f t="shared" si="25"/>
        <v>13</v>
      </c>
      <c r="M49" s="19">
        <f t="shared" si="26"/>
        <v>15</v>
      </c>
      <c r="N49" s="19">
        <f t="shared" si="27"/>
        <v>21</v>
      </c>
      <c r="O49" s="19">
        <f t="shared" si="28"/>
        <v>23</v>
      </c>
      <c r="P49" s="19">
        <f t="shared" si="29"/>
        <v>25</v>
      </c>
      <c r="Q49" s="61">
        <f t="shared" si="30"/>
        <v>10</v>
      </c>
      <c r="R49" s="62"/>
      <c r="S49" s="63"/>
      <c r="AA49" s="1">
        <f t="shared" si="31"/>
        <v>1</v>
      </c>
      <c r="AB49" s="1">
        <f t="shared" si="32"/>
        <v>1</v>
      </c>
      <c r="AC49" s="1">
        <f t="shared" si="33"/>
        <v>1</v>
      </c>
      <c r="AD49" s="1">
        <f t="shared" si="34"/>
        <v>1</v>
      </c>
      <c r="AE49" s="1">
        <f t="shared" si="35"/>
        <v>1</v>
      </c>
      <c r="AF49" s="1">
        <f t="shared" si="36"/>
        <v>1</v>
      </c>
      <c r="AG49" s="1">
        <f t="shared" si="37"/>
        <v>0</v>
      </c>
      <c r="AH49" s="1">
        <f t="shared" si="38"/>
        <v>0</v>
      </c>
      <c r="AI49" s="1">
        <f t="shared" si="39"/>
        <v>0</v>
      </c>
      <c r="AJ49" s="1">
        <f t="shared" si="40"/>
        <v>0</v>
      </c>
      <c r="AK49" s="1">
        <f t="shared" si="41"/>
        <v>1</v>
      </c>
      <c r="AL49" s="1">
        <f t="shared" si="42"/>
        <v>1</v>
      </c>
      <c r="AM49" s="1">
        <f t="shared" si="43"/>
        <v>0</v>
      </c>
      <c r="AN49" s="1">
        <f t="shared" si="44"/>
        <v>1</v>
      </c>
      <c r="AO49" s="1">
        <f t="shared" si="45"/>
        <v>1</v>
      </c>
    </row>
    <row r="50" spans="1:41" ht="15" customHeight="1" x14ac:dyDescent="0.25">
      <c r="A50" s="28">
        <v>30</v>
      </c>
      <c r="B50" s="19">
        <f t="shared" si="15"/>
        <v>2</v>
      </c>
      <c r="C50" s="19">
        <f t="shared" si="16"/>
        <v>3</v>
      </c>
      <c r="D50" s="19">
        <f t="shared" si="17"/>
        <v>4</v>
      </c>
      <c r="E50" s="19">
        <f t="shared" si="18"/>
        <v>6</v>
      </c>
      <c r="F50" s="19">
        <f t="shared" si="19"/>
        <v>7</v>
      </c>
      <c r="G50" s="19">
        <f t="shared" si="20"/>
        <v>8</v>
      </c>
      <c r="H50" s="19">
        <f t="shared" si="21"/>
        <v>9</v>
      </c>
      <c r="I50" s="19">
        <f t="shared" si="22"/>
        <v>10</v>
      </c>
      <c r="J50" s="19">
        <f t="shared" si="23"/>
        <v>11</v>
      </c>
      <c r="K50" s="19">
        <f t="shared" si="24"/>
        <v>12</v>
      </c>
      <c r="L50" s="19">
        <f t="shared" si="25"/>
        <v>13</v>
      </c>
      <c r="M50" s="19">
        <f t="shared" si="26"/>
        <v>17</v>
      </c>
      <c r="N50" s="19">
        <f t="shared" si="27"/>
        <v>19</v>
      </c>
      <c r="O50" s="19">
        <f t="shared" si="28"/>
        <v>21</v>
      </c>
      <c r="P50" s="19">
        <f t="shared" si="29"/>
        <v>25</v>
      </c>
      <c r="Q50" s="61">
        <f t="shared" si="30"/>
        <v>10</v>
      </c>
      <c r="R50" s="62"/>
      <c r="S50" s="63"/>
      <c r="AA50" s="1">
        <f t="shared" si="31"/>
        <v>1</v>
      </c>
      <c r="AB50" s="1">
        <f t="shared" si="32"/>
        <v>1</v>
      </c>
      <c r="AC50" s="1">
        <f t="shared" si="33"/>
        <v>1</v>
      </c>
      <c r="AD50" s="1">
        <f t="shared" si="34"/>
        <v>1</v>
      </c>
      <c r="AE50" s="1">
        <f t="shared" si="35"/>
        <v>1</v>
      </c>
      <c r="AF50" s="1">
        <f t="shared" si="36"/>
        <v>1</v>
      </c>
      <c r="AG50" s="1">
        <f t="shared" si="37"/>
        <v>0</v>
      </c>
      <c r="AH50" s="1">
        <f t="shared" si="38"/>
        <v>0</v>
      </c>
      <c r="AI50" s="1">
        <f t="shared" si="39"/>
        <v>0</v>
      </c>
      <c r="AJ50" s="1">
        <f t="shared" si="40"/>
        <v>0</v>
      </c>
      <c r="AK50" s="1">
        <f t="shared" si="41"/>
        <v>1</v>
      </c>
      <c r="AL50" s="1">
        <f t="shared" si="42"/>
        <v>1</v>
      </c>
      <c r="AM50" s="1">
        <f t="shared" si="43"/>
        <v>1</v>
      </c>
      <c r="AN50" s="1">
        <f t="shared" si="44"/>
        <v>0</v>
      </c>
      <c r="AO50" s="1">
        <f t="shared" si="45"/>
        <v>1</v>
      </c>
    </row>
    <row r="51" spans="1:41" ht="15" customHeight="1" x14ac:dyDescent="0.25">
      <c r="A51" s="28">
        <v>31</v>
      </c>
      <c r="B51" s="19">
        <f t="shared" si="15"/>
        <v>2</v>
      </c>
      <c r="C51" s="19">
        <f t="shared" si="16"/>
        <v>3</v>
      </c>
      <c r="D51" s="19">
        <f t="shared" si="17"/>
        <v>4</v>
      </c>
      <c r="E51" s="19">
        <f t="shared" si="18"/>
        <v>6</v>
      </c>
      <c r="F51" s="19">
        <f t="shared" si="19"/>
        <v>7</v>
      </c>
      <c r="G51" s="19">
        <f t="shared" si="20"/>
        <v>8</v>
      </c>
      <c r="H51" s="19">
        <f t="shared" si="21"/>
        <v>9</v>
      </c>
      <c r="I51" s="19">
        <f t="shared" si="22"/>
        <v>10</v>
      </c>
      <c r="J51" s="19">
        <f t="shared" si="23"/>
        <v>12</v>
      </c>
      <c r="K51" s="19">
        <f t="shared" si="24"/>
        <v>13</v>
      </c>
      <c r="L51" s="19">
        <f t="shared" si="25"/>
        <v>15</v>
      </c>
      <c r="M51" s="19">
        <f t="shared" si="26"/>
        <v>19</v>
      </c>
      <c r="N51" s="19">
        <f t="shared" si="27"/>
        <v>21</v>
      </c>
      <c r="O51" s="19">
        <f t="shared" si="28"/>
        <v>23</v>
      </c>
      <c r="P51" s="19">
        <f t="shared" si="29"/>
        <v>25</v>
      </c>
      <c r="Q51" s="61">
        <f t="shared" si="30"/>
        <v>11</v>
      </c>
      <c r="R51" s="62"/>
      <c r="S51" s="63"/>
      <c r="AA51" s="1">
        <f t="shared" si="31"/>
        <v>1</v>
      </c>
      <c r="AB51" s="1">
        <f t="shared" si="32"/>
        <v>1</v>
      </c>
      <c r="AC51" s="1">
        <f t="shared" si="33"/>
        <v>1</v>
      </c>
      <c r="AD51" s="1">
        <f t="shared" si="34"/>
        <v>1</v>
      </c>
      <c r="AE51" s="1">
        <f t="shared" si="35"/>
        <v>1</v>
      </c>
      <c r="AF51" s="1">
        <f t="shared" si="36"/>
        <v>1</v>
      </c>
      <c r="AG51" s="1">
        <f t="shared" si="37"/>
        <v>0</v>
      </c>
      <c r="AH51" s="1">
        <f t="shared" si="38"/>
        <v>0</v>
      </c>
      <c r="AI51" s="1">
        <f t="shared" si="39"/>
        <v>0</v>
      </c>
      <c r="AJ51" s="1">
        <f t="shared" si="40"/>
        <v>1</v>
      </c>
      <c r="AK51" s="1">
        <f t="shared" si="41"/>
        <v>1</v>
      </c>
      <c r="AL51" s="1">
        <f t="shared" si="42"/>
        <v>1</v>
      </c>
      <c r="AM51" s="1">
        <f t="shared" si="43"/>
        <v>0</v>
      </c>
      <c r="AN51" s="1">
        <f t="shared" si="44"/>
        <v>1</v>
      </c>
      <c r="AO51" s="1">
        <f t="shared" si="45"/>
        <v>1</v>
      </c>
    </row>
    <row r="52" spans="1:41" ht="15" customHeight="1" x14ac:dyDescent="0.25">
      <c r="A52" s="28">
        <v>32</v>
      </c>
      <c r="B52" s="19">
        <f t="shared" si="15"/>
        <v>2</v>
      </c>
      <c r="C52" s="19">
        <f t="shared" si="16"/>
        <v>4</v>
      </c>
      <c r="D52" s="19">
        <f t="shared" si="17"/>
        <v>5</v>
      </c>
      <c r="E52" s="19">
        <f t="shared" si="18"/>
        <v>6</v>
      </c>
      <c r="F52" s="19">
        <f t="shared" si="19"/>
        <v>7</v>
      </c>
      <c r="G52" s="19">
        <f t="shared" si="20"/>
        <v>8</v>
      </c>
      <c r="H52" s="19">
        <f t="shared" si="21"/>
        <v>9</v>
      </c>
      <c r="I52" s="19">
        <f t="shared" si="22"/>
        <v>10</v>
      </c>
      <c r="J52" s="19">
        <f t="shared" si="23"/>
        <v>11</v>
      </c>
      <c r="K52" s="19">
        <f t="shared" si="24"/>
        <v>12</v>
      </c>
      <c r="L52" s="19">
        <f t="shared" si="25"/>
        <v>13</v>
      </c>
      <c r="M52" s="19">
        <f t="shared" si="26"/>
        <v>15</v>
      </c>
      <c r="N52" s="19">
        <f t="shared" si="27"/>
        <v>17</v>
      </c>
      <c r="O52" s="19">
        <f t="shared" si="28"/>
        <v>19</v>
      </c>
      <c r="P52" s="19">
        <f t="shared" si="29"/>
        <v>23</v>
      </c>
      <c r="Q52" s="61">
        <f t="shared" si="30"/>
        <v>10</v>
      </c>
      <c r="R52" s="62"/>
      <c r="S52" s="63"/>
      <c r="AA52" s="1">
        <f t="shared" si="31"/>
        <v>1</v>
      </c>
      <c r="AB52" s="1">
        <f t="shared" si="32"/>
        <v>1</v>
      </c>
      <c r="AC52" s="1">
        <f t="shared" si="33"/>
        <v>0</v>
      </c>
      <c r="AD52" s="1">
        <f t="shared" si="34"/>
        <v>1</v>
      </c>
      <c r="AE52" s="1">
        <f t="shared" si="35"/>
        <v>1</v>
      </c>
      <c r="AF52" s="1">
        <f t="shared" si="36"/>
        <v>1</v>
      </c>
      <c r="AG52" s="1">
        <f t="shared" si="37"/>
        <v>0</v>
      </c>
      <c r="AH52" s="1">
        <f t="shared" si="38"/>
        <v>0</v>
      </c>
      <c r="AI52" s="1">
        <f t="shared" si="39"/>
        <v>0</v>
      </c>
      <c r="AJ52" s="1">
        <f t="shared" si="40"/>
        <v>0</v>
      </c>
      <c r="AK52" s="1">
        <f t="shared" si="41"/>
        <v>1</v>
      </c>
      <c r="AL52" s="1">
        <f t="shared" si="42"/>
        <v>1</v>
      </c>
      <c r="AM52" s="1">
        <f t="shared" si="43"/>
        <v>1</v>
      </c>
      <c r="AN52" s="1">
        <f t="shared" si="44"/>
        <v>1</v>
      </c>
      <c r="AO52" s="1">
        <f t="shared" si="45"/>
        <v>1</v>
      </c>
    </row>
    <row r="53" spans="1:41" ht="15" customHeight="1" x14ac:dyDescent="0.25">
      <c r="A53" s="28">
        <v>33</v>
      </c>
      <c r="B53" s="19">
        <f t="shared" si="15"/>
        <v>2</v>
      </c>
      <c r="C53" s="19">
        <f t="shared" si="16"/>
        <v>4</v>
      </c>
      <c r="D53" s="19">
        <f t="shared" si="17"/>
        <v>5</v>
      </c>
      <c r="E53" s="19">
        <f t="shared" si="18"/>
        <v>6</v>
      </c>
      <c r="F53" s="19">
        <f t="shared" si="19"/>
        <v>7</v>
      </c>
      <c r="G53" s="19">
        <f t="shared" si="20"/>
        <v>8</v>
      </c>
      <c r="H53" s="19">
        <f t="shared" si="21"/>
        <v>10</v>
      </c>
      <c r="I53" s="19">
        <f t="shared" si="22"/>
        <v>11</v>
      </c>
      <c r="J53" s="19">
        <f t="shared" si="23"/>
        <v>12</v>
      </c>
      <c r="K53" s="19">
        <f t="shared" si="24"/>
        <v>13</v>
      </c>
      <c r="L53" s="19">
        <f t="shared" si="25"/>
        <v>15</v>
      </c>
      <c r="M53" s="19">
        <f t="shared" si="26"/>
        <v>17</v>
      </c>
      <c r="N53" s="19">
        <f t="shared" si="27"/>
        <v>19</v>
      </c>
      <c r="O53" s="19">
        <f t="shared" si="28"/>
        <v>21</v>
      </c>
      <c r="P53" s="19">
        <f t="shared" si="29"/>
        <v>25</v>
      </c>
      <c r="Q53" s="61">
        <f t="shared" si="30"/>
        <v>10</v>
      </c>
      <c r="R53" s="62"/>
      <c r="S53" s="63"/>
      <c r="AA53" s="1">
        <f t="shared" si="31"/>
        <v>1</v>
      </c>
      <c r="AB53" s="1">
        <f t="shared" si="32"/>
        <v>1</v>
      </c>
      <c r="AC53" s="1">
        <f t="shared" si="33"/>
        <v>0</v>
      </c>
      <c r="AD53" s="1">
        <f t="shared" si="34"/>
        <v>1</v>
      </c>
      <c r="AE53" s="1">
        <f t="shared" si="35"/>
        <v>1</v>
      </c>
      <c r="AF53" s="1">
        <f t="shared" si="36"/>
        <v>1</v>
      </c>
      <c r="AG53" s="1">
        <f t="shared" si="37"/>
        <v>0</v>
      </c>
      <c r="AH53" s="1">
        <f t="shared" si="38"/>
        <v>0</v>
      </c>
      <c r="AI53" s="1">
        <f t="shared" si="39"/>
        <v>0</v>
      </c>
      <c r="AJ53" s="1">
        <f t="shared" si="40"/>
        <v>1</v>
      </c>
      <c r="AK53" s="1">
        <f t="shared" si="41"/>
        <v>1</v>
      </c>
      <c r="AL53" s="1">
        <f t="shared" si="42"/>
        <v>1</v>
      </c>
      <c r="AM53" s="1">
        <f t="shared" si="43"/>
        <v>1</v>
      </c>
      <c r="AN53" s="1">
        <f t="shared" si="44"/>
        <v>0</v>
      </c>
      <c r="AO53" s="1">
        <f t="shared" si="45"/>
        <v>1</v>
      </c>
    </row>
    <row r="54" spans="1:41" ht="15" customHeight="1" x14ac:dyDescent="0.25">
      <c r="A54" s="28">
        <v>34</v>
      </c>
      <c r="B54" s="19">
        <f t="shared" si="15"/>
        <v>2</v>
      </c>
      <c r="C54" s="19">
        <f t="shared" si="16"/>
        <v>4</v>
      </c>
      <c r="D54" s="19">
        <f t="shared" si="17"/>
        <v>6</v>
      </c>
      <c r="E54" s="19">
        <f t="shared" si="18"/>
        <v>8</v>
      </c>
      <c r="F54" s="19">
        <f t="shared" si="19"/>
        <v>9</v>
      </c>
      <c r="G54" s="19">
        <f t="shared" si="20"/>
        <v>10</v>
      </c>
      <c r="H54" s="19">
        <f t="shared" si="21"/>
        <v>11</v>
      </c>
      <c r="I54" s="19">
        <f t="shared" si="22"/>
        <v>12</v>
      </c>
      <c r="J54" s="19">
        <f t="shared" si="23"/>
        <v>13</v>
      </c>
      <c r="K54" s="19">
        <f t="shared" si="24"/>
        <v>15</v>
      </c>
      <c r="L54" s="19">
        <f t="shared" si="25"/>
        <v>17</v>
      </c>
      <c r="M54" s="19">
        <f t="shared" si="26"/>
        <v>19</v>
      </c>
      <c r="N54" s="19">
        <f t="shared" si="27"/>
        <v>21</v>
      </c>
      <c r="O54" s="19">
        <f t="shared" si="28"/>
        <v>23</v>
      </c>
      <c r="P54" s="19">
        <f t="shared" si="29"/>
        <v>25</v>
      </c>
      <c r="Q54" s="61">
        <f t="shared" si="30"/>
        <v>10</v>
      </c>
      <c r="R54" s="62"/>
      <c r="S54" s="63"/>
      <c r="AA54" s="1">
        <f t="shared" si="31"/>
        <v>1</v>
      </c>
      <c r="AB54" s="1">
        <f t="shared" si="32"/>
        <v>1</v>
      </c>
      <c r="AC54" s="1">
        <f t="shared" si="33"/>
        <v>1</v>
      </c>
      <c r="AD54" s="1">
        <f t="shared" si="34"/>
        <v>1</v>
      </c>
      <c r="AE54" s="1">
        <f t="shared" si="35"/>
        <v>0</v>
      </c>
      <c r="AF54" s="1">
        <f t="shared" si="36"/>
        <v>0</v>
      </c>
      <c r="AG54" s="1">
        <f t="shared" si="37"/>
        <v>0</v>
      </c>
      <c r="AH54" s="1">
        <f t="shared" si="38"/>
        <v>0</v>
      </c>
      <c r="AI54" s="1">
        <f t="shared" si="39"/>
        <v>1</v>
      </c>
      <c r="AJ54" s="1">
        <f t="shared" si="40"/>
        <v>1</v>
      </c>
      <c r="AK54" s="1">
        <f t="shared" si="41"/>
        <v>1</v>
      </c>
      <c r="AL54" s="1">
        <f t="shared" si="42"/>
        <v>1</v>
      </c>
      <c r="AM54" s="1">
        <f t="shared" si="43"/>
        <v>0</v>
      </c>
      <c r="AN54" s="1">
        <f t="shared" si="44"/>
        <v>1</v>
      </c>
      <c r="AO54" s="1">
        <f t="shared" si="45"/>
        <v>1</v>
      </c>
    </row>
    <row r="55" spans="1:41" ht="15" customHeight="1" x14ac:dyDescent="0.25">
      <c r="A55" s="81" t="s">
        <v>20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AA55" s="1">
        <f t="shared" ref="AA55:AA89" si="46">COUNTIF($C$11:$Q$11,B55)</f>
        <v>0</v>
      </c>
      <c r="AB55" s="1">
        <f t="shared" ref="AB55:AB89" si="47">COUNTIF($C$11:$Q$11,C55)</f>
        <v>0</v>
      </c>
      <c r="AC55" s="1">
        <f t="shared" ref="AC55:AC89" si="48">COUNTIF($C$11:$Q$11,D55)</f>
        <v>0</v>
      </c>
      <c r="AD55" s="1">
        <f t="shared" ref="AD55:AD89" si="49">COUNTIF($C$11:$Q$11,E55)</f>
        <v>0</v>
      </c>
      <c r="AE55" s="1">
        <f t="shared" ref="AE55:AE89" si="50">COUNTIF($C$11:$Q$11,F55)</f>
        <v>0</v>
      </c>
      <c r="AF55" s="1">
        <f t="shared" ref="AF55:AF89" si="51">COUNTIF($C$11:$Q$11,G55)</f>
        <v>0</v>
      </c>
      <c r="AG55" s="1">
        <f t="shared" ref="AG55:AG89" si="52">COUNTIF($C$11:$Q$11,H55)</f>
        <v>0</v>
      </c>
      <c r="AH55" s="1">
        <f t="shared" ref="AH55:AH89" si="53">COUNTIF($C$11:$Q$11,I55)</f>
        <v>0</v>
      </c>
      <c r="AI55" s="1">
        <f t="shared" ref="AI55:AI89" si="54">COUNTIF($C$11:$Q$11,J55)</f>
        <v>0</v>
      </c>
      <c r="AJ55" s="1">
        <f t="shared" ref="AJ55:AJ89" si="55">COUNTIF($C$11:$Q$11,K55)</f>
        <v>0</v>
      </c>
      <c r="AK55" s="1">
        <f t="shared" ref="AK55:AK89" si="56">COUNTIF($C$11:$Q$11,L55)</f>
        <v>0</v>
      </c>
      <c r="AL55" s="1">
        <f t="shared" ref="AL55:AL89" si="57">COUNTIF($C$11:$Q$11,M55)</f>
        <v>0</v>
      </c>
      <c r="AM55" s="1">
        <f t="shared" ref="AM55:AM89" si="58">COUNTIF($C$11:$Q$11,N55)</f>
        <v>0</v>
      </c>
      <c r="AN55" s="1">
        <f t="shared" ref="AN55:AN89" si="59">COUNTIF($C$11:$Q$11,O55)</f>
        <v>0</v>
      </c>
      <c r="AO55" s="1">
        <f t="shared" ref="AO55:AO89" si="60">COUNTIF($C$11:$Q$11,P55)</f>
        <v>0</v>
      </c>
    </row>
    <row r="56" spans="1:41" ht="9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AA56" s="1">
        <f t="shared" si="46"/>
        <v>0</v>
      </c>
      <c r="AB56" s="1">
        <f t="shared" si="47"/>
        <v>0</v>
      </c>
      <c r="AC56" s="1">
        <f t="shared" si="48"/>
        <v>0</v>
      </c>
      <c r="AD56" s="1">
        <f t="shared" si="49"/>
        <v>0</v>
      </c>
      <c r="AE56" s="1">
        <f t="shared" si="50"/>
        <v>0</v>
      </c>
      <c r="AF56" s="1">
        <f t="shared" si="51"/>
        <v>0</v>
      </c>
      <c r="AG56" s="1">
        <f t="shared" si="52"/>
        <v>0</v>
      </c>
      <c r="AH56" s="1">
        <f t="shared" si="53"/>
        <v>0</v>
      </c>
      <c r="AI56" s="1">
        <f t="shared" si="54"/>
        <v>0</v>
      </c>
      <c r="AJ56" s="1">
        <f t="shared" si="55"/>
        <v>0</v>
      </c>
      <c r="AK56" s="1">
        <f t="shared" si="56"/>
        <v>0</v>
      </c>
      <c r="AL56" s="1">
        <f t="shared" si="57"/>
        <v>0</v>
      </c>
      <c r="AM56" s="1">
        <f t="shared" si="58"/>
        <v>0</v>
      </c>
      <c r="AN56" s="1">
        <f t="shared" si="59"/>
        <v>0</v>
      </c>
      <c r="AO56" s="1">
        <f t="shared" si="60"/>
        <v>0</v>
      </c>
    </row>
    <row r="57" spans="1:41" ht="11.25" customHeight="1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AA57" s="1">
        <f t="shared" si="46"/>
        <v>0</v>
      </c>
      <c r="AB57" s="1">
        <f t="shared" si="47"/>
        <v>0</v>
      </c>
      <c r="AC57" s="1">
        <f t="shared" si="48"/>
        <v>0</v>
      </c>
      <c r="AD57" s="1">
        <f t="shared" si="49"/>
        <v>0</v>
      </c>
      <c r="AE57" s="1">
        <f t="shared" si="50"/>
        <v>0</v>
      </c>
      <c r="AF57" s="1">
        <f t="shared" si="51"/>
        <v>0</v>
      </c>
      <c r="AG57" s="1">
        <f t="shared" si="52"/>
        <v>0</v>
      </c>
      <c r="AH57" s="1">
        <f t="shared" si="53"/>
        <v>0</v>
      </c>
      <c r="AI57" s="1">
        <f t="shared" si="54"/>
        <v>0</v>
      </c>
      <c r="AJ57" s="1">
        <f t="shared" si="55"/>
        <v>0</v>
      </c>
      <c r="AK57" s="1">
        <f t="shared" si="56"/>
        <v>0</v>
      </c>
      <c r="AL57" s="1">
        <f t="shared" si="57"/>
        <v>0</v>
      </c>
      <c r="AM57" s="1">
        <f t="shared" si="58"/>
        <v>0</v>
      </c>
      <c r="AN57" s="1">
        <f t="shared" si="59"/>
        <v>0</v>
      </c>
      <c r="AO57" s="1">
        <f t="shared" si="60"/>
        <v>0</v>
      </c>
    </row>
    <row r="58" spans="1:4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AA58" s="1">
        <f t="shared" si="46"/>
        <v>0</v>
      </c>
      <c r="AB58" s="1">
        <f t="shared" si="47"/>
        <v>0</v>
      </c>
      <c r="AC58" s="1">
        <f t="shared" si="48"/>
        <v>0</v>
      </c>
      <c r="AD58" s="1">
        <f t="shared" si="49"/>
        <v>0</v>
      </c>
      <c r="AE58" s="1">
        <f t="shared" si="50"/>
        <v>0</v>
      </c>
      <c r="AF58" s="1">
        <f t="shared" si="51"/>
        <v>0</v>
      </c>
      <c r="AG58" s="1">
        <f t="shared" si="52"/>
        <v>0</v>
      </c>
      <c r="AH58" s="1">
        <f t="shared" si="53"/>
        <v>0</v>
      </c>
      <c r="AI58" s="1">
        <f t="shared" si="54"/>
        <v>0</v>
      </c>
      <c r="AJ58" s="1">
        <f t="shared" si="55"/>
        <v>0</v>
      </c>
      <c r="AK58" s="1">
        <f t="shared" si="56"/>
        <v>0</v>
      </c>
      <c r="AL58" s="1">
        <f t="shared" si="57"/>
        <v>0</v>
      </c>
      <c r="AM58" s="1">
        <f t="shared" si="58"/>
        <v>0</v>
      </c>
      <c r="AN58" s="1">
        <f t="shared" si="59"/>
        <v>0</v>
      </c>
      <c r="AO58" s="1">
        <f t="shared" si="60"/>
        <v>0</v>
      </c>
    </row>
    <row r="59" spans="1:41" x14ac:dyDescent="0.25">
      <c r="A59" s="82" t="s">
        <v>24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AA59" s="1">
        <f t="shared" si="46"/>
        <v>0</v>
      </c>
      <c r="AB59" s="1">
        <f t="shared" si="47"/>
        <v>0</v>
      </c>
      <c r="AC59" s="1">
        <f t="shared" si="48"/>
        <v>0</v>
      </c>
      <c r="AD59" s="1">
        <f t="shared" si="49"/>
        <v>0</v>
      </c>
      <c r="AE59" s="1">
        <f t="shared" si="50"/>
        <v>0</v>
      </c>
      <c r="AF59" s="1">
        <f t="shared" si="51"/>
        <v>0</v>
      </c>
      <c r="AG59" s="1">
        <f t="shared" si="52"/>
        <v>0</v>
      </c>
      <c r="AH59" s="1">
        <f t="shared" si="53"/>
        <v>0</v>
      </c>
      <c r="AI59" s="1">
        <f t="shared" si="54"/>
        <v>0</v>
      </c>
      <c r="AJ59" s="1">
        <f t="shared" si="55"/>
        <v>0</v>
      </c>
      <c r="AK59" s="1">
        <f t="shared" si="56"/>
        <v>0</v>
      </c>
      <c r="AL59" s="1">
        <f t="shared" si="57"/>
        <v>0</v>
      </c>
      <c r="AM59" s="1">
        <f t="shared" si="58"/>
        <v>0</v>
      </c>
      <c r="AN59" s="1">
        <f t="shared" si="59"/>
        <v>0</v>
      </c>
      <c r="AO59" s="1">
        <f t="shared" si="60"/>
        <v>0</v>
      </c>
    </row>
    <row r="60" spans="1:41" ht="18.75" x14ac:dyDescent="0.25">
      <c r="A60" s="83" t="s">
        <v>25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AA60" s="1">
        <f t="shared" si="46"/>
        <v>0</v>
      </c>
      <c r="AB60" s="1">
        <f t="shared" si="47"/>
        <v>0</v>
      </c>
      <c r="AC60" s="1">
        <f t="shared" si="48"/>
        <v>0</v>
      </c>
      <c r="AD60" s="1">
        <f t="shared" si="49"/>
        <v>0</v>
      </c>
      <c r="AE60" s="1">
        <f t="shared" si="50"/>
        <v>0</v>
      </c>
      <c r="AF60" s="1">
        <f t="shared" si="51"/>
        <v>0</v>
      </c>
      <c r="AG60" s="1">
        <f t="shared" si="52"/>
        <v>0</v>
      </c>
      <c r="AH60" s="1">
        <f t="shared" si="53"/>
        <v>0</v>
      </c>
      <c r="AI60" s="1">
        <f t="shared" si="54"/>
        <v>0</v>
      </c>
      <c r="AJ60" s="1">
        <f t="shared" si="55"/>
        <v>0</v>
      </c>
      <c r="AK60" s="1">
        <f t="shared" si="56"/>
        <v>0</v>
      </c>
      <c r="AL60" s="1">
        <f t="shared" si="57"/>
        <v>0</v>
      </c>
      <c r="AM60" s="1">
        <f t="shared" si="58"/>
        <v>0</v>
      </c>
      <c r="AN60" s="1">
        <f t="shared" si="59"/>
        <v>0</v>
      </c>
      <c r="AO60" s="1">
        <f t="shared" si="60"/>
        <v>0</v>
      </c>
    </row>
    <row r="61" spans="1:41" x14ac:dyDescent="0.25">
      <c r="AA61" s="1">
        <f t="shared" si="46"/>
        <v>0</v>
      </c>
      <c r="AB61" s="1">
        <f t="shared" si="47"/>
        <v>0</v>
      </c>
      <c r="AC61" s="1">
        <f t="shared" si="48"/>
        <v>0</v>
      </c>
      <c r="AD61" s="1">
        <f t="shared" si="49"/>
        <v>0</v>
      </c>
      <c r="AE61" s="1">
        <f t="shared" si="50"/>
        <v>0</v>
      </c>
      <c r="AF61" s="1">
        <f t="shared" si="51"/>
        <v>0</v>
      </c>
      <c r="AG61" s="1">
        <f t="shared" si="52"/>
        <v>0</v>
      </c>
      <c r="AH61" s="1">
        <f t="shared" si="53"/>
        <v>0</v>
      </c>
      <c r="AI61" s="1">
        <f t="shared" si="54"/>
        <v>0</v>
      </c>
      <c r="AJ61" s="1">
        <f t="shared" si="55"/>
        <v>0</v>
      </c>
      <c r="AK61" s="1">
        <f t="shared" si="56"/>
        <v>0</v>
      </c>
      <c r="AL61" s="1">
        <f t="shared" si="57"/>
        <v>0</v>
      </c>
      <c r="AM61" s="1">
        <f t="shared" si="58"/>
        <v>0</v>
      </c>
      <c r="AN61" s="1">
        <f t="shared" si="59"/>
        <v>0</v>
      </c>
      <c r="AO61" s="1">
        <f t="shared" si="60"/>
        <v>0</v>
      </c>
    </row>
    <row r="62" spans="1:41" x14ac:dyDescent="0.25">
      <c r="AA62" s="1">
        <f t="shared" si="46"/>
        <v>0</v>
      </c>
      <c r="AB62" s="1">
        <f t="shared" si="47"/>
        <v>0</v>
      </c>
      <c r="AC62" s="1">
        <f t="shared" si="48"/>
        <v>0</v>
      </c>
      <c r="AD62" s="1">
        <f t="shared" si="49"/>
        <v>0</v>
      </c>
      <c r="AE62" s="1">
        <f t="shared" si="50"/>
        <v>0</v>
      </c>
      <c r="AF62" s="1">
        <f t="shared" si="51"/>
        <v>0</v>
      </c>
      <c r="AG62" s="1">
        <f t="shared" si="52"/>
        <v>0</v>
      </c>
      <c r="AH62" s="1">
        <f t="shared" si="53"/>
        <v>0</v>
      </c>
      <c r="AI62" s="1">
        <f t="shared" si="54"/>
        <v>0</v>
      </c>
      <c r="AJ62" s="1">
        <f t="shared" si="55"/>
        <v>0</v>
      </c>
      <c r="AK62" s="1">
        <f t="shared" si="56"/>
        <v>0</v>
      </c>
      <c r="AL62" s="1">
        <f t="shared" si="57"/>
        <v>0</v>
      </c>
      <c r="AM62" s="1">
        <f t="shared" si="58"/>
        <v>0</v>
      </c>
      <c r="AN62" s="1">
        <f t="shared" si="59"/>
        <v>0</v>
      </c>
      <c r="AO62" s="1">
        <f t="shared" si="60"/>
        <v>0</v>
      </c>
    </row>
    <row r="63" spans="1:41" hidden="1" x14ac:dyDescent="0.25">
      <c r="AA63" s="1">
        <f t="shared" si="46"/>
        <v>0</v>
      </c>
      <c r="AB63" s="1">
        <f t="shared" si="47"/>
        <v>0</v>
      </c>
      <c r="AC63" s="1">
        <f t="shared" si="48"/>
        <v>0</v>
      </c>
      <c r="AD63" s="1">
        <f t="shared" si="49"/>
        <v>0</v>
      </c>
      <c r="AE63" s="1">
        <f t="shared" si="50"/>
        <v>0</v>
      </c>
      <c r="AF63" s="1">
        <f t="shared" si="51"/>
        <v>0</v>
      </c>
      <c r="AG63" s="1">
        <f t="shared" si="52"/>
        <v>0</v>
      </c>
      <c r="AH63" s="1">
        <f t="shared" si="53"/>
        <v>0</v>
      </c>
      <c r="AI63" s="1">
        <f t="shared" si="54"/>
        <v>0</v>
      </c>
      <c r="AJ63" s="1">
        <f t="shared" si="55"/>
        <v>0</v>
      </c>
      <c r="AK63" s="1">
        <f t="shared" si="56"/>
        <v>0</v>
      </c>
      <c r="AL63" s="1">
        <f t="shared" si="57"/>
        <v>0</v>
      </c>
      <c r="AM63" s="1">
        <f t="shared" si="58"/>
        <v>0</v>
      </c>
      <c r="AN63" s="1">
        <f t="shared" si="59"/>
        <v>0</v>
      </c>
      <c r="AO63" s="1">
        <f t="shared" si="60"/>
        <v>0</v>
      </c>
    </row>
    <row r="64" spans="1:41" hidden="1" x14ac:dyDescent="0.25">
      <c r="AA64" s="1">
        <f t="shared" si="46"/>
        <v>0</v>
      </c>
      <c r="AB64" s="1">
        <f t="shared" si="47"/>
        <v>0</v>
      </c>
      <c r="AC64" s="1">
        <f t="shared" si="48"/>
        <v>0</v>
      </c>
      <c r="AD64" s="1">
        <f t="shared" si="49"/>
        <v>0</v>
      </c>
      <c r="AE64" s="1">
        <f t="shared" si="50"/>
        <v>0</v>
      </c>
      <c r="AF64" s="1">
        <f t="shared" si="51"/>
        <v>0</v>
      </c>
      <c r="AG64" s="1">
        <f t="shared" si="52"/>
        <v>0</v>
      </c>
      <c r="AH64" s="1">
        <f t="shared" si="53"/>
        <v>0</v>
      </c>
      <c r="AI64" s="1">
        <f t="shared" si="54"/>
        <v>0</v>
      </c>
      <c r="AJ64" s="1">
        <f t="shared" si="55"/>
        <v>0</v>
      </c>
      <c r="AK64" s="1">
        <f t="shared" si="56"/>
        <v>0</v>
      </c>
      <c r="AL64" s="1">
        <f t="shared" si="57"/>
        <v>0</v>
      </c>
      <c r="AM64" s="1">
        <f t="shared" si="58"/>
        <v>0</v>
      </c>
      <c r="AN64" s="1">
        <f t="shared" si="59"/>
        <v>0</v>
      </c>
      <c r="AO64" s="1">
        <f t="shared" si="60"/>
        <v>0</v>
      </c>
    </row>
    <row r="65" spans="2:41" hidden="1" x14ac:dyDescent="0.25">
      <c r="AA65" s="1">
        <f t="shared" si="46"/>
        <v>0</v>
      </c>
      <c r="AB65" s="1">
        <f t="shared" si="47"/>
        <v>0</v>
      </c>
      <c r="AC65" s="1">
        <f t="shared" si="48"/>
        <v>0</v>
      </c>
      <c r="AD65" s="1">
        <f t="shared" si="49"/>
        <v>0</v>
      </c>
      <c r="AE65" s="1">
        <f t="shared" si="50"/>
        <v>0</v>
      </c>
      <c r="AF65" s="1">
        <f t="shared" si="51"/>
        <v>0</v>
      </c>
      <c r="AG65" s="1">
        <f t="shared" si="52"/>
        <v>0</v>
      </c>
      <c r="AH65" s="1">
        <f t="shared" si="53"/>
        <v>0</v>
      </c>
      <c r="AI65" s="1">
        <f t="shared" si="54"/>
        <v>0</v>
      </c>
      <c r="AJ65" s="1">
        <f t="shared" si="55"/>
        <v>0</v>
      </c>
      <c r="AK65" s="1">
        <f t="shared" si="56"/>
        <v>0</v>
      </c>
      <c r="AL65" s="1">
        <f t="shared" si="57"/>
        <v>0</v>
      </c>
      <c r="AM65" s="1">
        <f t="shared" si="58"/>
        <v>0</v>
      </c>
      <c r="AN65" s="1">
        <f t="shared" si="59"/>
        <v>0</v>
      </c>
      <c r="AO65" s="1">
        <f t="shared" si="60"/>
        <v>0</v>
      </c>
    </row>
    <row r="66" spans="2:41" hidden="1" x14ac:dyDescent="0.25">
      <c r="B66" s="32">
        <f t="shared" ref="B66:G75" si="61">B$16</f>
        <v>2</v>
      </c>
      <c r="C66" s="32">
        <f t="shared" si="61"/>
        <v>4</v>
      </c>
      <c r="D66" s="32">
        <f t="shared" si="61"/>
        <v>6</v>
      </c>
      <c r="E66" s="32">
        <f t="shared" si="61"/>
        <v>8</v>
      </c>
      <c r="F66" s="32">
        <f t="shared" si="61"/>
        <v>10</v>
      </c>
      <c r="G66" s="32">
        <f t="shared" si="61"/>
        <v>12</v>
      </c>
      <c r="H66" s="32">
        <f t="shared" ref="H66:N66" si="62">B18</f>
        <v>1</v>
      </c>
      <c r="I66" s="32">
        <f t="shared" si="62"/>
        <v>3</v>
      </c>
      <c r="J66" s="32">
        <f t="shared" si="62"/>
        <v>5</v>
      </c>
      <c r="K66" s="32">
        <f t="shared" si="62"/>
        <v>7</v>
      </c>
      <c r="L66" s="32">
        <f t="shared" si="62"/>
        <v>9</v>
      </c>
      <c r="M66" s="32">
        <f t="shared" si="62"/>
        <v>11</v>
      </c>
      <c r="N66" s="32">
        <f t="shared" si="62"/>
        <v>13</v>
      </c>
      <c r="O66" s="32">
        <f>K18</f>
        <v>19</v>
      </c>
      <c r="P66" s="32">
        <f>L18</f>
        <v>21</v>
      </c>
      <c r="AA66" s="1">
        <f t="shared" si="46"/>
        <v>1</v>
      </c>
      <c r="AB66" s="1">
        <f t="shared" si="47"/>
        <v>1</v>
      </c>
      <c r="AC66" s="1">
        <f t="shared" si="48"/>
        <v>1</v>
      </c>
      <c r="AD66" s="1">
        <f t="shared" si="49"/>
        <v>1</v>
      </c>
      <c r="AE66" s="1">
        <f t="shared" si="50"/>
        <v>0</v>
      </c>
      <c r="AF66" s="1">
        <f t="shared" si="51"/>
        <v>0</v>
      </c>
      <c r="AG66" s="1">
        <f t="shared" si="52"/>
        <v>1</v>
      </c>
      <c r="AH66" s="1">
        <f t="shared" si="53"/>
        <v>1</v>
      </c>
      <c r="AI66" s="1">
        <f t="shared" si="54"/>
        <v>0</v>
      </c>
      <c r="AJ66" s="1">
        <f t="shared" si="55"/>
        <v>1</v>
      </c>
      <c r="AK66" s="1">
        <f t="shared" si="56"/>
        <v>0</v>
      </c>
      <c r="AL66" s="1">
        <f t="shared" si="57"/>
        <v>0</v>
      </c>
      <c r="AM66" s="1">
        <f t="shared" si="58"/>
        <v>1</v>
      </c>
      <c r="AN66" s="1">
        <f t="shared" si="59"/>
        <v>1</v>
      </c>
      <c r="AO66" s="1">
        <f t="shared" si="60"/>
        <v>0</v>
      </c>
    </row>
    <row r="67" spans="2:41" hidden="1" x14ac:dyDescent="0.25">
      <c r="B67" s="33">
        <f t="shared" si="61"/>
        <v>2</v>
      </c>
      <c r="C67" s="33">
        <f t="shared" si="61"/>
        <v>4</v>
      </c>
      <c r="D67" s="33">
        <f t="shared" si="61"/>
        <v>6</v>
      </c>
      <c r="E67" s="33">
        <f t="shared" si="61"/>
        <v>8</v>
      </c>
      <c r="F67" s="33">
        <f t="shared" si="61"/>
        <v>10</v>
      </c>
      <c r="G67" s="33">
        <f t="shared" si="61"/>
        <v>12</v>
      </c>
      <c r="H67" s="33">
        <f t="shared" ref="H67:M67" si="63">B18</f>
        <v>1</v>
      </c>
      <c r="I67" s="33">
        <f t="shared" si="63"/>
        <v>3</v>
      </c>
      <c r="J67" s="33">
        <f t="shared" si="63"/>
        <v>5</v>
      </c>
      <c r="K67" s="33">
        <f t="shared" si="63"/>
        <v>7</v>
      </c>
      <c r="L67" s="33">
        <f t="shared" si="63"/>
        <v>9</v>
      </c>
      <c r="M67" s="33">
        <f t="shared" si="63"/>
        <v>11</v>
      </c>
      <c r="N67" s="33">
        <f>I18</f>
        <v>15</v>
      </c>
      <c r="O67" s="33">
        <f>K18</f>
        <v>19</v>
      </c>
      <c r="P67" s="33">
        <f>L18</f>
        <v>21</v>
      </c>
      <c r="AA67" s="1">
        <f t="shared" si="46"/>
        <v>1</v>
      </c>
      <c r="AB67" s="1">
        <f t="shared" si="47"/>
        <v>1</v>
      </c>
      <c r="AC67" s="1">
        <f t="shared" si="48"/>
        <v>1</v>
      </c>
      <c r="AD67" s="1">
        <f t="shared" si="49"/>
        <v>1</v>
      </c>
      <c r="AE67" s="1">
        <f t="shared" si="50"/>
        <v>0</v>
      </c>
      <c r="AF67" s="1">
        <f t="shared" si="51"/>
        <v>0</v>
      </c>
      <c r="AG67" s="1">
        <f t="shared" si="52"/>
        <v>1</v>
      </c>
      <c r="AH67" s="1">
        <f t="shared" si="53"/>
        <v>1</v>
      </c>
      <c r="AI67" s="1">
        <f t="shared" si="54"/>
        <v>0</v>
      </c>
      <c r="AJ67" s="1">
        <f t="shared" si="55"/>
        <v>1</v>
      </c>
      <c r="AK67" s="1">
        <f t="shared" si="56"/>
        <v>0</v>
      </c>
      <c r="AL67" s="1">
        <f t="shared" si="57"/>
        <v>0</v>
      </c>
      <c r="AM67" s="1">
        <f t="shared" si="58"/>
        <v>1</v>
      </c>
      <c r="AN67" s="1">
        <f t="shared" si="59"/>
        <v>1</v>
      </c>
      <c r="AO67" s="1">
        <f t="shared" si="60"/>
        <v>0</v>
      </c>
    </row>
    <row r="68" spans="2:41" hidden="1" x14ac:dyDescent="0.25">
      <c r="B68" s="32">
        <f t="shared" si="61"/>
        <v>2</v>
      </c>
      <c r="C68" s="32">
        <f t="shared" si="61"/>
        <v>4</v>
      </c>
      <c r="D68" s="32">
        <f t="shared" si="61"/>
        <v>6</v>
      </c>
      <c r="E68" s="32">
        <f t="shared" si="61"/>
        <v>8</v>
      </c>
      <c r="F68" s="32">
        <f t="shared" si="61"/>
        <v>10</v>
      </c>
      <c r="G68" s="32">
        <f t="shared" si="61"/>
        <v>12</v>
      </c>
      <c r="H68" s="32">
        <f>B18</f>
        <v>1</v>
      </c>
      <c r="I68" s="32">
        <f>C18</f>
        <v>3</v>
      </c>
      <c r="J68" s="32">
        <f>D18</f>
        <v>5</v>
      </c>
      <c r="K68" s="32">
        <f>E18</f>
        <v>7</v>
      </c>
      <c r="L68" s="32">
        <f>H18</f>
        <v>13</v>
      </c>
      <c r="M68" s="32">
        <f>I18</f>
        <v>15</v>
      </c>
      <c r="N68" s="32">
        <f>L18</f>
        <v>21</v>
      </c>
      <c r="O68" s="32">
        <f>M18</f>
        <v>23</v>
      </c>
      <c r="P68" s="32">
        <f>N18</f>
        <v>25</v>
      </c>
      <c r="AA68" s="1">
        <f t="shared" si="46"/>
        <v>1</v>
      </c>
      <c r="AB68" s="1">
        <f t="shared" si="47"/>
        <v>1</v>
      </c>
      <c r="AC68" s="1">
        <f t="shared" si="48"/>
        <v>1</v>
      </c>
      <c r="AD68" s="1">
        <f t="shared" si="49"/>
        <v>1</v>
      </c>
      <c r="AE68" s="1">
        <f t="shared" si="50"/>
        <v>0</v>
      </c>
      <c r="AF68" s="1">
        <f t="shared" si="51"/>
        <v>0</v>
      </c>
      <c r="AG68" s="1">
        <f t="shared" si="52"/>
        <v>1</v>
      </c>
      <c r="AH68" s="1">
        <f t="shared" si="53"/>
        <v>1</v>
      </c>
      <c r="AI68" s="1">
        <f t="shared" si="54"/>
        <v>0</v>
      </c>
      <c r="AJ68" s="1">
        <f t="shared" si="55"/>
        <v>1</v>
      </c>
      <c r="AK68" s="1">
        <f t="shared" si="56"/>
        <v>1</v>
      </c>
      <c r="AL68" s="1">
        <f t="shared" si="57"/>
        <v>1</v>
      </c>
      <c r="AM68" s="1">
        <f t="shared" si="58"/>
        <v>0</v>
      </c>
      <c r="AN68" s="1">
        <f t="shared" si="59"/>
        <v>1</v>
      </c>
      <c r="AO68" s="1">
        <f t="shared" si="60"/>
        <v>1</v>
      </c>
    </row>
    <row r="69" spans="2:41" hidden="1" x14ac:dyDescent="0.25">
      <c r="B69" s="33">
        <f t="shared" si="61"/>
        <v>2</v>
      </c>
      <c r="C69" s="33">
        <f t="shared" si="61"/>
        <v>4</v>
      </c>
      <c r="D69" s="33">
        <f t="shared" si="61"/>
        <v>6</v>
      </c>
      <c r="E69" s="33">
        <f t="shared" si="61"/>
        <v>8</v>
      </c>
      <c r="F69" s="33">
        <f t="shared" si="61"/>
        <v>10</v>
      </c>
      <c r="G69" s="33">
        <f t="shared" si="61"/>
        <v>12</v>
      </c>
      <c r="H69" s="33">
        <f>B18</f>
        <v>1</v>
      </c>
      <c r="I69" s="33">
        <f>C18</f>
        <v>3</v>
      </c>
      <c r="J69" s="33">
        <f>D18</f>
        <v>5</v>
      </c>
      <c r="K69" s="33">
        <f>E18</f>
        <v>7</v>
      </c>
      <c r="L69" s="33">
        <f>H18</f>
        <v>13</v>
      </c>
      <c r="M69" s="33">
        <f>J18</f>
        <v>17</v>
      </c>
      <c r="N69" s="33">
        <f>K18</f>
        <v>19</v>
      </c>
      <c r="O69" s="33">
        <f>M18</f>
        <v>23</v>
      </c>
      <c r="P69" s="33">
        <f>N18</f>
        <v>25</v>
      </c>
      <c r="AA69" s="1">
        <f t="shared" si="46"/>
        <v>1</v>
      </c>
      <c r="AB69" s="1">
        <f t="shared" si="47"/>
        <v>1</v>
      </c>
      <c r="AC69" s="1">
        <f t="shared" si="48"/>
        <v>1</v>
      </c>
      <c r="AD69" s="1">
        <f t="shared" si="49"/>
        <v>1</v>
      </c>
      <c r="AE69" s="1">
        <f t="shared" si="50"/>
        <v>0</v>
      </c>
      <c r="AF69" s="1">
        <f t="shared" si="51"/>
        <v>0</v>
      </c>
      <c r="AG69" s="1">
        <f t="shared" si="52"/>
        <v>1</v>
      </c>
      <c r="AH69" s="1">
        <f t="shared" si="53"/>
        <v>1</v>
      </c>
      <c r="AI69" s="1">
        <f t="shared" si="54"/>
        <v>0</v>
      </c>
      <c r="AJ69" s="1">
        <f t="shared" si="55"/>
        <v>1</v>
      </c>
      <c r="AK69" s="1">
        <f t="shared" si="56"/>
        <v>1</v>
      </c>
      <c r="AL69" s="1">
        <f t="shared" si="57"/>
        <v>1</v>
      </c>
      <c r="AM69" s="1">
        <f t="shared" si="58"/>
        <v>1</v>
      </c>
      <c r="AN69" s="1">
        <f t="shared" si="59"/>
        <v>1</v>
      </c>
      <c r="AO69" s="1">
        <f t="shared" si="60"/>
        <v>1</v>
      </c>
    </row>
    <row r="70" spans="2:41" hidden="1" x14ac:dyDescent="0.25">
      <c r="B70" s="32">
        <f t="shared" si="61"/>
        <v>2</v>
      </c>
      <c r="C70" s="32">
        <f t="shared" si="61"/>
        <v>4</v>
      </c>
      <c r="D70" s="32">
        <f t="shared" si="61"/>
        <v>6</v>
      </c>
      <c r="E70" s="32">
        <f t="shared" si="61"/>
        <v>8</v>
      </c>
      <c r="F70" s="32">
        <f t="shared" si="61"/>
        <v>10</v>
      </c>
      <c r="G70" s="32">
        <f t="shared" si="61"/>
        <v>12</v>
      </c>
      <c r="H70" s="32">
        <f>B18</f>
        <v>1</v>
      </c>
      <c r="I70" s="32">
        <f>C18</f>
        <v>3</v>
      </c>
      <c r="J70" s="32">
        <f>D18</f>
        <v>5</v>
      </c>
      <c r="K70" s="32">
        <f>F18</f>
        <v>9</v>
      </c>
      <c r="L70" s="32">
        <f>G18</f>
        <v>11</v>
      </c>
      <c r="M70" s="32">
        <f>H18</f>
        <v>13</v>
      </c>
      <c r="N70" s="32">
        <f>I18</f>
        <v>15</v>
      </c>
      <c r="O70" s="32">
        <f>K18</f>
        <v>19</v>
      </c>
      <c r="P70" s="32">
        <f>M18</f>
        <v>23</v>
      </c>
      <c r="AA70" s="1">
        <f t="shared" si="46"/>
        <v>1</v>
      </c>
      <c r="AB70" s="1">
        <f t="shared" si="47"/>
        <v>1</v>
      </c>
      <c r="AC70" s="1">
        <f t="shared" si="48"/>
        <v>1</v>
      </c>
      <c r="AD70" s="1">
        <f t="shared" si="49"/>
        <v>1</v>
      </c>
      <c r="AE70" s="1">
        <f t="shared" si="50"/>
        <v>0</v>
      </c>
      <c r="AF70" s="1">
        <f t="shared" si="51"/>
        <v>0</v>
      </c>
      <c r="AG70" s="1">
        <f t="shared" si="52"/>
        <v>1</v>
      </c>
      <c r="AH70" s="1">
        <f t="shared" si="53"/>
        <v>1</v>
      </c>
      <c r="AI70" s="1">
        <f t="shared" si="54"/>
        <v>0</v>
      </c>
      <c r="AJ70" s="1">
        <f t="shared" si="55"/>
        <v>0</v>
      </c>
      <c r="AK70" s="1">
        <f t="shared" si="56"/>
        <v>0</v>
      </c>
      <c r="AL70" s="1">
        <f t="shared" si="57"/>
        <v>1</v>
      </c>
      <c r="AM70" s="1">
        <f t="shared" si="58"/>
        <v>1</v>
      </c>
      <c r="AN70" s="1">
        <f t="shared" si="59"/>
        <v>1</v>
      </c>
      <c r="AO70" s="1">
        <f t="shared" si="60"/>
        <v>1</v>
      </c>
    </row>
    <row r="71" spans="2:41" hidden="1" x14ac:dyDescent="0.25">
      <c r="B71" s="33">
        <f t="shared" si="61"/>
        <v>2</v>
      </c>
      <c r="C71" s="33">
        <f t="shared" si="61"/>
        <v>4</v>
      </c>
      <c r="D71" s="33">
        <f t="shared" si="61"/>
        <v>6</v>
      </c>
      <c r="E71" s="33">
        <f t="shared" si="61"/>
        <v>8</v>
      </c>
      <c r="F71" s="33">
        <f t="shared" si="61"/>
        <v>10</v>
      </c>
      <c r="G71" s="33">
        <f t="shared" si="61"/>
        <v>12</v>
      </c>
      <c r="H71" s="33">
        <f>B18</f>
        <v>1</v>
      </c>
      <c r="I71" s="33">
        <f>C18</f>
        <v>3</v>
      </c>
      <c r="J71" s="33">
        <f>D18</f>
        <v>5</v>
      </c>
      <c r="K71" s="33">
        <f>F18</f>
        <v>9</v>
      </c>
      <c r="L71" s="33">
        <f>G18</f>
        <v>11</v>
      </c>
      <c r="M71" s="33">
        <f>H18</f>
        <v>13</v>
      </c>
      <c r="N71" s="33">
        <f>J18</f>
        <v>17</v>
      </c>
      <c r="O71" s="33">
        <f>M18</f>
        <v>23</v>
      </c>
      <c r="P71" s="33">
        <f>N18</f>
        <v>25</v>
      </c>
      <c r="AA71" s="1">
        <f t="shared" si="46"/>
        <v>1</v>
      </c>
      <c r="AB71" s="1">
        <f t="shared" si="47"/>
        <v>1</v>
      </c>
      <c r="AC71" s="1">
        <f t="shared" si="48"/>
        <v>1</v>
      </c>
      <c r="AD71" s="1">
        <f t="shared" si="49"/>
        <v>1</v>
      </c>
      <c r="AE71" s="1">
        <f t="shared" si="50"/>
        <v>0</v>
      </c>
      <c r="AF71" s="1">
        <f t="shared" si="51"/>
        <v>0</v>
      </c>
      <c r="AG71" s="1">
        <f t="shared" si="52"/>
        <v>1</v>
      </c>
      <c r="AH71" s="1">
        <f t="shared" si="53"/>
        <v>1</v>
      </c>
      <c r="AI71" s="1">
        <f t="shared" si="54"/>
        <v>0</v>
      </c>
      <c r="AJ71" s="1">
        <f t="shared" si="55"/>
        <v>0</v>
      </c>
      <c r="AK71" s="1">
        <f t="shared" si="56"/>
        <v>0</v>
      </c>
      <c r="AL71" s="1">
        <f t="shared" si="57"/>
        <v>1</v>
      </c>
      <c r="AM71" s="1">
        <f t="shared" si="58"/>
        <v>1</v>
      </c>
      <c r="AN71" s="1">
        <f t="shared" si="59"/>
        <v>1</v>
      </c>
      <c r="AO71" s="1">
        <f t="shared" si="60"/>
        <v>1</v>
      </c>
    </row>
    <row r="72" spans="2:41" hidden="1" x14ac:dyDescent="0.25">
      <c r="B72" s="32">
        <f t="shared" si="61"/>
        <v>2</v>
      </c>
      <c r="C72" s="32">
        <f t="shared" si="61"/>
        <v>4</v>
      </c>
      <c r="D72" s="32">
        <f t="shared" si="61"/>
        <v>6</v>
      </c>
      <c r="E72" s="32">
        <f t="shared" si="61"/>
        <v>8</v>
      </c>
      <c r="F72" s="32">
        <f t="shared" si="61"/>
        <v>10</v>
      </c>
      <c r="G72" s="32">
        <f t="shared" si="61"/>
        <v>12</v>
      </c>
      <c r="H72" s="32">
        <f>B18</f>
        <v>1</v>
      </c>
      <c r="I72" s="32">
        <f>C18</f>
        <v>3</v>
      </c>
      <c r="J72" s="32">
        <f>D18</f>
        <v>5</v>
      </c>
      <c r="K72" s="32">
        <f>F18</f>
        <v>9</v>
      </c>
      <c r="L72" s="32">
        <f>G18</f>
        <v>11</v>
      </c>
      <c r="M72" s="32">
        <f>I18</f>
        <v>15</v>
      </c>
      <c r="N72" s="32">
        <f>J18</f>
        <v>17</v>
      </c>
      <c r="O72" s="32">
        <f>L18</f>
        <v>21</v>
      </c>
      <c r="P72" s="32">
        <f>N18</f>
        <v>25</v>
      </c>
      <c r="AA72" s="1">
        <f t="shared" si="46"/>
        <v>1</v>
      </c>
      <c r="AB72" s="1">
        <f t="shared" si="47"/>
        <v>1</v>
      </c>
      <c r="AC72" s="1">
        <f t="shared" si="48"/>
        <v>1</v>
      </c>
      <c r="AD72" s="1">
        <f t="shared" si="49"/>
        <v>1</v>
      </c>
      <c r="AE72" s="1">
        <f t="shared" si="50"/>
        <v>0</v>
      </c>
      <c r="AF72" s="1">
        <f t="shared" si="51"/>
        <v>0</v>
      </c>
      <c r="AG72" s="1">
        <f t="shared" si="52"/>
        <v>1</v>
      </c>
      <c r="AH72" s="1">
        <f t="shared" si="53"/>
        <v>1</v>
      </c>
      <c r="AI72" s="1">
        <f t="shared" si="54"/>
        <v>0</v>
      </c>
      <c r="AJ72" s="1">
        <f t="shared" si="55"/>
        <v>0</v>
      </c>
      <c r="AK72" s="1">
        <f t="shared" si="56"/>
        <v>0</v>
      </c>
      <c r="AL72" s="1">
        <f t="shared" si="57"/>
        <v>1</v>
      </c>
      <c r="AM72" s="1">
        <f t="shared" si="58"/>
        <v>1</v>
      </c>
      <c r="AN72" s="1">
        <f t="shared" si="59"/>
        <v>0</v>
      </c>
      <c r="AO72" s="1">
        <f t="shared" si="60"/>
        <v>1</v>
      </c>
    </row>
    <row r="73" spans="2:41" hidden="1" x14ac:dyDescent="0.25">
      <c r="B73" s="33">
        <f t="shared" si="61"/>
        <v>2</v>
      </c>
      <c r="C73" s="33">
        <f t="shared" si="61"/>
        <v>4</v>
      </c>
      <c r="D73" s="33">
        <f t="shared" si="61"/>
        <v>6</v>
      </c>
      <c r="E73" s="33">
        <f t="shared" si="61"/>
        <v>8</v>
      </c>
      <c r="F73" s="33">
        <f t="shared" si="61"/>
        <v>10</v>
      </c>
      <c r="G73" s="33">
        <f t="shared" si="61"/>
        <v>12</v>
      </c>
      <c r="H73" s="33">
        <f>B18</f>
        <v>1</v>
      </c>
      <c r="I73" s="33">
        <f>C18</f>
        <v>3</v>
      </c>
      <c r="J73" s="33">
        <f>D18</f>
        <v>5</v>
      </c>
      <c r="K73" s="33">
        <f>F18</f>
        <v>9</v>
      </c>
      <c r="L73" s="33">
        <f>I18</f>
        <v>15</v>
      </c>
      <c r="M73" s="33">
        <f>J18</f>
        <v>17</v>
      </c>
      <c r="N73" s="33">
        <f>K18</f>
        <v>19</v>
      </c>
      <c r="O73" s="33">
        <f>M18</f>
        <v>23</v>
      </c>
      <c r="P73" s="33">
        <f>N18</f>
        <v>25</v>
      </c>
      <c r="AA73" s="1">
        <f t="shared" si="46"/>
        <v>1</v>
      </c>
      <c r="AB73" s="1">
        <f t="shared" si="47"/>
        <v>1</v>
      </c>
      <c r="AC73" s="1">
        <f t="shared" si="48"/>
        <v>1</v>
      </c>
      <c r="AD73" s="1">
        <f t="shared" si="49"/>
        <v>1</v>
      </c>
      <c r="AE73" s="1">
        <f t="shared" si="50"/>
        <v>0</v>
      </c>
      <c r="AF73" s="1">
        <f t="shared" si="51"/>
        <v>0</v>
      </c>
      <c r="AG73" s="1">
        <f t="shared" si="52"/>
        <v>1</v>
      </c>
      <c r="AH73" s="1">
        <f t="shared" si="53"/>
        <v>1</v>
      </c>
      <c r="AI73" s="1">
        <f t="shared" si="54"/>
        <v>0</v>
      </c>
      <c r="AJ73" s="1">
        <f t="shared" si="55"/>
        <v>0</v>
      </c>
      <c r="AK73" s="1">
        <f t="shared" si="56"/>
        <v>1</v>
      </c>
      <c r="AL73" s="1">
        <f t="shared" si="57"/>
        <v>1</v>
      </c>
      <c r="AM73" s="1">
        <f t="shared" si="58"/>
        <v>1</v>
      </c>
      <c r="AN73" s="1">
        <f t="shared" si="59"/>
        <v>1</v>
      </c>
      <c r="AO73" s="1">
        <f t="shared" si="60"/>
        <v>1</v>
      </c>
    </row>
    <row r="74" spans="2:41" hidden="1" x14ac:dyDescent="0.25">
      <c r="B74" s="32">
        <f t="shared" si="61"/>
        <v>2</v>
      </c>
      <c r="C74" s="32">
        <f t="shared" si="61"/>
        <v>4</v>
      </c>
      <c r="D74" s="32">
        <f t="shared" si="61"/>
        <v>6</v>
      </c>
      <c r="E74" s="32">
        <f t="shared" si="61"/>
        <v>8</v>
      </c>
      <c r="F74" s="32">
        <f t="shared" si="61"/>
        <v>10</v>
      </c>
      <c r="G74" s="32">
        <f t="shared" si="61"/>
        <v>12</v>
      </c>
      <c r="H74" s="32">
        <f>B18</f>
        <v>1</v>
      </c>
      <c r="I74" s="32">
        <f>C18</f>
        <v>3</v>
      </c>
      <c r="J74" s="32">
        <f>D18</f>
        <v>5</v>
      </c>
      <c r="K74" s="32">
        <f>F18</f>
        <v>9</v>
      </c>
      <c r="L74" s="32">
        <f>J18</f>
        <v>17</v>
      </c>
      <c r="M74" s="32">
        <f>K18</f>
        <v>19</v>
      </c>
      <c r="N74" s="32">
        <f>L18</f>
        <v>21</v>
      </c>
      <c r="O74" s="32">
        <f>M18</f>
        <v>23</v>
      </c>
      <c r="P74" s="32">
        <f>N18</f>
        <v>25</v>
      </c>
      <c r="AA74" s="1">
        <f t="shared" si="46"/>
        <v>1</v>
      </c>
      <c r="AB74" s="1">
        <f t="shared" si="47"/>
        <v>1</v>
      </c>
      <c r="AC74" s="1">
        <f t="shared" si="48"/>
        <v>1</v>
      </c>
      <c r="AD74" s="1">
        <f t="shared" si="49"/>
        <v>1</v>
      </c>
      <c r="AE74" s="1">
        <f t="shared" si="50"/>
        <v>0</v>
      </c>
      <c r="AF74" s="1">
        <f t="shared" si="51"/>
        <v>0</v>
      </c>
      <c r="AG74" s="1">
        <f t="shared" si="52"/>
        <v>1</v>
      </c>
      <c r="AH74" s="1">
        <f t="shared" si="53"/>
        <v>1</v>
      </c>
      <c r="AI74" s="1">
        <f t="shared" si="54"/>
        <v>0</v>
      </c>
      <c r="AJ74" s="1">
        <f t="shared" si="55"/>
        <v>0</v>
      </c>
      <c r="AK74" s="1">
        <f t="shared" si="56"/>
        <v>1</v>
      </c>
      <c r="AL74" s="1">
        <f t="shared" si="57"/>
        <v>1</v>
      </c>
      <c r="AM74" s="1">
        <f t="shared" si="58"/>
        <v>0</v>
      </c>
      <c r="AN74" s="1">
        <f t="shared" si="59"/>
        <v>1</v>
      </c>
      <c r="AO74" s="1">
        <f t="shared" si="60"/>
        <v>1</v>
      </c>
    </row>
    <row r="75" spans="2:41" hidden="1" x14ac:dyDescent="0.25">
      <c r="B75" s="33">
        <f t="shared" si="61"/>
        <v>2</v>
      </c>
      <c r="C75" s="33">
        <f t="shared" si="61"/>
        <v>4</v>
      </c>
      <c r="D75" s="33">
        <f t="shared" si="61"/>
        <v>6</v>
      </c>
      <c r="E75" s="33">
        <f t="shared" si="61"/>
        <v>8</v>
      </c>
      <c r="F75" s="33">
        <f t="shared" si="61"/>
        <v>10</v>
      </c>
      <c r="G75" s="33">
        <f t="shared" si="61"/>
        <v>12</v>
      </c>
      <c r="H75" s="33">
        <f>B18</f>
        <v>1</v>
      </c>
      <c r="I75" s="33">
        <f>C18</f>
        <v>3</v>
      </c>
      <c r="J75" s="33">
        <f>D18</f>
        <v>5</v>
      </c>
      <c r="K75" s="33">
        <f>G18</f>
        <v>11</v>
      </c>
      <c r="L75" s="33">
        <f>H18</f>
        <v>13</v>
      </c>
      <c r="M75" s="33">
        <f>I18</f>
        <v>15</v>
      </c>
      <c r="N75" s="33">
        <f>J18</f>
        <v>17</v>
      </c>
      <c r="O75" s="33">
        <f>K18</f>
        <v>19</v>
      </c>
      <c r="P75" s="33">
        <f>N18</f>
        <v>25</v>
      </c>
      <c r="AA75" s="1">
        <f t="shared" si="46"/>
        <v>1</v>
      </c>
      <c r="AB75" s="1">
        <f t="shared" si="47"/>
        <v>1</v>
      </c>
      <c r="AC75" s="1">
        <f t="shared" si="48"/>
        <v>1</v>
      </c>
      <c r="AD75" s="1">
        <f t="shared" si="49"/>
        <v>1</v>
      </c>
      <c r="AE75" s="1">
        <f t="shared" si="50"/>
        <v>0</v>
      </c>
      <c r="AF75" s="1">
        <f t="shared" si="51"/>
        <v>0</v>
      </c>
      <c r="AG75" s="1">
        <f t="shared" si="52"/>
        <v>1</v>
      </c>
      <c r="AH75" s="1">
        <f t="shared" si="53"/>
        <v>1</v>
      </c>
      <c r="AI75" s="1">
        <f t="shared" si="54"/>
        <v>0</v>
      </c>
      <c r="AJ75" s="1">
        <f t="shared" si="55"/>
        <v>0</v>
      </c>
      <c r="AK75" s="1">
        <f t="shared" si="56"/>
        <v>1</v>
      </c>
      <c r="AL75" s="1">
        <f t="shared" si="57"/>
        <v>1</v>
      </c>
      <c r="AM75" s="1">
        <f t="shared" si="58"/>
        <v>1</v>
      </c>
      <c r="AN75" s="1">
        <f t="shared" si="59"/>
        <v>1</v>
      </c>
      <c r="AO75" s="1">
        <f t="shared" si="60"/>
        <v>1</v>
      </c>
    </row>
    <row r="76" spans="2:41" hidden="1" x14ac:dyDescent="0.25">
      <c r="B76" s="32">
        <f t="shared" ref="B76:G85" si="64">B$16</f>
        <v>2</v>
      </c>
      <c r="C76" s="32">
        <f t="shared" si="64"/>
        <v>4</v>
      </c>
      <c r="D76" s="32">
        <f t="shared" si="64"/>
        <v>6</v>
      </c>
      <c r="E76" s="32">
        <f t="shared" si="64"/>
        <v>8</v>
      </c>
      <c r="F76" s="32">
        <f t="shared" si="64"/>
        <v>10</v>
      </c>
      <c r="G76" s="32">
        <f t="shared" si="64"/>
        <v>12</v>
      </c>
      <c r="H76" s="32">
        <f>B18</f>
        <v>1</v>
      </c>
      <c r="I76" s="32">
        <f>C18</f>
        <v>3</v>
      </c>
      <c r="J76" s="32">
        <f>E18</f>
        <v>7</v>
      </c>
      <c r="K76" s="32">
        <f>F18</f>
        <v>9</v>
      </c>
      <c r="L76" s="32">
        <f>G18</f>
        <v>11</v>
      </c>
      <c r="M76" s="32">
        <f>J18</f>
        <v>17</v>
      </c>
      <c r="N76" s="32">
        <f>K18</f>
        <v>19</v>
      </c>
      <c r="O76" s="32">
        <f>L18</f>
        <v>21</v>
      </c>
      <c r="P76" s="32">
        <f>M18</f>
        <v>23</v>
      </c>
      <c r="AA76" s="1">
        <f t="shared" si="46"/>
        <v>1</v>
      </c>
      <c r="AB76" s="1">
        <f t="shared" si="47"/>
        <v>1</v>
      </c>
      <c r="AC76" s="1">
        <f t="shared" si="48"/>
        <v>1</v>
      </c>
      <c r="AD76" s="1">
        <f t="shared" si="49"/>
        <v>1</v>
      </c>
      <c r="AE76" s="1">
        <f t="shared" si="50"/>
        <v>0</v>
      </c>
      <c r="AF76" s="1">
        <f t="shared" si="51"/>
        <v>0</v>
      </c>
      <c r="AG76" s="1">
        <f t="shared" si="52"/>
        <v>1</v>
      </c>
      <c r="AH76" s="1">
        <f t="shared" si="53"/>
        <v>1</v>
      </c>
      <c r="AI76" s="1">
        <f t="shared" si="54"/>
        <v>1</v>
      </c>
      <c r="AJ76" s="1">
        <f t="shared" si="55"/>
        <v>0</v>
      </c>
      <c r="AK76" s="1">
        <f t="shared" si="56"/>
        <v>0</v>
      </c>
      <c r="AL76" s="1">
        <f t="shared" si="57"/>
        <v>1</v>
      </c>
      <c r="AM76" s="1">
        <f t="shared" si="58"/>
        <v>1</v>
      </c>
      <c r="AN76" s="1">
        <f t="shared" si="59"/>
        <v>0</v>
      </c>
      <c r="AO76" s="1">
        <f t="shared" si="60"/>
        <v>1</v>
      </c>
    </row>
    <row r="77" spans="2:41" hidden="1" x14ac:dyDescent="0.25">
      <c r="B77" s="33">
        <f t="shared" si="64"/>
        <v>2</v>
      </c>
      <c r="C77" s="33">
        <f t="shared" si="64"/>
        <v>4</v>
      </c>
      <c r="D77" s="33">
        <f t="shared" si="64"/>
        <v>6</v>
      </c>
      <c r="E77" s="33">
        <f t="shared" si="64"/>
        <v>8</v>
      </c>
      <c r="F77" s="33">
        <f t="shared" si="64"/>
        <v>10</v>
      </c>
      <c r="G77" s="33">
        <f t="shared" si="64"/>
        <v>12</v>
      </c>
      <c r="H77" s="33">
        <f>B18</f>
        <v>1</v>
      </c>
      <c r="I77" s="33">
        <f>C18</f>
        <v>3</v>
      </c>
      <c r="J77" s="33">
        <f>E18</f>
        <v>7</v>
      </c>
      <c r="K77" s="33">
        <f>F18</f>
        <v>9</v>
      </c>
      <c r="L77" s="33">
        <f>G18</f>
        <v>11</v>
      </c>
      <c r="M77" s="33">
        <f>J18</f>
        <v>17</v>
      </c>
      <c r="N77" s="33">
        <f>K18</f>
        <v>19</v>
      </c>
      <c r="O77" s="33">
        <f>L18</f>
        <v>21</v>
      </c>
      <c r="P77" s="33">
        <f>N18</f>
        <v>25</v>
      </c>
      <c r="AA77" s="1">
        <f t="shared" si="46"/>
        <v>1</v>
      </c>
      <c r="AB77" s="1">
        <f t="shared" si="47"/>
        <v>1</v>
      </c>
      <c r="AC77" s="1">
        <f t="shared" si="48"/>
        <v>1</v>
      </c>
      <c r="AD77" s="1">
        <f t="shared" si="49"/>
        <v>1</v>
      </c>
      <c r="AE77" s="1">
        <f t="shared" si="50"/>
        <v>0</v>
      </c>
      <c r="AF77" s="1">
        <f t="shared" si="51"/>
        <v>0</v>
      </c>
      <c r="AG77" s="1">
        <f t="shared" si="52"/>
        <v>1</v>
      </c>
      <c r="AH77" s="1">
        <f t="shared" si="53"/>
        <v>1</v>
      </c>
      <c r="AI77" s="1">
        <f t="shared" si="54"/>
        <v>1</v>
      </c>
      <c r="AJ77" s="1">
        <f t="shared" si="55"/>
        <v>0</v>
      </c>
      <c r="AK77" s="1">
        <f t="shared" si="56"/>
        <v>0</v>
      </c>
      <c r="AL77" s="1">
        <f t="shared" si="57"/>
        <v>1</v>
      </c>
      <c r="AM77" s="1">
        <f t="shared" si="58"/>
        <v>1</v>
      </c>
      <c r="AN77" s="1">
        <f t="shared" si="59"/>
        <v>0</v>
      </c>
      <c r="AO77" s="1">
        <f t="shared" si="60"/>
        <v>1</v>
      </c>
    </row>
    <row r="78" spans="2:41" hidden="1" x14ac:dyDescent="0.25">
      <c r="B78" s="32">
        <f t="shared" si="64"/>
        <v>2</v>
      </c>
      <c r="C78" s="32">
        <f t="shared" si="64"/>
        <v>4</v>
      </c>
      <c r="D78" s="32">
        <f t="shared" si="64"/>
        <v>6</v>
      </c>
      <c r="E78" s="32">
        <f t="shared" si="64"/>
        <v>8</v>
      </c>
      <c r="F78" s="32">
        <f t="shared" si="64"/>
        <v>10</v>
      </c>
      <c r="G78" s="32">
        <f t="shared" si="64"/>
        <v>12</v>
      </c>
      <c r="H78" s="32">
        <f>B18</f>
        <v>1</v>
      </c>
      <c r="I78" s="32">
        <f>C18</f>
        <v>3</v>
      </c>
      <c r="J78" s="32">
        <f>E18</f>
        <v>7</v>
      </c>
      <c r="K78" s="32">
        <f>F18</f>
        <v>9</v>
      </c>
      <c r="L78" s="32">
        <f>H18</f>
        <v>13</v>
      </c>
      <c r="M78" s="32">
        <f>I18</f>
        <v>15</v>
      </c>
      <c r="N78" s="32">
        <f>J18</f>
        <v>17</v>
      </c>
      <c r="O78" s="32">
        <f>K18</f>
        <v>19</v>
      </c>
      <c r="P78" s="32">
        <f>L18</f>
        <v>21</v>
      </c>
      <c r="AA78" s="1">
        <f t="shared" si="46"/>
        <v>1</v>
      </c>
      <c r="AB78" s="1">
        <f t="shared" si="47"/>
        <v>1</v>
      </c>
      <c r="AC78" s="1">
        <f t="shared" si="48"/>
        <v>1</v>
      </c>
      <c r="AD78" s="1">
        <f t="shared" si="49"/>
        <v>1</v>
      </c>
      <c r="AE78" s="1">
        <f t="shared" si="50"/>
        <v>0</v>
      </c>
      <c r="AF78" s="1">
        <f t="shared" si="51"/>
        <v>0</v>
      </c>
      <c r="AG78" s="1">
        <f t="shared" si="52"/>
        <v>1</v>
      </c>
      <c r="AH78" s="1">
        <f t="shared" si="53"/>
        <v>1</v>
      </c>
      <c r="AI78" s="1">
        <f t="shared" si="54"/>
        <v>1</v>
      </c>
      <c r="AJ78" s="1">
        <f t="shared" si="55"/>
        <v>0</v>
      </c>
      <c r="AK78" s="1">
        <f t="shared" si="56"/>
        <v>1</v>
      </c>
      <c r="AL78" s="1">
        <f t="shared" si="57"/>
        <v>1</v>
      </c>
      <c r="AM78" s="1">
        <f t="shared" si="58"/>
        <v>1</v>
      </c>
      <c r="AN78" s="1">
        <f t="shared" si="59"/>
        <v>1</v>
      </c>
      <c r="AO78" s="1">
        <f t="shared" si="60"/>
        <v>0</v>
      </c>
    </row>
    <row r="79" spans="2:41" hidden="1" x14ac:dyDescent="0.25">
      <c r="B79" s="33">
        <f t="shared" si="64"/>
        <v>2</v>
      </c>
      <c r="C79" s="33">
        <f t="shared" si="64"/>
        <v>4</v>
      </c>
      <c r="D79" s="33">
        <f t="shared" si="64"/>
        <v>6</v>
      </c>
      <c r="E79" s="33">
        <f t="shared" si="64"/>
        <v>8</v>
      </c>
      <c r="F79" s="33">
        <f t="shared" si="64"/>
        <v>10</v>
      </c>
      <c r="G79" s="33">
        <f t="shared" si="64"/>
        <v>12</v>
      </c>
      <c r="H79" s="33">
        <f>B18</f>
        <v>1</v>
      </c>
      <c r="I79" s="33">
        <f>C18</f>
        <v>3</v>
      </c>
      <c r="J79" s="33">
        <f>E18</f>
        <v>7</v>
      </c>
      <c r="K79" s="33">
        <f>G18</f>
        <v>11</v>
      </c>
      <c r="L79" s="33">
        <f>H18</f>
        <v>13</v>
      </c>
      <c r="M79" s="33">
        <f>I18</f>
        <v>15</v>
      </c>
      <c r="N79" s="33">
        <f>J18</f>
        <v>17</v>
      </c>
      <c r="O79" s="33">
        <f>L18</f>
        <v>21</v>
      </c>
      <c r="P79" s="33">
        <f>M18</f>
        <v>23</v>
      </c>
      <c r="AA79" s="1">
        <f t="shared" si="46"/>
        <v>1</v>
      </c>
      <c r="AB79" s="1">
        <f t="shared" si="47"/>
        <v>1</v>
      </c>
      <c r="AC79" s="1">
        <f t="shared" si="48"/>
        <v>1</v>
      </c>
      <c r="AD79" s="1">
        <f t="shared" si="49"/>
        <v>1</v>
      </c>
      <c r="AE79" s="1">
        <f t="shared" si="50"/>
        <v>0</v>
      </c>
      <c r="AF79" s="1">
        <f t="shared" si="51"/>
        <v>0</v>
      </c>
      <c r="AG79" s="1">
        <f t="shared" si="52"/>
        <v>1</v>
      </c>
      <c r="AH79" s="1">
        <f t="shared" si="53"/>
        <v>1</v>
      </c>
      <c r="AI79" s="1">
        <f t="shared" si="54"/>
        <v>1</v>
      </c>
      <c r="AJ79" s="1">
        <f t="shared" si="55"/>
        <v>0</v>
      </c>
      <c r="AK79" s="1">
        <f t="shared" si="56"/>
        <v>1</v>
      </c>
      <c r="AL79" s="1">
        <f t="shared" si="57"/>
        <v>1</v>
      </c>
      <c r="AM79" s="1">
        <f t="shared" si="58"/>
        <v>1</v>
      </c>
      <c r="AN79" s="1">
        <f t="shared" si="59"/>
        <v>0</v>
      </c>
      <c r="AO79" s="1">
        <f t="shared" si="60"/>
        <v>1</v>
      </c>
    </row>
    <row r="80" spans="2:41" hidden="1" x14ac:dyDescent="0.25">
      <c r="B80" s="32">
        <f t="shared" si="64"/>
        <v>2</v>
      </c>
      <c r="C80" s="32">
        <f t="shared" si="64"/>
        <v>4</v>
      </c>
      <c r="D80" s="32">
        <f t="shared" si="64"/>
        <v>6</v>
      </c>
      <c r="E80" s="32">
        <f t="shared" si="64"/>
        <v>8</v>
      </c>
      <c r="F80" s="32">
        <f t="shared" si="64"/>
        <v>10</v>
      </c>
      <c r="G80" s="32">
        <f t="shared" si="64"/>
        <v>12</v>
      </c>
      <c r="H80" s="32">
        <f>B18</f>
        <v>1</v>
      </c>
      <c r="I80" s="32">
        <f>C18</f>
        <v>3</v>
      </c>
      <c r="J80" s="32">
        <f>G18</f>
        <v>11</v>
      </c>
      <c r="K80" s="32">
        <f>H18</f>
        <v>13</v>
      </c>
      <c r="L80" s="32">
        <f>I18</f>
        <v>15</v>
      </c>
      <c r="M80" s="32">
        <f>K18</f>
        <v>19</v>
      </c>
      <c r="N80" s="32">
        <f>L18</f>
        <v>21</v>
      </c>
      <c r="O80" s="32">
        <f>M18</f>
        <v>23</v>
      </c>
      <c r="P80" s="32">
        <f>N18</f>
        <v>25</v>
      </c>
      <c r="AA80" s="1">
        <f t="shared" si="46"/>
        <v>1</v>
      </c>
      <c r="AB80" s="1">
        <f t="shared" si="47"/>
        <v>1</v>
      </c>
      <c r="AC80" s="1">
        <f t="shared" si="48"/>
        <v>1</v>
      </c>
      <c r="AD80" s="1">
        <f t="shared" si="49"/>
        <v>1</v>
      </c>
      <c r="AE80" s="1">
        <f t="shared" si="50"/>
        <v>0</v>
      </c>
      <c r="AF80" s="1">
        <f t="shared" si="51"/>
        <v>0</v>
      </c>
      <c r="AG80" s="1">
        <f t="shared" si="52"/>
        <v>1</v>
      </c>
      <c r="AH80" s="1">
        <f t="shared" si="53"/>
        <v>1</v>
      </c>
      <c r="AI80" s="1">
        <f t="shared" si="54"/>
        <v>0</v>
      </c>
      <c r="AJ80" s="1">
        <f t="shared" si="55"/>
        <v>1</v>
      </c>
      <c r="AK80" s="1">
        <f t="shared" si="56"/>
        <v>1</v>
      </c>
      <c r="AL80" s="1">
        <f t="shared" si="57"/>
        <v>1</v>
      </c>
      <c r="AM80" s="1">
        <f t="shared" si="58"/>
        <v>0</v>
      </c>
      <c r="AN80" s="1">
        <f t="shared" si="59"/>
        <v>1</v>
      </c>
      <c r="AO80" s="1">
        <f t="shared" si="60"/>
        <v>1</v>
      </c>
    </row>
    <row r="81" spans="2:41" hidden="1" x14ac:dyDescent="0.25">
      <c r="B81" s="33">
        <f t="shared" si="64"/>
        <v>2</v>
      </c>
      <c r="C81" s="33">
        <f t="shared" si="64"/>
        <v>4</v>
      </c>
      <c r="D81" s="33">
        <f t="shared" si="64"/>
        <v>6</v>
      </c>
      <c r="E81" s="33">
        <f t="shared" si="64"/>
        <v>8</v>
      </c>
      <c r="F81" s="33">
        <f t="shared" si="64"/>
        <v>10</v>
      </c>
      <c r="G81" s="33">
        <f t="shared" si="64"/>
        <v>12</v>
      </c>
      <c r="H81" s="33">
        <f>B18</f>
        <v>1</v>
      </c>
      <c r="I81" s="33">
        <f t="shared" ref="I81:O81" si="65">D18</f>
        <v>5</v>
      </c>
      <c r="J81" s="33">
        <f t="shared" si="65"/>
        <v>7</v>
      </c>
      <c r="K81" s="33">
        <f t="shared" si="65"/>
        <v>9</v>
      </c>
      <c r="L81" s="33">
        <f t="shared" si="65"/>
        <v>11</v>
      </c>
      <c r="M81" s="33">
        <f t="shared" si="65"/>
        <v>13</v>
      </c>
      <c r="N81" s="33">
        <f t="shared" si="65"/>
        <v>15</v>
      </c>
      <c r="O81" s="33">
        <f t="shared" si="65"/>
        <v>17</v>
      </c>
      <c r="P81" s="33">
        <f>N18</f>
        <v>25</v>
      </c>
      <c r="AA81" s="1">
        <f t="shared" si="46"/>
        <v>1</v>
      </c>
      <c r="AB81" s="1">
        <f t="shared" si="47"/>
        <v>1</v>
      </c>
      <c r="AC81" s="1">
        <f t="shared" si="48"/>
        <v>1</v>
      </c>
      <c r="AD81" s="1">
        <f t="shared" si="49"/>
        <v>1</v>
      </c>
      <c r="AE81" s="1">
        <f t="shared" si="50"/>
        <v>0</v>
      </c>
      <c r="AF81" s="1">
        <f t="shared" si="51"/>
        <v>0</v>
      </c>
      <c r="AG81" s="1">
        <f t="shared" si="52"/>
        <v>1</v>
      </c>
      <c r="AH81" s="1">
        <f t="shared" si="53"/>
        <v>0</v>
      </c>
      <c r="AI81" s="1">
        <f t="shared" si="54"/>
        <v>1</v>
      </c>
      <c r="AJ81" s="1">
        <f t="shared" si="55"/>
        <v>0</v>
      </c>
      <c r="AK81" s="1">
        <f t="shared" si="56"/>
        <v>0</v>
      </c>
      <c r="AL81" s="1">
        <f t="shared" si="57"/>
        <v>1</v>
      </c>
      <c r="AM81" s="1">
        <f t="shared" si="58"/>
        <v>1</v>
      </c>
      <c r="AN81" s="1">
        <f t="shared" si="59"/>
        <v>1</v>
      </c>
      <c r="AO81" s="1">
        <f t="shared" si="60"/>
        <v>1</v>
      </c>
    </row>
    <row r="82" spans="2:41" hidden="1" x14ac:dyDescent="0.25">
      <c r="B82" s="32">
        <f t="shared" si="64"/>
        <v>2</v>
      </c>
      <c r="C82" s="32">
        <f t="shared" si="64"/>
        <v>4</v>
      </c>
      <c r="D82" s="32">
        <f t="shared" si="64"/>
        <v>6</v>
      </c>
      <c r="E82" s="32">
        <f t="shared" si="64"/>
        <v>8</v>
      </c>
      <c r="F82" s="32">
        <f t="shared" si="64"/>
        <v>10</v>
      </c>
      <c r="G82" s="32">
        <f t="shared" si="64"/>
        <v>12</v>
      </c>
      <c r="H82" s="32">
        <f>B18</f>
        <v>1</v>
      </c>
      <c r="I82" s="32">
        <f>D18</f>
        <v>5</v>
      </c>
      <c r="J82" s="32">
        <f>E18</f>
        <v>7</v>
      </c>
      <c r="K82" s="32">
        <f>F18</f>
        <v>9</v>
      </c>
      <c r="L82" s="32">
        <f>G18</f>
        <v>11</v>
      </c>
      <c r="M82" s="32">
        <f>I18</f>
        <v>15</v>
      </c>
      <c r="N82" s="32">
        <f>J18</f>
        <v>17</v>
      </c>
      <c r="O82" s="32">
        <f>M18</f>
        <v>23</v>
      </c>
      <c r="P82" s="32">
        <f>N18</f>
        <v>25</v>
      </c>
      <c r="AA82" s="1">
        <f t="shared" si="46"/>
        <v>1</v>
      </c>
      <c r="AB82" s="1">
        <f t="shared" si="47"/>
        <v>1</v>
      </c>
      <c r="AC82" s="1">
        <f t="shared" si="48"/>
        <v>1</v>
      </c>
      <c r="AD82" s="1">
        <f t="shared" si="49"/>
        <v>1</v>
      </c>
      <c r="AE82" s="1">
        <f t="shared" si="50"/>
        <v>0</v>
      </c>
      <c r="AF82" s="1">
        <f t="shared" si="51"/>
        <v>0</v>
      </c>
      <c r="AG82" s="1">
        <f t="shared" si="52"/>
        <v>1</v>
      </c>
      <c r="AH82" s="1">
        <f t="shared" si="53"/>
        <v>0</v>
      </c>
      <c r="AI82" s="1">
        <f t="shared" si="54"/>
        <v>1</v>
      </c>
      <c r="AJ82" s="1">
        <f t="shared" si="55"/>
        <v>0</v>
      </c>
      <c r="AK82" s="1">
        <f t="shared" si="56"/>
        <v>0</v>
      </c>
      <c r="AL82" s="1">
        <f t="shared" si="57"/>
        <v>1</v>
      </c>
      <c r="AM82" s="1">
        <f t="shared" si="58"/>
        <v>1</v>
      </c>
      <c r="AN82" s="1">
        <f t="shared" si="59"/>
        <v>1</v>
      </c>
      <c r="AO82" s="1">
        <f t="shared" si="60"/>
        <v>1</v>
      </c>
    </row>
    <row r="83" spans="2:41" hidden="1" x14ac:dyDescent="0.25">
      <c r="B83" s="33">
        <f t="shared" si="64"/>
        <v>2</v>
      </c>
      <c r="C83" s="33">
        <f t="shared" si="64"/>
        <v>4</v>
      </c>
      <c r="D83" s="33">
        <f t="shared" si="64"/>
        <v>6</v>
      </c>
      <c r="E83" s="33">
        <f t="shared" si="64"/>
        <v>8</v>
      </c>
      <c r="F83" s="33">
        <f t="shared" si="64"/>
        <v>10</v>
      </c>
      <c r="G83" s="33">
        <f t="shared" si="64"/>
        <v>12</v>
      </c>
      <c r="H83" s="33">
        <f>B18</f>
        <v>1</v>
      </c>
      <c r="I83" s="33">
        <f>D18</f>
        <v>5</v>
      </c>
      <c r="J83" s="33">
        <f>E18</f>
        <v>7</v>
      </c>
      <c r="K83" s="33">
        <f>F18</f>
        <v>9</v>
      </c>
      <c r="L83" s="33">
        <f>H18</f>
        <v>13</v>
      </c>
      <c r="M83" s="33">
        <f>J18</f>
        <v>17</v>
      </c>
      <c r="N83" s="33">
        <f>K18</f>
        <v>19</v>
      </c>
      <c r="O83" s="33">
        <f>L18</f>
        <v>21</v>
      </c>
      <c r="P83" s="33">
        <f>N18</f>
        <v>25</v>
      </c>
      <c r="AA83" s="1">
        <f t="shared" si="46"/>
        <v>1</v>
      </c>
      <c r="AB83" s="1">
        <f t="shared" si="47"/>
        <v>1</v>
      </c>
      <c r="AC83" s="1">
        <f t="shared" si="48"/>
        <v>1</v>
      </c>
      <c r="AD83" s="1">
        <f t="shared" si="49"/>
        <v>1</v>
      </c>
      <c r="AE83" s="1">
        <f t="shared" si="50"/>
        <v>0</v>
      </c>
      <c r="AF83" s="1">
        <f t="shared" si="51"/>
        <v>0</v>
      </c>
      <c r="AG83" s="1">
        <f t="shared" si="52"/>
        <v>1</v>
      </c>
      <c r="AH83" s="1">
        <f t="shared" si="53"/>
        <v>0</v>
      </c>
      <c r="AI83" s="1">
        <f t="shared" si="54"/>
        <v>1</v>
      </c>
      <c r="AJ83" s="1">
        <f t="shared" si="55"/>
        <v>0</v>
      </c>
      <c r="AK83" s="1">
        <f t="shared" si="56"/>
        <v>1</v>
      </c>
      <c r="AL83" s="1">
        <f t="shared" si="57"/>
        <v>1</v>
      </c>
      <c r="AM83" s="1">
        <f t="shared" si="58"/>
        <v>1</v>
      </c>
      <c r="AN83" s="1">
        <f t="shared" si="59"/>
        <v>0</v>
      </c>
      <c r="AO83" s="1">
        <f t="shared" si="60"/>
        <v>1</v>
      </c>
    </row>
    <row r="84" spans="2:41" hidden="1" x14ac:dyDescent="0.25">
      <c r="B84" s="32">
        <f t="shared" si="64"/>
        <v>2</v>
      </c>
      <c r="C84" s="32">
        <f t="shared" si="64"/>
        <v>4</v>
      </c>
      <c r="D84" s="32">
        <f t="shared" si="64"/>
        <v>6</v>
      </c>
      <c r="E84" s="32">
        <f t="shared" si="64"/>
        <v>8</v>
      </c>
      <c r="F84" s="32">
        <f t="shared" si="64"/>
        <v>10</v>
      </c>
      <c r="G84" s="32">
        <f t="shared" si="64"/>
        <v>12</v>
      </c>
      <c r="H84" s="32">
        <f>B18</f>
        <v>1</v>
      </c>
      <c r="I84" s="32">
        <f>D18</f>
        <v>5</v>
      </c>
      <c r="J84" s="32">
        <f>E18</f>
        <v>7</v>
      </c>
      <c r="K84" s="32">
        <f>G18</f>
        <v>11</v>
      </c>
      <c r="L84" s="32">
        <f>H18</f>
        <v>13</v>
      </c>
      <c r="M84" s="32">
        <f>J18</f>
        <v>17</v>
      </c>
      <c r="N84" s="32">
        <f>L18</f>
        <v>21</v>
      </c>
      <c r="O84" s="32">
        <f>M18</f>
        <v>23</v>
      </c>
      <c r="P84" s="32">
        <f>N18</f>
        <v>25</v>
      </c>
      <c r="AA84" s="1">
        <f t="shared" si="46"/>
        <v>1</v>
      </c>
      <c r="AB84" s="1">
        <f t="shared" si="47"/>
        <v>1</v>
      </c>
      <c r="AC84" s="1">
        <f t="shared" si="48"/>
        <v>1</v>
      </c>
      <c r="AD84" s="1">
        <f t="shared" si="49"/>
        <v>1</v>
      </c>
      <c r="AE84" s="1">
        <f t="shared" si="50"/>
        <v>0</v>
      </c>
      <c r="AF84" s="1">
        <f t="shared" si="51"/>
        <v>0</v>
      </c>
      <c r="AG84" s="1">
        <f t="shared" si="52"/>
        <v>1</v>
      </c>
      <c r="AH84" s="1">
        <f t="shared" si="53"/>
        <v>0</v>
      </c>
      <c r="AI84" s="1">
        <f t="shared" si="54"/>
        <v>1</v>
      </c>
      <c r="AJ84" s="1">
        <f t="shared" si="55"/>
        <v>0</v>
      </c>
      <c r="AK84" s="1">
        <f t="shared" si="56"/>
        <v>1</v>
      </c>
      <c r="AL84" s="1">
        <f t="shared" si="57"/>
        <v>1</v>
      </c>
      <c r="AM84" s="1">
        <f t="shared" si="58"/>
        <v>0</v>
      </c>
      <c r="AN84" s="1">
        <f t="shared" si="59"/>
        <v>1</v>
      </c>
      <c r="AO84" s="1">
        <f t="shared" si="60"/>
        <v>1</v>
      </c>
    </row>
    <row r="85" spans="2:41" hidden="1" x14ac:dyDescent="0.25">
      <c r="B85" s="33">
        <f t="shared" si="64"/>
        <v>2</v>
      </c>
      <c r="C85" s="33">
        <f t="shared" si="64"/>
        <v>4</v>
      </c>
      <c r="D85" s="33">
        <f t="shared" si="64"/>
        <v>6</v>
      </c>
      <c r="E85" s="33">
        <f t="shared" si="64"/>
        <v>8</v>
      </c>
      <c r="F85" s="33">
        <f t="shared" si="64"/>
        <v>10</v>
      </c>
      <c r="G85" s="33">
        <f t="shared" si="64"/>
        <v>12</v>
      </c>
      <c r="H85" s="33">
        <f>B18</f>
        <v>1</v>
      </c>
      <c r="I85" s="33">
        <f>D18</f>
        <v>5</v>
      </c>
      <c r="J85" s="33">
        <f>E18</f>
        <v>7</v>
      </c>
      <c r="K85" s="33">
        <f t="shared" ref="K85:P85" si="66">I18</f>
        <v>15</v>
      </c>
      <c r="L85" s="33">
        <f t="shared" si="66"/>
        <v>17</v>
      </c>
      <c r="M85" s="33">
        <f t="shared" si="66"/>
        <v>19</v>
      </c>
      <c r="N85" s="33">
        <f t="shared" si="66"/>
        <v>21</v>
      </c>
      <c r="O85" s="33">
        <f t="shared" si="66"/>
        <v>23</v>
      </c>
      <c r="P85" s="33">
        <f t="shared" si="66"/>
        <v>25</v>
      </c>
      <c r="AA85" s="1">
        <f t="shared" si="46"/>
        <v>1</v>
      </c>
      <c r="AB85" s="1">
        <f t="shared" si="47"/>
        <v>1</v>
      </c>
      <c r="AC85" s="1">
        <f t="shared" si="48"/>
        <v>1</v>
      </c>
      <c r="AD85" s="1">
        <f t="shared" si="49"/>
        <v>1</v>
      </c>
      <c r="AE85" s="1">
        <f t="shared" si="50"/>
        <v>0</v>
      </c>
      <c r="AF85" s="1">
        <f t="shared" si="51"/>
        <v>0</v>
      </c>
      <c r="AG85" s="1">
        <f t="shared" si="52"/>
        <v>1</v>
      </c>
      <c r="AH85" s="1">
        <f t="shared" si="53"/>
        <v>0</v>
      </c>
      <c r="AI85" s="1">
        <f t="shared" si="54"/>
        <v>1</v>
      </c>
      <c r="AJ85" s="1">
        <f t="shared" si="55"/>
        <v>1</v>
      </c>
      <c r="AK85" s="1">
        <f t="shared" si="56"/>
        <v>1</v>
      </c>
      <c r="AL85" s="1">
        <f t="shared" si="57"/>
        <v>1</v>
      </c>
      <c r="AM85" s="1">
        <f t="shared" si="58"/>
        <v>0</v>
      </c>
      <c r="AN85" s="1">
        <f t="shared" si="59"/>
        <v>1</v>
      </c>
      <c r="AO85" s="1">
        <f t="shared" si="60"/>
        <v>1</v>
      </c>
    </row>
    <row r="86" spans="2:41" hidden="1" x14ac:dyDescent="0.25">
      <c r="B86" s="32">
        <f t="shared" ref="B86:G99" si="67">B$16</f>
        <v>2</v>
      </c>
      <c r="C86" s="32">
        <f t="shared" si="67"/>
        <v>4</v>
      </c>
      <c r="D86" s="32">
        <f t="shared" si="67"/>
        <v>6</v>
      </c>
      <c r="E86" s="32">
        <f t="shared" si="67"/>
        <v>8</v>
      </c>
      <c r="F86" s="32">
        <f t="shared" si="67"/>
        <v>10</v>
      </c>
      <c r="G86" s="32">
        <f t="shared" si="67"/>
        <v>12</v>
      </c>
      <c r="H86" s="32">
        <f>B18</f>
        <v>1</v>
      </c>
      <c r="I86" s="32">
        <f>D18</f>
        <v>5</v>
      </c>
      <c r="J86" s="32">
        <f>F18</f>
        <v>9</v>
      </c>
      <c r="K86" s="32">
        <f>G18</f>
        <v>11</v>
      </c>
      <c r="L86" s="32">
        <f>H18</f>
        <v>13</v>
      </c>
      <c r="M86" s="32">
        <f>I18</f>
        <v>15</v>
      </c>
      <c r="N86" s="32">
        <f>K18</f>
        <v>19</v>
      </c>
      <c r="O86" s="32">
        <f>L18</f>
        <v>21</v>
      </c>
      <c r="P86" s="32">
        <f>M18</f>
        <v>23</v>
      </c>
      <c r="AA86" s="1">
        <f t="shared" si="46"/>
        <v>1</v>
      </c>
      <c r="AB86" s="1">
        <f t="shared" si="47"/>
        <v>1</v>
      </c>
      <c r="AC86" s="1">
        <f t="shared" si="48"/>
        <v>1</v>
      </c>
      <c r="AD86" s="1">
        <f t="shared" si="49"/>
        <v>1</v>
      </c>
      <c r="AE86" s="1">
        <f t="shared" si="50"/>
        <v>0</v>
      </c>
      <c r="AF86" s="1">
        <f t="shared" si="51"/>
        <v>0</v>
      </c>
      <c r="AG86" s="1">
        <f t="shared" si="52"/>
        <v>1</v>
      </c>
      <c r="AH86" s="1">
        <f t="shared" si="53"/>
        <v>0</v>
      </c>
      <c r="AI86" s="1">
        <f t="shared" si="54"/>
        <v>0</v>
      </c>
      <c r="AJ86" s="1">
        <f t="shared" si="55"/>
        <v>0</v>
      </c>
      <c r="AK86" s="1">
        <f t="shared" si="56"/>
        <v>1</v>
      </c>
      <c r="AL86" s="1">
        <f t="shared" si="57"/>
        <v>1</v>
      </c>
      <c r="AM86" s="1">
        <f t="shared" si="58"/>
        <v>1</v>
      </c>
      <c r="AN86" s="1">
        <f t="shared" si="59"/>
        <v>0</v>
      </c>
      <c r="AO86" s="1">
        <f t="shared" si="60"/>
        <v>1</v>
      </c>
    </row>
    <row r="87" spans="2:41" hidden="1" x14ac:dyDescent="0.25">
      <c r="B87" s="33">
        <f t="shared" si="67"/>
        <v>2</v>
      </c>
      <c r="C87" s="33">
        <f t="shared" si="67"/>
        <v>4</v>
      </c>
      <c r="D87" s="33">
        <f t="shared" si="67"/>
        <v>6</v>
      </c>
      <c r="E87" s="33">
        <f t="shared" si="67"/>
        <v>8</v>
      </c>
      <c r="F87" s="33">
        <f t="shared" si="67"/>
        <v>10</v>
      </c>
      <c r="G87" s="33">
        <f t="shared" si="67"/>
        <v>12</v>
      </c>
      <c r="H87" s="33">
        <f>B18</f>
        <v>1</v>
      </c>
      <c r="I87" s="33">
        <f>E18</f>
        <v>7</v>
      </c>
      <c r="J87" s="33">
        <f>F18</f>
        <v>9</v>
      </c>
      <c r="K87" s="33">
        <f>G18</f>
        <v>11</v>
      </c>
      <c r="L87" s="33">
        <f>H18</f>
        <v>13</v>
      </c>
      <c r="M87" s="33">
        <f>I18</f>
        <v>15</v>
      </c>
      <c r="N87" s="33">
        <f>K18</f>
        <v>19</v>
      </c>
      <c r="O87" s="33">
        <f>M18</f>
        <v>23</v>
      </c>
      <c r="P87" s="33">
        <f>N18</f>
        <v>25</v>
      </c>
      <c r="AA87" s="1">
        <f t="shared" si="46"/>
        <v>1</v>
      </c>
      <c r="AB87" s="1">
        <f t="shared" si="47"/>
        <v>1</v>
      </c>
      <c r="AC87" s="1">
        <f t="shared" si="48"/>
        <v>1</v>
      </c>
      <c r="AD87" s="1">
        <f t="shared" si="49"/>
        <v>1</v>
      </c>
      <c r="AE87" s="1">
        <f t="shared" si="50"/>
        <v>0</v>
      </c>
      <c r="AF87" s="1">
        <f t="shared" si="51"/>
        <v>0</v>
      </c>
      <c r="AG87" s="1">
        <f t="shared" si="52"/>
        <v>1</v>
      </c>
      <c r="AH87" s="1">
        <f t="shared" si="53"/>
        <v>1</v>
      </c>
      <c r="AI87" s="1">
        <f t="shared" si="54"/>
        <v>0</v>
      </c>
      <c r="AJ87" s="1">
        <f t="shared" si="55"/>
        <v>0</v>
      </c>
      <c r="AK87" s="1">
        <f t="shared" si="56"/>
        <v>1</v>
      </c>
      <c r="AL87" s="1">
        <f t="shared" si="57"/>
        <v>1</v>
      </c>
      <c r="AM87" s="1">
        <f t="shared" si="58"/>
        <v>1</v>
      </c>
      <c r="AN87" s="1">
        <f t="shared" si="59"/>
        <v>1</v>
      </c>
      <c r="AO87" s="1">
        <f t="shared" si="60"/>
        <v>1</v>
      </c>
    </row>
    <row r="88" spans="2:41" hidden="1" x14ac:dyDescent="0.25">
      <c r="B88" s="32">
        <f t="shared" si="67"/>
        <v>2</v>
      </c>
      <c r="C88" s="32">
        <f t="shared" si="67"/>
        <v>4</v>
      </c>
      <c r="D88" s="32">
        <f t="shared" si="67"/>
        <v>6</v>
      </c>
      <c r="E88" s="32">
        <f t="shared" si="67"/>
        <v>8</v>
      </c>
      <c r="F88" s="32">
        <f t="shared" si="67"/>
        <v>10</v>
      </c>
      <c r="G88" s="32">
        <f t="shared" si="67"/>
        <v>12</v>
      </c>
      <c r="H88" s="32">
        <f>B18</f>
        <v>1</v>
      </c>
      <c r="I88" s="32">
        <f>E18</f>
        <v>7</v>
      </c>
      <c r="J88" s="32">
        <f>F18</f>
        <v>9</v>
      </c>
      <c r="K88" s="32">
        <f>H18</f>
        <v>13</v>
      </c>
      <c r="L88" s="32">
        <f>I18</f>
        <v>15</v>
      </c>
      <c r="M88" s="32">
        <f>J18</f>
        <v>17</v>
      </c>
      <c r="N88" s="32">
        <f>L18</f>
        <v>21</v>
      </c>
      <c r="O88" s="32">
        <f>M18</f>
        <v>23</v>
      </c>
      <c r="P88" s="32">
        <f>N18</f>
        <v>25</v>
      </c>
      <c r="AA88" s="1">
        <f t="shared" si="46"/>
        <v>1</v>
      </c>
      <c r="AB88" s="1">
        <f t="shared" si="47"/>
        <v>1</v>
      </c>
      <c r="AC88" s="1">
        <f t="shared" si="48"/>
        <v>1</v>
      </c>
      <c r="AD88" s="1">
        <f t="shared" si="49"/>
        <v>1</v>
      </c>
      <c r="AE88" s="1">
        <f t="shared" si="50"/>
        <v>0</v>
      </c>
      <c r="AF88" s="1">
        <f t="shared" si="51"/>
        <v>0</v>
      </c>
      <c r="AG88" s="1">
        <f t="shared" si="52"/>
        <v>1</v>
      </c>
      <c r="AH88" s="1">
        <f t="shared" si="53"/>
        <v>1</v>
      </c>
      <c r="AI88" s="1">
        <f t="shared" si="54"/>
        <v>0</v>
      </c>
      <c r="AJ88" s="1">
        <f t="shared" si="55"/>
        <v>1</v>
      </c>
      <c r="AK88" s="1">
        <f t="shared" si="56"/>
        <v>1</v>
      </c>
      <c r="AL88" s="1">
        <f t="shared" si="57"/>
        <v>1</v>
      </c>
      <c r="AM88" s="1">
        <f t="shared" si="58"/>
        <v>0</v>
      </c>
      <c r="AN88" s="1">
        <f t="shared" si="59"/>
        <v>1</v>
      </c>
      <c r="AO88" s="1">
        <f t="shared" si="60"/>
        <v>1</v>
      </c>
    </row>
    <row r="89" spans="2:41" hidden="1" x14ac:dyDescent="0.25">
      <c r="B89" s="33">
        <f t="shared" si="67"/>
        <v>2</v>
      </c>
      <c r="C89" s="33">
        <f t="shared" si="67"/>
        <v>4</v>
      </c>
      <c r="D89" s="33">
        <f t="shared" si="67"/>
        <v>6</v>
      </c>
      <c r="E89" s="33">
        <f t="shared" si="67"/>
        <v>8</v>
      </c>
      <c r="F89" s="33">
        <f t="shared" si="67"/>
        <v>10</v>
      </c>
      <c r="G89" s="33">
        <f t="shared" si="67"/>
        <v>12</v>
      </c>
      <c r="H89" s="33">
        <f>C18</f>
        <v>3</v>
      </c>
      <c r="I89" s="33">
        <f>D18</f>
        <v>5</v>
      </c>
      <c r="J89" s="33">
        <f>E18</f>
        <v>7</v>
      </c>
      <c r="K89" s="33">
        <f>F18</f>
        <v>9</v>
      </c>
      <c r="L89" s="33">
        <f>G18</f>
        <v>11</v>
      </c>
      <c r="M89" s="33">
        <f>K18</f>
        <v>19</v>
      </c>
      <c r="N89" s="33">
        <f>L18</f>
        <v>21</v>
      </c>
      <c r="O89" s="33">
        <f>M18</f>
        <v>23</v>
      </c>
      <c r="P89" s="33">
        <f>N18</f>
        <v>25</v>
      </c>
      <c r="AA89" s="1">
        <f t="shared" si="46"/>
        <v>1</v>
      </c>
      <c r="AB89" s="1">
        <f t="shared" si="47"/>
        <v>1</v>
      </c>
      <c r="AC89" s="1">
        <f t="shared" si="48"/>
        <v>1</v>
      </c>
      <c r="AD89" s="1">
        <f t="shared" si="49"/>
        <v>1</v>
      </c>
      <c r="AE89" s="1">
        <f t="shared" si="50"/>
        <v>0</v>
      </c>
      <c r="AF89" s="1">
        <f t="shared" si="51"/>
        <v>0</v>
      </c>
      <c r="AG89" s="1">
        <f t="shared" si="52"/>
        <v>1</v>
      </c>
      <c r="AH89" s="1">
        <f t="shared" si="53"/>
        <v>0</v>
      </c>
      <c r="AI89" s="1">
        <f t="shared" si="54"/>
        <v>1</v>
      </c>
      <c r="AJ89" s="1">
        <f t="shared" si="55"/>
        <v>0</v>
      </c>
      <c r="AK89" s="1">
        <f t="shared" si="56"/>
        <v>0</v>
      </c>
      <c r="AL89" s="1">
        <f t="shared" si="57"/>
        <v>1</v>
      </c>
      <c r="AM89" s="1">
        <f t="shared" si="58"/>
        <v>0</v>
      </c>
      <c r="AN89" s="1">
        <f t="shared" si="59"/>
        <v>1</v>
      </c>
      <c r="AO89" s="1">
        <f t="shared" si="60"/>
        <v>1</v>
      </c>
    </row>
    <row r="90" spans="2:41" hidden="1" x14ac:dyDescent="0.25">
      <c r="B90" s="32">
        <f t="shared" si="67"/>
        <v>2</v>
      </c>
      <c r="C90" s="32">
        <f t="shared" si="67"/>
        <v>4</v>
      </c>
      <c r="D90" s="32">
        <f t="shared" si="67"/>
        <v>6</v>
      </c>
      <c r="E90" s="32">
        <f t="shared" si="67"/>
        <v>8</v>
      </c>
      <c r="F90" s="32">
        <f t="shared" si="67"/>
        <v>10</v>
      </c>
      <c r="G90" s="32">
        <f t="shared" si="67"/>
        <v>12</v>
      </c>
      <c r="H90" s="32">
        <f>C18</f>
        <v>3</v>
      </c>
      <c r="I90" s="32">
        <f>D18</f>
        <v>5</v>
      </c>
      <c r="J90" s="32">
        <f>E18</f>
        <v>7</v>
      </c>
      <c r="K90" s="32">
        <f>F18</f>
        <v>9</v>
      </c>
      <c r="L90" s="32">
        <f>H18</f>
        <v>13</v>
      </c>
      <c r="M90" s="32">
        <f>I18</f>
        <v>15</v>
      </c>
      <c r="N90" s="32">
        <f>J18</f>
        <v>17</v>
      </c>
      <c r="O90" s="32">
        <f>L18</f>
        <v>21</v>
      </c>
      <c r="P90" s="32">
        <f>M18</f>
        <v>23</v>
      </c>
    </row>
    <row r="91" spans="2:41" hidden="1" x14ac:dyDescent="0.25">
      <c r="B91" s="33">
        <f t="shared" si="67"/>
        <v>2</v>
      </c>
      <c r="C91" s="33">
        <f t="shared" si="67"/>
        <v>4</v>
      </c>
      <c r="D91" s="33">
        <f t="shared" si="67"/>
        <v>6</v>
      </c>
      <c r="E91" s="33">
        <f t="shared" si="67"/>
        <v>8</v>
      </c>
      <c r="F91" s="33">
        <f t="shared" si="67"/>
        <v>10</v>
      </c>
      <c r="G91" s="33">
        <f t="shared" si="67"/>
        <v>12</v>
      </c>
      <c r="H91" s="33">
        <f>C18</f>
        <v>3</v>
      </c>
      <c r="I91" s="33">
        <f>D18</f>
        <v>5</v>
      </c>
      <c r="J91" s="33">
        <f>E18</f>
        <v>7</v>
      </c>
      <c r="K91" s="33">
        <f>F18</f>
        <v>9</v>
      </c>
      <c r="L91" s="33">
        <f>H18</f>
        <v>13</v>
      </c>
      <c r="M91" s="33">
        <f>I18</f>
        <v>15</v>
      </c>
      <c r="N91" s="33">
        <f>K18</f>
        <v>19</v>
      </c>
      <c r="O91" s="33">
        <f>L18</f>
        <v>21</v>
      </c>
      <c r="P91" s="33">
        <f>N18</f>
        <v>25</v>
      </c>
    </row>
    <row r="92" spans="2:41" hidden="1" x14ac:dyDescent="0.25">
      <c r="B92" s="32">
        <f t="shared" si="67"/>
        <v>2</v>
      </c>
      <c r="C92" s="32">
        <f t="shared" si="67"/>
        <v>4</v>
      </c>
      <c r="D92" s="32">
        <f t="shared" si="67"/>
        <v>6</v>
      </c>
      <c r="E92" s="32">
        <f t="shared" si="67"/>
        <v>8</v>
      </c>
      <c r="F92" s="32">
        <f t="shared" si="67"/>
        <v>10</v>
      </c>
      <c r="G92" s="32">
        <f t="shared" si="67"/>
        <v>12</v>
      </c>
      <c r="H92" s="32">
        <f>C18</f>
        <v>3</v>
      </c>
      <c r="I92" s="32">
        <f>D18</f>
        <v>5</v>
      </c>
      <c r="J92" s="32">
        <f>E18</f>
        <v>7</v>
      </c>
      <c r="K92" s="32">
        <f>G18</f>
        <v>11</v>
      </c>
      <c r="L92" s="32">
        <f>I18</f>
        <v>15</v>
      </c>
      <c r="M92" s="32">
        <f>J18</f>
        <v>17</v>
      </c>
      <c r="N92" s="32">
        <f>K18</f>
        <v>19</v>
      </c>
      <c r="O92" s="32">
        <f>M18</f>
        <v>23</v>
      </c>
      <c r="P92" s="32">
        <f>N18</f>
        <v>25</v>
      </c>
    </row>
    <row r="93" spans="2:41" hidden="1" x14ac:dyDescent="0.25">
      <c r="B93" s="33">
        <f t="shared" si="67"/>
        <v>2</v>
      </c>
      <c r="C93" s="33">
        <f t="shared" si="67"/>
        <v>4</v>
      </c>
      <c r="D93" s="33">
        <f t="shared" si="67"/>
        <v>6</v>
      </c>
      <c r="E93" s="33">
        <f t="shared" si="67"/>
        <v>8</v>
      </c>
      <c r="F93" s="33">
        <f t="shared" si="67"/>
        <v>10</v>
      </c>
      <c r="G93" s="33">
        <f t="shared" si="67"/>
        <v>12</v>
      </c>
      <c r="H93" s="33">
        <f>C18</f>
        <v>3</v>
      </c>
      <c r="I93" s="33">
        <f>D18</f>
        <v>5</v>
      </c>
      <c r="J93" s="33">
        <f t="shared" ref="J93:P93" si="68">G18</f>
        <v>11</v>
      </c>
      <c r="K93" s="33">
        <f t="shared" si="68"/>
        <v>13</v>
      </c>
      <c r="L93" s="33">
        <f t="shared" si="68"/>
        <v>15</v>
      </c>
      <c r="M93" s="33">
        <f t="shared" si="68"/>
        <v>17</v>
      </c>
      <c r="N93" s="33">
        <f t="shared" si="68"/>
        <v>19</v>
      </c>
      <c r="O93" s="33">
        <f t="shared" si="68"/>
        <v>21</v>
      </c>
      <c r="P93" s="33">
        <f t="shared" si="68"/>
        <v>23</v>
      </c>
    </row>
    <row r="94" spans="2:41" hidden="1" x14ac:dyDescent="0.25">
      <c r="B94" s="32">
        <f t="shared" si="67"/>
        <v>2</v>
      </c>
      <c r="C94" s="32">
        <f t="shared" si="67"/>
        <v>4</v>
      </c>
      <c r="D94" s="32">
        <f t="shared" si="67"/>
        <v>6</v>
      </c>
      <c r="E94" s="32">
        <f t="shared" si="67"/>
        <v>8</v>
      </c>
      <c r="F94" s="32">
        <f t="shared" si="67"/>
        <v>10</v>
      </c>
      <c r="G94" s="32">
        <f t="shared" si="67"/>
        <v>12</v>
      </c>
      <c r="H94" s="32">
        <f>C18</f>
        <v>3</v>
      </c>
      <c r="I94" s="32">
        <f>E18</f>
        <v>7</v>
      </c>
      <c r="J94" s="32">
        <f>F18</f>
        <v>9</v>
      </c>
      <c r="K94" s="32">
        <f>G18</f>
        <v>11</v>
      </c>
      <c r="L94" s="32">
        <f>H18</f>
        <v>13</v>
      </c>
      <c r="M94" s="32">
        <f>I18</f>
        <v>15</v>
      </c>
      <c r="N94" s="32">
        <f>L18</f>
        <v>21</v>
      </c>
      <c r="O94" s="32">
        <f>M18</f>
        <v>23</v>
      </c>
      <c r="P94" s="32">
        <f>N18</f>
        <v>25</v>
      </c>
    </row>
    <row r="95" spans="2:41" hidden="1" x14ac:dyDescent="0.25">
      <c r="B95" s="33">
        <f t="shared" si="67"/>
        <v>2</v>
      </c>
      <c r="C95" s="33">
        <f t="shared" si="67"/>
        <v>4</v>
      </c>
      <c r="D95" s="33">
        <f t="shared" si="67"/>
        <v>6</v>
      </c>
      <c r="E95" s="33">
        <f t="shared" si="67"/>
        <v>8</v>
      </c>
      <c r="F95" s="33">
        <f t="shared" si="67"/>
        <v>10</v>
      </c>
      <c r="G95" s="33">
        <f t="shared" si="67"/>
        <v>12</v>
      </c>
      <c r="H95" s="33">
        <f>C18</f>
        <v>3</v>
      </c>
      <c r="I95" s="33">
        <f>E18</f>
        <v>7</v>
      </c>
      <c r="J95" s="33">
        <f>F18</f>
        <v>9</v>
      </c>
      <c r="K95" s="33">
        <f>G18</f>
        <v>11</v>
      </c>
      <c r="L95" s="33">
        <f>H18</f>
        <v>13</v>
      </c>
      <c r="M95" s="33">
        <f>J18</f>
        <v>17</v>
      </c>
      <c r="N95" s="33">
        <f>K18</f>
        <v>19</v>
      </c>
      <c r="O95" s="33">
        <f>L18</f>
        <v>21</v>
      </c>
      <c r="P95" s="33">
        <f>N18</f>
        <v>25</v>
      </c>
    </row>
    <row r="96" spans="2:41" hidden="1" x14ac:dyDescent="0.25">
      <c r="B96" s="32">
        <f t="shared" si="67"/>
        <v>2</v>
      </c>
      <c r="C96" s="32">
        <f t="shared" si="67"/>
        <v>4</v>
      </c>
      <c r="D96" s="32">
        <f t="shared" si="67"/>
        <v>6</v>
      </c>
      <c r="E96" s="32">
        <f t="shared" si="67"/>
        <v>8</v>
      </c>
      <c r="F96" s="32">
        <f t="shared" si="67"/>
        <v>10</v>
      </c>
      <c r="G96" s="32">
        <f t="shared" si="67"/>
        <v>12</v>
      </c>
      <c r="H96" s="32">
        <f>C18</f>
        <v>3</v>
      </c>
      <c r="I96" s="32">
        <f>E18</f>
        <v>7</v>
      </c>
      <c r="J96" s="32">
        <f>F18</f>
        <v>9</v>
      </c>
      <c r="K96" s="32">
        <f>H18</f>
        <v>13</v>
      </c>
      <c r="L96" s="32">
        <f>I18</f>
        <v>15</v>
      </c>
      <c r="M96" s="32">
        <f>K18</f>
        <v>19</v>
      </c>
      <c r="N96" s="32">
        <f>L18</f>
        <v>21</v>
      </c>
      <c r="O96" s="32">
        <f>M18</f>
        <v>23</v>
      </c>
      <c r="P96" s="32">
        <f>N18</f>
        <v>25</v>
      </c>
    </row>
    <row r="97" spans="2:16" hidden="1" x14ac:dyDescent="0.25">
      <c r="B97" s="33">
        <f t="shared" si="67"/>
        <v>2</v>
      </c>
      <c r="C97" s="33">
        <f t="shared" si="67"/>
        <v>4</v>
      </c>
      <c r="D97" s="33">
        <f t="shared" si="67"/>
        <v>6</v>
      </c>
      <c r="E97" s="33">
        <f t="shared" si="67"/>
        <v>8</v>
      </c>
      <c r="F97" s="33">
        <f t="shared" si="67"/>
        <v>10</v>
      </c>
      <c r="G97" s="33">
        <f t="shared" si="67"/>
        <v>12</v>
      </c>
      <c r="H97" s="33">
        <f t="shared" ref="H97:O97" si="69">D18</f>
        <v>5</v>
      </c>
      <c r="I97" s="33">
        <f t="shared" si="69"/>
        <v>7</v>
      </c>
      <c r="J97" s="33">
        <f t="shared" si="69"/>
        <v>9</v>
      </c>
      <c r="K97" s="33">
        <f t="shared" si="69"/>
        <v>11</v>
      </c>
      <c r="L97" s="33">
        <f t="shared" si="69"/>
        <v>13</v>
      </c>
      <c r="M97" s="33">
        <f t="shared" si="69"/>
        <v>15</v>
      </c>
      <c r="N97" s="33">
        <f t="shared" si="69"/>
        <v>17</v>
      </c>
      <c r="O97" s="33">
        <f t="shared" si="69"/>
        <v>19</v>
      </c>
      <c r="P97" s="33">
        <f>M18</f>
        <v>23</v>
      </c>
    </row>
    <row r="98" spans="2:16" hidden="1" x14ac:dyDescent="0.25">
      <c r="B98" s="32">
        <f t="shared" si="67"/>
        <v>2</v>
      </c>
      <c r="C98" s="32">
        <f t="shared" si="67"/>
        <v>4</v>
      </c>
      <c r="D98" s="32">
        <f t="shared" si="67"/>
        <v>6</v>
      </c>
      <c r="E98" s="32">
        <f t="shared" si="67"/>
        <v>8</v>
      </c>
      <c r="F98" s="32">
        <f t="shared" si="67"/>
        <v>10</v>
      </c>
      <c r="G98" s="32">
        <f t="shared" si="67"/>
        <v>12</v>
      </c>
      <c r="H98" s="32">
        <f>D18</f>
        <v>5</v>
      </c>
      <c r="I98" s="32">
        <f>E18</f>
        <v>7</v>
      </c>
      <c r="J98" s="32">
        <f t="shared" ref="J98:O98" si="70">G18</f>
        <v>11</v>
      </c>
      <c r="K98" s="32">
        <f t="shared" si="70"/>
        <v>13</v>
      </c>
      <c r="L98" s="32">
        <f t="shared" si="70"/>
        <v>15</v>
      </c>
      <c r="M98" s="32">
        <f t="shared" si="70"/>
        <v>17</v>
      </c>
      <c r="N98" s="32">
        <f t="shared" si="70"/>
        <v>19</v>
      </c>
      <c r="O98" s="32">
        <f t="shared" si="70"/>
        <v>21</v>
      </c>
      <c r="P98" s="32">
        <f>N18</f>
        <v>25</v>
      </c>
    </row>
    <row r="99" spans="2:16" hidden="1" x14ac:dyDescent="0.25">
      <c r="B99" s="33">
        <f t="shared" si="67"/>
        <v>2</v>
      </c>
      <c r="C99" s="33">
        <f t="shared" si="67"/>
        <v>4</v>
      </c>
      <c r="D99" s="33">
        <f t="shared" si="67"/>
        <v>6</v>
      </c>
      <c r="E99" s="33">
        <f t="shared" si="67"/>
        <v>8</v>
      </c>
      <c r="F99" s="33">
        <f t="shared" si="67"/>
        <v>10</v>
      </c>
      <c r="G99" s="33">
        <f t="shared" si="67"/>
        <v>12</v>
      </c>
      <c r="H99" s="33">
        <f t="shared" ref="H99:P99" si="71">F18</f>
        <v>9</v>
      </c>
      <c r="I99" s="33">
        <f t="shared" si="71"/>
        <v>11</v>
      </c>
      <c r="J99" s="33">
        <f t="shared" si="71"/>
        <v>13</v>
      </c>
      <c r="K99" s="33">
        <f t="shared" si="71"/>
        <v>15</v>
      </c>
      <c r="L99" s="33">
        <f t="shared" si="71"/>
        <v>17</v>
      </c>
      <c r="M99" s="33">
        <f t="shared" si="71"/>
        <v>19</v>
      </c>
      <c r="N99" s="33">
        <f t="shared" si="71"/>
        <v>21</v>
      </c>
      <c r="O99" s="33">
        <f t="shared" si="71"/>
        <v>23</v>
      </c>
      <c r="P99" s="33">
        <f t="shared" si="71"/>
        <v>25</v>
      </c>
    </row>
    <row r="100" spans="2:16" hidden="1" x14ac:dyDescent="0.25"/>
    <row r="101" spans="2:16" hidden="1" x14ac:dyDescent="0.25"/>
    <row r="102" spans="2:16" hidden="1" x14ac:dyDescent="0.25"/>
    <row r="103" spans="2:16" hidden="1" x14ac:dyDescent="0.25"/>
    <row r="104" spans="2:16" hidden="1" x14ac:dyDescent="0.25"/>
    <row r="105" spans="2:16" hidden="1" x14ac:dyDescent="0.25"/>
    <row r="106" spans="2:16" hidden="1" x14ac:dyDescent="0.25"/>
    <row r="107" spans="2:16" hidden="1" x14ac:dyDescent="0.25"/>
    <row r="108" spans="2:16" hidden="1" x14ac:dyDescent="0.25"/>
    <row r="109" spans="2:16" hidden="1" x14ac:dyDescent="0.25"/>
    <row r="110" spans="2:16" hidden="1" x14ac:dyDescent="0.25"/>
    <row r="111" spans="2:16" hidden="1" x14ac:dyDescent="0.25"/>
    <row r="112" spans="2:16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</sheetData>
  <sheetProtection password="E8CA" sheet="1" objects="1" scenarios="1"/>
  <mergeCells count="74">
    <mergeCell ref="B15:N15"/>
    <mergeCell ref="B17:N17"/>
    <mergeCell ref="B14:T14"/>
    <mergeCell ref="Q54:S54"/>
    <mergeCell ref="Q35:S35"/>
    <mergeCell ref="Q44:S44"/>
    <mergeCell ref="Q45:S45"/>
    <mergeCell ref="Q46:S46"/>
    <mergeCell ref="Q47:S47"/>
    <mergeCell ref="Q48:S48"/>
    <mergeCell ref="Q49:S49"/>
    <mergeCell ref="Q50:S50"/>
    <mergeCell ref="Q51:S51"/>
    <mergeCell ref="Q34:S34"/>
    <mergeCell ref="Q40:S40"/>
    <mergeCell ref="Q41:S41"/>
    <mergeCell ref="A55:S57"/>
    <mergeCell ref="A59:S59"/>
    <mergeCell ref="A60:S60"/>
    <mergeCell ref="B20:P20"/>
    <mergeCell ref="O15:P15"/>
    <mergeCell ref="O16:P16"/>
    <mergeCell ref="O17:P17"/>
    <mergeCell ref="O18:P18"/>
    <mergeCell ref="Q21:S21"/>
    <mergeCell ref="Q22:S22"/>
    <mergeCell ref="Q23:S23"/>
    <mergeCell ref="Q24:S24"/>
    <mergeCell ref="Q36:S36"/>
    <mergeCell ref="Q37:S37"/>
    <mergeCell ref="Q38:S38"/>
    <mergeCell ref="Q39:S39"/>
    <mergeCell ref="Q42:S42"/>
    <mergeCell ref="Q43:S43"/>
    <mergeCell ref="Q52:S52"/>
    <mergeCell ref="Q53:S53"/>
    <mergeCell ref="Q30:S30"/>
    <mergeCell ref="Q31:S31"/>
    <mergeCell ref="Q32:S32"/>
    <mergeCell ref="Q33:S33"/>
    <mergeCell ref="Q29:S29"/>
    <mergeCell ref="Q15:T15"/>
    <mergeCell ref="Q16:T18"/>
    <mergeCell ref="Q26:S26"/>
    <mergeCell ref="AT24:BB27"/>
    <mergeCell ref="AT21:AU22"/>
    <mergeCell ref="AW15:BB15"/>
    <mergeCell ref="AW16:AZ16"/>
    <mergeCell ref="AW17:AZ17"/>
    <mergeCell ref="AW18:AZ18"/>
    <mergeCell ref="AW19:AZ19"/>
    <mergeCell ref="AT15:AU15"/>
    <mergeCell ref="AT16:AU17"/>
    <mergeCell ref="AW12:AZ12"/>
    <mergeCell ref="AW13:AZ13"/>
    <mergeCell ref="AT20:AU20"/>
    <mergeCell ref="Q27:S27"/>
    <mergeCell ref="Q28:S28"/>
    <mergeCell ref="Q25:S25"/>
    <mergeCell ref="AT18:AU18"/>
    <mergeCell ref="AT19:AU19"/>
    <mergeCell ref="S11:V12"/>
    <mergeCell ref="Q20:S20"/>
    <mergeCell ref="AW11:AZ11"/>
    <mergeCell ref="A1:BB6"/>
    <mergeCell ref="J8:R8"/>
    <mergeCell ref="S8:V10"/>
    <mergeCell ref="AW8:BB8"/>
    <mergeCell ref="B9:D9"/>
    <mergeCell ref="E9:F9"/>
    <mergeCell ref="J9:R9"/>
    <mergeCell ref="AW9:AZ9"/>
    <mergeCell ref="AW10:AZ10"/>
    <mergeCell ref="AT8:AU8"/>
  </mergeCells>
  <conditionalFormatting sqref="B16:K16 B18:N18">
    <cfRule type="expression" dxfId="21" priority="243" stopIfTrue="1">
      <formula>COUNTIF($C$11:$Q$11,B16)</formula>
    </cfRule>
  </conditionalFormatting>
  <conditionalFormatting sqref="B16:K16 B18:N18">
    <cfRule type="duplicateValues" dxfId="20" priority="242"/>
  </conditionalFormatting>
  <conditionalFormatting sqref="Y17:Y18 O16">
    <cfRule type="cellIs" dxfId="19" priority="240" operator="equal">
      <formula>12</formula>
    </cfRule>
  </conditionalFormatting>
  <conditionalFormatting sqref="BB9:BB13">
    <cfRule type="cellIs" dxfId="18" priority="236" stopIfTrue="1" operator="greaterThan">
      <formula>0</formula>
    </cfRule>
  </conditionalFormatting>
  <conditionalFormatting sqref="B21:P54">
    <cfRule type="expression" dxfId="17" priority="21" stopIfTrue="1">
      <formula>COUNTIF($C$11:$Q$11,B21)</formula>
    </cfRule>
  </conditionalFormatting>
  <conditionalFormatting sqref="AT18:AU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54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54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55" r:id="rId2"/>
    <hyperlink ref="A60" r:id="rId3" display="http://www.soloterias.net.br/p/planilha-de-estatisticas-lotofacil.html"/>
    <hyperlink ref="A60:R60" r:id="rId4" display="Planilha de análise estatística Lotofácil"/>
    <hyperlink ref="AT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910" zoomScale="80" zoomScaleNormal="80" workbookViewId="0">
      <selection activeCell="D919" sqref="D919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93" customFormat="1" ht="21" customHeight="1" x14ac:dyDescent="0.25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43" t="s">
        <v>15</v>
      </c>
      <c r="Q4" s="43" t="s">
        <v>16</v>
      </c>
      <c r="R4" s="44">
        <v>15</v>
      </c>
      <c r="S4" s="44">
        <v>14</v>
      </c>
      <c r="T4" s="44">
        <v>13</v>
      </c>
      <c r="U4" s="44">
        <v>12</v>
      </c>
      <c r="V4" s="44">
        <v>11</v>
      </c>
    </row>
    <row r="5" spans="1:22" x14ac:dyDescent="0.25">
      <c r="A5" s="34">
        <v>1</v>
      </c>
      <c r="B5" s="35">
        <v>37893</v>
      </c>
      <c r="C5" s="36">
        <v>2</v>
      </c>
      <c r="D5" s="36">
        <v>3</v>
      </c>
      <c r="E5" s="36">
        <v>5</v>
      </c>
      <c r="F5" s="36">
        <v>6</v>
      </c>
      <c r="G5" s="36">
        <v>9</v>
      </c>
      <c r="H5" s="36">
        <v>10</v>
      </c>
      <c r="I5" s="36">
        <v>11</v>
      </c>
      <c r="J5" s="36">
        <v>13</v>
      </c>
      <c r="K5" s="36">
        <v>14</v>
      </c>
      <c r="L5" s="36">
        <v>16</v>
      </c>
      <c r="M5" s="36">
        <v>18</v>
      </c>
      <c r="N5" s="36">
        <v>20</v>
      </c>
      <c r="O5" s="36">
        <v>23</v>
      </c>
      <c r="P5" s="36">
        <v>24</v>
      </c>
      <c r="Q5" s="36">
        <v>25</v>
      </c>
      <c r="R5" s="45">
        <v>49765.82</v>
      </c>
      <c r="S5" s="45">
        <v>689.84</v>
      </c>
      <c r="T5" s="45">
        <v>10</v>
      </c>
      <c r="U5" s="45">
        <v>4</v>
      </c>
      <c r="V5" s="45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46">
        <v>596323.69999999995</v>
      </c>
      <c r="S6" s="46">
        <v>1388.95</v>
      </c>
      <c r="T6" s="46">
        <v>10</v>
      </c>
      <c r="U6" s="46">
        <v>4</v>
      </c>
      <c r="V6" s="46">
        <v>2</v>
      </c>
    </row>
    <row r="7" spans="1:22" x14ac:dyDescent="0.25">
      <c r="A7" s="34">
        <v>3</v>
      </c>
      <c r="B7" s="35">
        <v>37907</v>
      </c>
      <c r="C7" s="36">
        <v>1</v>
      </c>
      <c r="D7" s="36">
        <v>4</v>
      </c>
      <c r="E7" s="36">
        <v>6</v>
      </c>
      <c r="F7" s="36">
        <v>7</v>
      </c>
      <c r="G7" s="36">
        <v>8</v>
      </c>
      <c r="H7" s="36">
        <v>9</v>
      </c>
      <c r="I7" s="36">
        <v>10</v>
      </c>
      <c r="J7" s="36">
        <v>11</v>
      </c>
      <c r="K7" s="36">
        <v>12</v>
      </c>
      <c r="L7" s="36">
        <v>14</v>
      </c>
      <c r="M7" s="36">
        <v>16</v>
      </c>
      <c r="N7" s="36">
        <v>17</v>
      </c>
      <c r="O7" s="36">
        <v>20</v>
      </c>
      <c r="P7" s="36">
        <v>23</v>
      </c>
      <c r="Q7" s="36">
        <v>24</v>
      </c>
      <c r="R7" s="45">
        <v>400623.7</v>
      </c>
      <c r="S7" s="45">
        <v>2173.36</v>
      </c>
      <c r="T7" s="45">
        <v>10</v>
      </c>
      <c r="U7" s="45">
        <v>4</v>
      </c>
      <c r="V7" s="45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46">
        <v>902226.02</v>
      </c>
      <c r="S8" s="46">
        <v>1498.72</v>
      </c>
      <c r="T8" s="46">
        <v>10</v>
      </c>
      <c r="U8" s="46">
        <v>4</v>
      </c>
      <c r="V8" s="46">
        <v>2</v>
      </c>
    </row>
    <row r="9" spans="1:22" x14ac:dyDescent="0.25">
      <c r="A9" s="34">
        <v>5</v>
      </c>
      <c r="B9" s="35">
        <v>37921</v>
      </c>
      <c r="C9" s="36">
        <v>1</v>
      </c>
      <c r="D9" s="36">
        <v>2</v>
      </c>
      <c r="E9" s="36">
        <v>4</v>
      </c>
      <c r="F9" s="36">
        <v>8</v>
      </c>
      <c r="G9" s="36">
        <v>9</v>
      </c>
      <c r="H9" s="36">
        <v>11</v>
      </c>
      <c r="I9" s="36">
        <v>12</v>
      </c>
      <c r="J9" s="36">
        <v>13</v>
      </c>
      <c r="K9" s="36">
        <v>15</v>
      </c>
      <c r="L9" s="36">
        <v>16</v>
      </c>
      <c r="M9" s="36">
        <v>19</v>
      </c>
      <c r="N9" s="36">
        <v>20</v>
      </c>
      <c r="O9" s="36">
        <v>23</v>
      </c>
      <c r="P9" s="36">
        <v>24</v>
      </c>
      <c r="Q9" s="36">
        <v>25</v>
      </c>
      <c r="R9" s="45">
        <v>380017.55</v>
      </c>
      <c r="S9" s="45">
        <v>687.49</v>
      </c>
      <c r="T9" s="45">
        <v>10</v>
      </c>
      <c r="U9" s="45">
        <v>4</v>
      </c>
      <c r="V9" s="45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46">
        <v>489140.06</v>
      </c>
      <c r="S10" s="46">
        <v>1066.83</v>
      </c>
      <c r="T10" s="46">
        <v>10</v>
      </c>
      <c r="U10" s="46">
        <v>4</v>
      </c>
      <c r="V10" s="46">
        <v>2</v>
      </c>
    </row>
    <row r="11" spans="1:22" x14ac:dyDescent="0.25">
      <c r="A11" s="34">
        <v>7</v>
      </c>
      <c r="B11" s="35">
        <v>37935</v>
      </c>
      <c r="C11" s="36">
        <v>1</v>
      </c>
      <c r="D11" s="36">
        <v>4</v>
      </c>
      <c r="E11" s="36">
        <v>7</v>
      </c>
      <c r="F11" s="36">
        <v>8</v>
      </c>
      <c r="G11" s="36">
        <v>10</v>
      </c>
      <c r="H11" s="36">
        <v>12</v>
      </c>
      <c r="I11" s="36">
        <v>14</v>
      </c>
      <c r="J11" s="36">
        <v>15</v>
      </c>
      <c r="K11" s="36">
        <v>16</v>
      </c>
      <c r="L11" s="36">
        <v>18</v>
      </c>
      <c r="M11" s="36">
        <v>19</v>
      </c>
      <c r="N11" s="36">
        <v>21</v>
      </c>
      <c r="O11" s="36">
        <v>22</v>
      </c>
      <c r="P11" s="36">
        <v>23</v>
      </c>
      <c r="Q11" s="36">
        <v>25</v>
      </c>
      <c r="R11" s="45">
        <v>104625.29</v>
      </c>
      <c r="S11" s="45">
        <v>301.58999999999997</v>
      </c>
      <c r="T11" s="45">
        <v>10</v>
      </c>
      <c r="U11" s="45">
        <v>4</v>
      </c>
      <c r="V11" s="45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46">
        <v>1201958.08</v>
      </c>
      <c r="S12" s="46">
        <v>2012.21</v>
      </c>
      <c r="T12" s="46">
        <v>10</v>
      </c>
      <c r="U12" s="46">
        <v>4</v>
      </c>
      <c r="V12" s="46">
        <v>2</v>
      </c>
    </row>
    <row r="13" spans="1:22" x14ac:dyDescent="0.25">
      <c r="A13" s="34">
        <v>9</v>
      </c>
      <c r="B13" s="35">
        <v>37949</v>
      </c>
      <c r="C13" s="36">
        <v>3</v>
      </c>
      <c r="D13" s="36">
        <v>4</v>
      </c>
      <c r="E13" s="36">
        <v>5</v>
      </c>
      <c r="F13" s="36">
        <v>9</v>
      </c>
      <c r="G13" s="36">
        <v>10</v>
      </c>
      <c r="H13" s="36">
        <v>11</v>
      </c>
      <c r="I13" s="36">
        <v>13</v>
      </c>
      <c r="J13" s="36">
        <v>15</v>
      </c>
      <c r="K13" s="36">
        <v>16</v>
      </c>
      <c r="L13" s="36">
        <v>17</v>
      </c>
      <c r="M13" s="36">
        <v>19</v>
      </c>
      <c r="N13" s="36">
        <v>20</v>
      </c>
      <c r="O13" s="36">
        <v>21</v>
      </c>
      <c r="P13" s="36">
        <v>24</v>
      </c>
      <c r="Q13" s="36">
        <v>25</v>
      </c>
      <c r="R13" s="45">
        <v>336053.65</v>
      </c>
      <c r="S13" s="45">
        <v>1061.5999999999999</v>
      </c>
      <c r="T13" s="45">
        <v>10</v>
      </c>
      <c r="U13" s="45">
        <v>4</v>
      </c>
      <c r="V13" s="45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46">
        <v>0</v>
      </c>
      <c r="S14" s="46">
        <v>1157.08</v>
      </c>
      <c r="T14" s="46">
        <v>10</v>
      </c>
      <c r="U14" s="46">
        <v>4</v>
      </c>
      <c r="V14" s="46">
        <v>2</v>
      </c>
    </row>
    <row r="15" spans="1:22" x14ac:dyDescent="0.25">
      <c r="A15" s="34">
        <v>11</v>
      </c>
      <c r="B15" s="35">
        <v>37963</v>
      </c>
      <c r="C15" s="36">
        <v>2</v>
      </c>
      <c r="D15" s="36">
        <v>6</v>
      </c>
      <c r="E15" s="36">
        <v>7</v>
      </c>
      <c r="F15" s="36">
        <v>8</v>
      </c>
      <c r="G15" s="36">
        <v>9</v>
      </c>
      <c r="H15" s="36">
        <v>10</v>
      </c>
      <c r="I15" s="36">
        <v>11</v>
      </c>
      <c r="J15" s="36">
        <v>12</v>
      </c>
      <c r="K15" s="36">
        <v>16</v>
      </c>
      <c r="L15" s="36">
        <v>19</v>
      </c>
      <c r="M15" s="36">
        <v>20</v>
      </c>
      <c r="N15" s="36">
        <v>22</v>
      </c>
      <c r="O15" s="36">
        <v>23</v>
      </c>
      <c r="P15" s="36">
        <v>24</v>
      </c>
      <c r="Q15" s="36">
        <v>25</v>
      </c>
      <c r="R15" s="45">
        <v>0</v>
      </c>
      <c r="S15" s="45">
        <v>1855.82</v>
      </c>
      <c r="T15" s="45">
        <v>10</v>
      </c>
      <c r="U15" s="45">
        <v>4</v>
      </c>
      <c r="V15" s="45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46">
        <v>3490966.18</v>
      </c>
      <c r="S16" s="46">
        <v>771.32</v>
      </c>
      <c r="T16" s="46">
        <v>10</v>
      </c>
      <c r="U16" s="46">
        <v>4</v>
      </c>
      <c r="V16" s="46">
        <v>2</v>
      </c>
    </row>
    <row r="17" spans="1:22" x14ac:dyDescent="0.25">
      <c r="A17" s="34">
        <v>13</v>
      </c>
      <c r="B17" s="35">
        <v>37977</v>
      </c>
      <c r="C17" s="36">
        <v>3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13</v>
      </c>
      <c r="L17" s="36">
        <v>14</v>
      </c>
      <c r="M17" s="36">
        <v>15</v>
      </c>
      <c r="N17" s="36">
        <v>16</v>
      </c>
      <c r="O17" s="36">
        <v>17</v>
      </c>
      <c r="P17" s="36">
        <v>19</v>
      </c>
      <c r="Q17" s="36">
        <v>23</v>
      </c>
      <c r="R17" s="45">
        <v>269157.25</v>
      </c>
      <c r="S17" s="45">
        <v>482.84</v>
      </c>
      <c r="T17" s="45">
        <v>10</v>
      </c>
      <c r="U17" s="45">
        <v>4</v>
      </c>
      <c r="V17" s="45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46">
        <v>411362.89</v>
      </c>
      <c r="S18" s="46">
        <v>1191.21</v>
      </c>
      <c r="T18" s="46">
        <v>10</v>
      </c>
      <c r="U18" s="46">
        <v>4</v>
      </c>
      <c r="V18" s="46">
        <v>2</v>
      </c>
    </row>
    <row r="19" spans="1:22" x14ac:dyDescent="0.25">
      <c r="A19" s="34">
        <v>15</v>
      </c>
      <c r="B19" s="35">
        <v>37991</v>
      </c>
      <c r="C19" s="36">
        <v>1</v>
      </c>
      <c r="D19" s="36">
        <v>2</v>
      </c>
      <c r="E19" s="36">
        <v>4</v>
      </c>
      <c r="F19" s="36">
        <v>6</v>
      </c>
      <c r="G19" s="36">
        <v>8</v>
      </c>
      <c r="H19" s="36">
        <v>10</v>
      </c>
      <c r="I19" s="36">
        <v>12</v>
      </c>
      <c r="J19" s="36">
        <v>15</v>
      </c>
      <c r="K19" s="36">
        <v>16</v>
      </c>
      <c r="L19" s="36">
        <v>18</v>
      </c>
      <c r="M19" s="36">
        <v>19</v>
      </c>
      <c r="N19" s="36">
        <v>21</v>
      </c>
      <c r="O19" s="36">
        <v>23</v>
      </c>
      <c r="P19" s="36">
        <v>24</v>
      </c>
      <c r="Q19" s="36">
        <v>25</v>
      </c>
      <c r="R19" s="45">
        <v>27525.68</v>
      </c>
      <c r="S19" s="45">
        <v>125.58</v>
      </c>
      <c r="T19" s="45">
        <v>10</v>
      </c>
      <c r="U19" s="45">
        <v>4</v>
      </c>
      <c r="V19" s="45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46">
        <v>83935.77</v>
      </c>
      <c r="S20" s="46">
        <v>296.98</v>
      </c>
      <c r="T20" s="46">
        <v>10</v>
      </c>
      <c r="U20" s="46">
        <v>4</v>
      </c>
      <c r="V20" s="46">
        <v>2</v>
      </c>
    </row>
    <row r="21" spans="1:22" x14ac:dyDescent="0.25">
      <c r="A21" s="34">
        <v>17</v>
      </c>
      <c r="B21" s="35">
        <v>38005</v>
      </c>
      <c r="C21" s="36">
        <v>1</v>
      </c>
      <c r="D21" s="36">
        <v>2</v>
      </c>
      <c r="E21" s="36">
        <v>3</v>
      </c>
      <c r="F21" s="36">
        <v>5</v>
      </c>
      <c r="G21" s="36">
        <v>6</v>
      </c>
      <c r="H21" s="36">
        <v>7</v>
      </c>
      <c r="I21" s="36">
        <v>9</v>
      </c>
      <c r="J21" s="36">
        <v>13</v>
      </c>
      <c r="K21" s="36">
        <v>14</v>
      </c>
      <c r="L21" s="36">
        <v>16</v>
      </c>
      <c r="M21" s="36">
        <v>17</v>
      </c>
      <c r="N21" s="36">
        <v>18</v>
      </c>
      <c r="O21" s="36">
        <v>19</v>
      </c>
      <c r="P21" s="36">
        <v>20</v>
      </c>
      <c r="Q21" s="36">
        <v>21</v>
      </c>
      <c r="R21" s="45">
        <v>1427169.94</v>
      </c>
      <c r="S21" s="45">
        <v>1911.39</v>
      </c>
      <c r="T21" s="45">
        <v>10</v>
      </c>
      <c r="U21" s="45">
        <v>4</v>
      </c>
      <c r="V21" s="45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46">
        <v>487887.61</v>
      </c>
      <c r="S22" s="46">
        <v>2030.05</v>
      </c>
      <c r="T22" s="46">
        <v>10</v>
      </c>
      <c r="U22" s="46">
        <v>4</v>
      </c>
      <c r="V22" s="46">
        <v>2</v>
      </c>
    </row>
    <row r="23" spans="1:22" x14ac:dyDescent="0.25">
      <c r="A23" s="34">
        <v>19</v>
      </c>
      <c r="B23" s="35">
        <v>38019</v>
      </c>
      <c r="C23" s="36">
        <v>2</v>
      </c>
      <c r="D23" s="36">
        <v>5</v>
      </c>
      <c r="E23" s="36">
        <v>6</v>
      </c>
      <c r="F23" s="36">
        <v>7</v>
      </c>
      <c r="G23" s="36">
        <v>8</v>
      </c>
      <c r="H23" s="36">
        <v>10</v>
      </c>
      <c r="I23" s="36">
        <v>11</v>
      </c>
      <c r="J23" s="36">
        <v>13</v>
      </c>
      <c r="K23" s="36">
        <v>14</v>
      </c>
      <c r="L23" s="36">
        <v>15</v>
      </c>
      <c r="M23" s="36">
        <v>16</v>
      </c>
      <c r="N23" s="36">
        <v>17</v>
      </c>
      <c r="O23" s="36">
        <v>20</v>
      </c>
      <c r="P23" s="36">
        <v>23</v>
      </c>
      <c r="Q23" s="36">
        <v>24</v>
      </c>
      <c r="R23" s="45">
        <v>82040.05</v>
      </c>
      <c r="S23" s="45">
        <v>428.2</v>
      </c>
      <c r="T23" s="45">
        <v>10</v>
      </c>
      <c r="U23" s="45">
        <v>4</v>
      </c>
      <c r="V23" s="45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46">
        <v>122882.04</v>
      </c>
      <c r="S24" s="46">
        <v>507.17</v>
      </c>
      <c r="T24" s="46">
        <v>10</v>
      </c>
      <c r="U24" s="46">
        <v>4</v>
      </c>
      <c r="V24" s="46">
        <v>2</v>
      </c>
    </row>
    <row r="25" spans="1:22" x14ac:dyDescent="0.25">
      <c r="A25" s="34">
        <v>21</v>
      </c>
      <c r="B25" s="35">
        <v>38033</v>
      </c>
      <c r="C25" s="36">
        <v>1</v>
      </c>
      <c r="D25" s="36">
        <v>2</v>
      </c>
      <c r="E25" s="36">
        <v>4</v>
      </c>
      <c r="F25" s="36">
        <v>5</v>
      </c>
      <c r="G25" s="36">
        <v>8</v>
      </c>
      <c r="H25" s="36">
        <v>11</v>
      </c>
      <c r="I25" s="36">
        <v>14</v>
      </c>
      <c r="J25" s="36">
        <v>16</v>
      </c>
      <c r="K25" s="36">
        <v>18</v>
      </c>
      <c r="L25" s="36">
        <v>19</v>
      </c>
      <c r="M25" s="36">
        <v>20</v>
      </c>
      <c r="N25" s="36">
        <v>22</v>
      </c>
      <c r="O25" s="36">
        <v>23</v>
      </c>
      <c r="P25" s="36">
        <v>24</v>
      </c>
      <c r="Q25" s="36">
        <v>25</v>
      </c>
      <c r="R25" s="45">
        <v>530990.23</v>
      </c>
      <c r="S25" s="45">
        <v>2160.4499999999998</v>
      </c>
      <c r="T25" s="45">
        <v>10</v>
      </c>
      <c r="U25" s="45">
        <v>4</v>
      </c>
      <c r="V25" s="45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46">
        <v>1081149.8899999999</v>
      </c>
      <c r="S26" s="46">
        <v>957.34</v>
      </c>
      <c r="T26" s="46">
        <v>10</v>
      </c>
      <c r="U26" s="46">
        <v>4</v>
      </c>
      <c r="V26" s="46">
        <v>2</v>
      </c>
    </row>
    <row r="27" spans="1:22" x14ac:dyDescent="0.25">
      <c r="A27" s="34">
        <v>23</v>
      </c>
      <c r="B27" s="35">
        <v>38047</v>
      </c>
      <c r="C27" s="36">
        <v>1</v>
      </c>
      <c r="D27" s="36">
        <v>3</v>
      </c>
      <c r="E27" s="36">
        <v>4</v>
      </c>
      <c r="F27" s="36">
        <v>5</v>
      </c>
      <c r="G27" s="36">
        <v>6</v>
      </c>
      <c r="H27" s="36">
        <v>8</v>
      </c>
      <c r="I27" s="36">
        <v>10</v>
      </c>
      <c r="J27" s="36">
        <v>11</v>
      </c>
      <c r="K27" s="36">
        <v>12</v>
      </c>
      <c r="L27" s="36">
        <v>14</v>
      </c>
      <c r="M27" s="36">
        <v>16</v>
      </c>
      <c r="N27" s="36">
        <v>17</v>
      </c>
      <c r="O27" s="36">
        <v>18</v>
      </c>
      <c r="P27" s="36">
        <v>19</v>
      </c>
      <c r="Q27" s="36">
        <v>20</v>
      </c>
      <c r="R27" s="45">
        <v>1178452.05</v>
      </c>
      <c r="S27" s="45">
        <v>933.55</v>
      </c>
      <c r="T27" s="45">
        <v>10</v>
      </c>
      <c r="U27" s="45">
        <v>4</v>
      </c>
      <c r="V27" s="45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46">
        <v>662295.89</v>
      </c>
      <c r="S28" s="46">
        <v>970.4</v>
      </c>
      <c r="T28" s="46">
        <v>10</v>
      </c>
      <c r="U28" s="46">
        <v>4</v>
      </c>
      <c r="V28" s="46">
        <v>2</v>
      </c>
    </row>
    <row r="29" spans="1:22" x14ac:dyDescent="0.25">
      <c r="A29" s="34">
        <v>25</v>
      </c>
      <c r="B29" s="35">
        <v>38061</v>
      </c>
      <c r="C29" s="36">
        <v>1</v>
      </c>
      <c r="D29" s="36">
        <v>2</v>
      </c>
      <c r="E29" s="36">
        <v>3</v>
      </c>
      <c r="F29" s="36">
        <v>4</v>
      </c>
      <c r="G29" s="36">
        <v>5</v>
      </c>
      <c r="H29" s="36">
        <v>6</v>
      </c>
      <c r="I29" s="36">
        <v>7</v>
      </c>
      <c r="J29" s="36">
        <v>9</v>
      </c>
      <c r="K29" s="36">
        <v>13</v>
      </c>
      <c r="L29" s="36">
        <v>14</v>
      </c>
      <c r="M29" s="36">
        <v>16</v>
      </c>
      <c r="N29" s="36">
        <v>20</v>
      </c>
      <c r="O29" s="36">
        <v>22</v>
      </c>
      <c r="P29" s="36">
        <v>23</v>
      </c>
      <c r="Q29" s="36">
        <v>24</v>
      </c>
      <c r="R29" s="45">
        <v>0</v>
      </c>
      <c r="S29" s="45">
        <v>1437.73</v>
      </c>
      <c r="T29" s="45">
        <v>10</v>
      </c>
      <c r="U29" s="45">
        <v>4</v>
      </c>
      <c r="V29" s="45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46">
        <v>970676.17</v>
      </c>
      <c r="S30" s="46">
        <v>1077.21</v>
      </c>
      <c r="T30" s="46">
        <v>10</v>
      </c>
      <c r="U30" s="46">
        <v>4</v>
      </c>
      <c r="V30" s="46">
        <v>2</v>
      </c>
    </row>
    <row r="31" spans="1:22" x14ac:dyDescent="0.25">
      <c r="A31" s="34">
        <v>27</v>
      </c>
      <c r="B31" s="35">
        <v>38075</v>
      </c>
      <c r="C31" s="36">
        <v>3</v>
      </c>
      <c r="D31" s="36">
        <v>6</v>
      </c>
      <c r="E31" s="36">
        <v>8</v>
      </c>
      <c r="F31" s="36">
        <v>10</v>
      </c>
      <c r="G31" s="36">
        <v>11</v>
      </c>
      <c r="H31" s="36">
        <v>12</v>
      </c>
      <c r="I31" s="36">
        <v>13</v>
      </c>
      <c r="J31" s="36">
        <v>14</v>
      </c>
      <c r="K31" s="36">
        <v>15</v>
      </c>
      <c r="L31" s="36">
        <v>18</v>
      </c>
      <c r="M31" s="36">
        <v>20</v>
      </c>
      <c r="N31" s="36">
        <v>21</v>
      </c>
      <c r="O31" s="36">
        <v>22</v>
      </c>
      <c r="P31" s="36">
        <v>24</v>
      </c>
      <c r="Q31" s="36">
        <v>25</v>
      </c>
      <c r="R31" s="45">
        <v>811005.39</v>
      </c>
      <c r="S31" s="45">
        <v>1491.73</v>
      </c>
      <c r="T31" s="45">
        <v>10</v>
      </c>
      <c r="U31" s="45">
        <v>4</v>
      </c>
      <c r="V31" s="45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46">
        <v>536916.65</v>
      </c>
      <c r="S32" s="46">
        <v>827.73</v>
      </c>
      <c r="T32" s="46">
        <v>10</v>
      </c>
      <c r="U32" s="46">
        <v>4</v>
      </c>
      <c r="V32" s="46">
        <v>2</v>
      </c>
    </row>
    <row r="33" spans="1:22" x14ac:dyDescent="0.25">
      <c r="A33" s="34">
        <v>29</v>
      </c>
      <c r="B33" s="35">
        <v>38089</v>
      </c>
      <c r="C33" s="36">
        <v>1</v>
      </c>
      <c r="D33" s="36">
        <v>4</v>
      </c>
      <c r="E33" s="36">
        <v>5</v>
      </c>
      <c r="F33" s="36">
        <v>6</v>
      </c>
      <c r="G33" s="36">
        <v>8</v>
      </c>
      <c r="H33" s="36">
        <v>9</v>
      </c>
      <c r="I33" s="36">
        <v>13</v>
      </c>
      <c r="J33" s="36">
        <v>14</v>
      </c>
      <c r="K33" s="36">
        <v>16</v>
      </c>
      <c r="L33" s="36">
        <v>17</v>
      </c>
      <c r="M33" s="36">
        <v>19</v>
      </c>
      <c r="N33" s="36">
        <v>20</v>
      </c>
      <c r="O33" s="36">
        <v>21</v>
      </c>
      <c r="P33" s="36">
        <v>22</v>
      </c>
      <c r="Q33" s="36">
        <v>24</v>
      </c>
      <c r="R33" s="45">
        <v>317538.81</v>
      </c>
      <c r="S33" s="45">
        <v>1492.19</v>
      </c>
      <c r="T33" s="45">
        <v>10</v>
      </c>
      <c r="U33" s="45">
        <v>4</v>
      </c>
      <c r="V33" s="45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46">
        <v>813271.34</v>
      </c>
      <c r="S34" s="46">
        <v>2020.55</v>
      </c>
      <c r="T34" s="46">
        <v>10</v>
      </c>
      <c r="U34" s="46">
        <v>4</v>
      </c>
      <c r="V34" s="46">
        <v>2</v>
      </c>
    </row>
    <row r="35" spans="1:22" x14ac:dyDescent="0.25">
      <c r="A35" s="34">
        <v>31</v>
      </c>
      <c r="B35" s="35">
        <v>38103</v>
      </c>
      <c r="C35" s="36">
        <v>1</v>
      </c>
      <c r="D35" s="36">
        <v>2</v>
      </c>
      <c r="E35" s="36">
        <v>3</v>
      </c>
      <c r="F35" s="36">
        <v>4</v>
      </c>
      <c r="G35" s="36">
        <v>9</v>
      </c>
      <c r="H35" s="36">
        <v>13</v>
      </c>
      <c r="I35" s="36">
        <v>14</v>
      </c>
      <c r="J35" s="36">
        <v>15</v>
      </c>
      <c r="K35" s="36">
        <v>17</v>
      </c>
      <c r="L35" s="36">
        <v>19</v>
      </c>
      <c r="M35" s="36">
        <v>20</v>
      </c>
      <c r="N35" s="36">
        <v>21</v>
      </c>
      <c r="O35" s="36">
        <v>22</v>
      </c>
      <c r="P35" s="36">
        <v>24</v>
      </c>
      <c r="Q35" s="36">
        <v>25</v>
      </c>
      <c r="R35" s="45">
        <v>503451.7</v>
      </c>
      <c r="S35" s="45">
        <v>2589.1799999999998</v>
      </c>
      <c r="T35" s="45">
        <v>10</v>
      </c>
      <c r="U35" s="45">
        <v>4</v>
      </c>
      <c r="V35" s="45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46">
        <v>706634.89</v>
      </c>
      <c r="S36" s="46">
        <v>1577.31</v>
      </c>
      <c r="T36" s="46">
        <v>10</v>
      </c>
      <c r="U36" s="46">
        <v>4</v>
      </c>
      <c r="V36" s="46">
        <v>2</v>
      </c>
    </row>
    <row r="37" spans="1:22" x14ac:dyDescent="0.25">
      <c r="A37" s="34">
        <v>33</v>
      </c>
      <c r="B37" s="35">
        <v>38117</v>
      </c>
      <c r="C37" s="36">
        <v>1</v>
      </c>
      <c r="D37" s="36">
        <v>2</v>
      </c>
      <c r="E37" s="36">
        <v>5</v>
      </c>
      <c r="F37" s="36">
        <v>7</v>
      </c>
      <c r="G37" s="36">
        <v>8</v>
      </c>
      <c r="H37" s="36">
        <v>10</v>
      </c>
      <c r="I37" s="36">
        <v>11</v>
      </c>
      <c r="J37" s="36">
        <v>12</v>
      </c>
      <c r="K37" s="36">
        <v>14</v>
      </c>
      <c r="L37" s="36">
        <v>16</v>
      </c>
      <c r="M37" s="36">
        <v>19</v>
      </c>
      <c r="N37" s="36">
        <v>20</v>
      </c>
      <c r="O37" s="36">
        <v>21</v>
      </c>
      <c r="P37" s="36">
        <v>23</v>
      </c>
      <c r="Q37" s="36">
        <v>24</v>
      </c>
      <c r="R37" s="45">
        <v>109171.84</v>
      </c>
      <c r="S37" s="45">
        <v>308.91000000000003</v>
      </c>
      <c r="T37" s="45">
        <v>10</v>
      </c>
      <c r="U37" s="45">
        <v>4</v>
      </c>
      <c r="V37" s="45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46">
        <v>0</v>
      </c>
      <c r="S38" s="46">
        <v>1381.2</v>
      </c>
      <c r="T38" s="46">
        <v>10</v>
      </c>
      <c r="U38" s="46">
        <v>4</v>
      </c>
      <c r="V38" s="46">
        <v>2</v>
      </c>
    </row>
    <row r="39" spans="1:22" x14ac:dyDescent="0.25">
      <c r="A39" s="34">
        <v>35</v>
      </c>
      <c r="B39" s="35">
        <v>38131</v>
      </c>
      <c r="C39" s="36">
        <v>1</v>
      </c>
      <c r="D39" s="36">
        <v>4</v>
      </c>
      <c r="E39" s="36">
        <v>5</v>
      </c>
      <c r="F39" s="36">
        <v>6</v>
      </c>
      <c r="G39" s="36">
        <v>11</v>
      </c>
      <c r="H39" s="36">
        <v>12</v>
      </c>
      <c r="I39" s="36">
        <v>13</v>
      </c>
      <c r="J39" s="36">
        <v>14</v>
      </c>
      <c r="K39" s="36">
        <v>16</v>
      </c>
      <c r="L39" s="36">
        <v>17</v>
      </c>
      <c r="M39" s="36">
        <v>19</v>
      </c>
      <c r="N39" s="36">
        <v>21</v>
      </c>
      <c r="O39" s="36">
        <v>22</v>
      </c>
      <c r="P39" s="36">
        <v>23</v>
      </c>
      <c r="Q39" s="36">
        <v>25</v>
      </c>
      <c r="R39" s="45">
        <v>3155820.04</v>
      </c>
      <c r="S39" s="45">
        <v>2715.98</v>
      </c>
      <c r="T39" s="45">
        <v>10</v>
      </c>
      <c r="U39" s="45">
        <v>4</v>
      </c>
      <c r="V39" s="45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46">
        <v>92828.37</v>
      </c>
      <c r="S40" s="46">
        <v>151.18</v>
      </c>
      <c r="T40" s="46">
        <v>10</v>
      </c>
      <c r="U40" s="46">
        <v>4</v>
      </c>
      <c r="V40" s="46">
        <v>2</v>
      </c>
    </row>
    <row r="41" spans="1:22" x14ac:dyDescent="0.25">
      <c r="A41" s="34">
        <v>37</v>
      </c>
      <c r="B41" s="35">
        <v>38145</v>
      </c>
      <c r="C41" s="36">
        <v>1</v>
      </c>
      <c r="D41" s="36">
        <v>3</v>
      </c>
      <c r="E41" s="36">
        <v>4</v>
      </c>
      <c r="F41" s="36">
        <v>5</v>
      </c>
      <c r="G41" s="36">
        <v>8</v>
      </c>
      <c r="H41" s="36">
        <v>9</v>
      </c>
      <c r="I41" s="36">
        <v>10</v>
      </c>
      <c r="J41" s="36">
        <v>11</v>
      </c>
      <c r="K41" s="36">
        <v>13</v>
      </c>
      <c r="L41" s="36">
        <v>15</v>
      </c>
      <c r="M41" s="36">
        <v>20</v>
      </c>
      <c r="N41" s="36">
        <v>21</v>
      </c>
      <c r="O41" s="36">
        <v>22</v>
      </c>
      <c r="P41" s="36">
        <v>23</v>
      </c>
      <c r="Q41" s="36">
        <v>24</v>
      </c>
      <c r="R41" s="45">
        <v>1371528.32</v>
      </c>
      <c r="S41" s="45">
        <v>2077.02</v>
      </c>
      <c r="T41" s="45">
        <v>10</v>
      </c>
      <c r="U41" s="45">
        <v>4</v>
      </c>
      <c r="V41" s="45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46">
        <v>0</v>
      </c>
      <c r="S42" s="46">
        <v>2240.91</v>
      </c>
      <c r="T42" s="46">
        <v>10</v>
      </c>
      <c r="U42" s="46">
        <v>4</v>
      </c>
      <c r="V42" s="46">
        <v>2</v>
      </c>
    </row>
    <row r="43" spans="1:22" x14ac:dyDescent="0.25">
      <c r="A43" s="34">
        <v>39</v>
      </c>
      <c r="B43" s="35">
        <v>38159</v>
      </c>
      <c r="C43" s="36">
        <v>2</v>
      </c>
      <c r="D43" s="36">
        <v>7</v>
      </c>
      <c r="E43" s="36">
        <v>8</v>
      </c>
      <c r="F43" s="36">
        <v>9</v>
      </c>
      <c r="G43" s="36">
        <v>11</v>
      </c>
      <c r="H43" s="36">
        <v>13</v>
      </c>
      <c r="I43" s="36">
        <v>14</v>
      </c>
      <c r="J43" s="36">
        <v>15</v>
      </c>
      <c r="K43" s="36">
        <v>17</v>
      </c>
      <c r="L43" s="36">
        <v>18</v>
      </c>
      <c r="M43" s="36">
        <v>19</v>
      </c>
      <c r="N43" s="36">
        <v>21</v>
      </c>
      <c r="O43" s="36">
        <v>22</v>
      </c>
      <c r="P43" s="36">
        <v>23</v>
      </c>
      <c r="Q43" s="36">
        <v>24</v>
      </c>
      <c r="R43" s="45">
        <v>888003.6</v>
      </c>
      <c r="S43" s="45">
        <v>516</v>
      </c>
      <c r="T43" s="45">
        <v>10</v>
      </c>
      <c r="U43" s="45">
        <v>4</v>
      </c>
      <c r="V43" s="45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46">
        <v>129462.67</v>
      </c>
      <c r="S44" s="46">
        <v>765.33</v>
      </c>
      <c r="T44" s="46">
        <v>10</v>
      </c>
      <c r="U44" s="46">
        <v>4</v>
      </c>
      <c r="V44" s="46">
        <v>2</v>
      </c>
    </row>
    <row r="45" spans="1:22" x14ac:dyDescent="0.25">
      <c r="A45" s="34">
        <v>41</v>
      </c>
      <c r="B45" s="35">
        <v>38173</v>
      </c>
      <c r="C45" s="36">
        <v>2</v>
      </c>
      <c r="D45" s="36">
        <v>3</v>
      </c>
      <c r="E45" s="36">
        <v>4</v>
      </c>
      <c r="F45" s="36">
        <v>9</v>
      </c>
      <c r="G45" s="36">
        <v>12</v>
      </c>
      <c r="H45" s="36">
        <v>13</v>
      </c>
      <c r="I45" s="36">
        <v>15</v>
      </c>
      <c r="J45" s="36">
        <v>16</v>
      </c>
      <c r="K45" s="36">
        <v>17</v>
      </c>
      <c r="L45" s="36">
        <v>18</v>
      </c>
      <c r="M45" s="36">
        <v>19</v>
      </c>
      <c r="N45" s="36">
        <v>20</v>
      </c>
      <c r="O45" s="36">
        <v>21</v>
      </c>
      <c r="P45" s="36">
        <v>23</v>
      </c>
      <c r="Q45" s="36">
        <v>25</v>
      </c>
      <c r="R45" s="45">
        <v>285091.61</v>
      </c>
      <c r="S45" s="45">
        <v>1417.43</v>
      </c>
      <c r="T45" s="45">
        <v>10</v>
      </c>
      <c r="U45" s="45">
        <v>4</v>
      </c>
      <c r="V45" s="45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46">
        <v>1731431.15</v>
      </c>
      <c r="S46" s="46">
        <v>2114.08</v>
      </c>
      <c r="T46" s="46">
        <v>10</v>
      </c>
      <c r="U46" s="46">
        <v>4</v>
      </c>
      <c r="V46" s="46">
        <v>2</v>
      </c>
    </row>
    <row r="47" spans="1:22" x14ac:dyDescent="0.25">
      <c r="A47" s="34">
        <v>43</v>
      </c>
      <c r="B47" s="35">
        <v>38187</v>
      </c>
      <c r="C47" s="36">
        <v>1</v>
      </c>
      <c r="D47" s="36">
        <v>3</v>
      </c>
      <c r="E47" s="36">
        <v>6</v>
      </c>
      <c r="F47" s="36">
        <v>7</v>
      </c>
      <c r="G47" s="36">
        <v>8</v>
      </c>
      <c r="H47" s="36">
        <v>9</v>
      </c>
      <c r="I47" s="36">
        <v>10</v>
      </c>
      <c r="J47" s="36">
        <v>14</v>
      </c>
      <c r="K47" s="36">
        <v>17</v>
      </c>
      <c r="L47" s="36">
        <v>18</v>
      </c>
      <c r="M47" s="36">
        <v>19</v>
      </c>
      <c r="N47" s="36">
        <v>20</v>
      </c>
      <c r="O47" s="36">
        <v>22</v>
      </c>
      <c r="P47" s="36">
        <v>23</v>
      </c>
      <c r="Q47" s="36">
        <v>24</v>
      </c>
      <c r="R47" s="45">
        <v>550553.79</v>
      </c>
      <c r="S47" s="45">
        <v>1053.3599999999999</v>
      </c>
      <c r="T47" s="45">
        <v>10</v>
      </c>
      <c r="U47" s="45">
        <v>4</v>
      </c>
      <c r="V47" s="45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46">
        <v>0</v>
      </c>
      <c r="S48" s="46">
        <v>2056.9299999999998</v>
      </c>
      <c r="T48" s="46">
        <v>10</v>
      </c>
      <c r="U48" s="46">
        <v>4</v>
      </c>
      <c r="V48" s="46">
        <v>2</v>
      </c>
    </row>
    <row r="49" spans="1:22" x14ac:dyDescent="0.25">
      <c r="A49" s="34">
        <v>45</v>
      </c>
      <c r="B49" s="35">
        <v>38201</v>
      </c>
      <c r="C49" s="36">
        <v>1</v>
      </c>
      <c r="D49" s="36">
        <v>2</v>
      </c>
      <c r="E49" s="36">
        <v>3</v>
      </c>
      <c r="F49" s="36">
        <v>5</v>
      </c>
      <c r="G49" s="36">
        <v>7</v>
      </c>
      <c r="H49" s="36">
        <v>9</v>
      </c>
      <c r="I49" s="36">
        <v>14</v>
      </c>
      <c r="J49" s="36">
        <v>16</v>
      </c>
      <c r="K49" s="36">
        <v>17</v>
      </c>
      <c r="L49" s="36">
        <v>18</v>
      </c>
      <c r="M49" s="36">
        <v>19</v>
      </c>
      <c r="N49" s="36">
        <v>21</v>
      </c>
      <c r="O49" s="36">
        <v>23</v>
      </c>
      <c r="P49" s="36">
        <v>24</v>
      </c>
      <c r="Q49" s="36">
        <v>25</v>
      </c>
      <c r="R49" s="45">
        <v>731525.88</v>
      </c>
      <c r="S49" s="45">
        <v>941.91</v>
      </c>
      <c r="T49" s="45">
        <v>10</v>
      </c>
      <c r="U49" s="45">
        <v>4</v>
      </c>
      <c r="V49" s="45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46">
        <v>308549.13</v>
      </c>
      <c r="S50" s="46">
        <v>638.71</v>
      </c>
      <c r="T50" s="46">
        <v>10</v>
      </c>
      <c r="U50" s="46">
        <v>4</v>
      </c>
      <c r="V50" s="46">
        <v>2</v>
      </c>
    </row>
    <row r="51" spans="1:22" x14ac:dyDescent="0.25">
      <c r="A51" s="34">
        <v>47</v>
      </c>
      <c r="B51" s="35">
        <v>38215</v>
      </c>
      <c r="C51" s="36">
        <v>1</v>
      </c>
      <c r="D51" s="36">
        <v>2</v>
      </c>
      <c r="E51" s="36">
        <v>3</v>
      </c>
      <c r="F51" s="36">
        <v>4</v>
      </c>
      <c r="G51" s="36">
        <v>5</v>
      </c>
      <c r="H51" s="36">
        <v>6</v>
      </c>
      <c r="I51" s="36">
        <v>8</v>
      </c>
      <c r="J51" s="36">
        <v>10</v>
      </c>
      <c r="K51" s="36">
        <v>11</v>
      </c>
      <c r="L51" s="36">
        <v>13</v>
      </c>
      <c r="M51" s="36">
        <v>15</v>
      </c>
      <c r="N51" s="36">
        <v>18</v>
      </c>
      <c r="O51" s="36">
        <v>20</v>
      </c>
      <c r="P51" s="36">
        <v>22</v>
      </c>
      <c r="Q51" s="36">
        <v>25</v>
      </c>
      <c r="R51" s="45">
        <v>94685.43</v>
      </c>
      <c r="S51" s="45">
        <v>693.26</v>
      </c>
      <c r="T51" s="45">
        <v>10</v>
      </c>
      <c r="U51" s="45">
        <v>4</v>
      </c>
      <c r="V51" s="45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46">
        <v>777343.31</v>
      </c>
      <c r="S52" s="46">
        <v>2012.97</v>
      </c>
      <c r="T52" s="46">
        <v>10</v>
      </c>
      <c r="U52" s="46">
        <v>4</v>
      </c>
      <c r="V52" s="46">
        <v>2</v>
      </c>
    </row>
    <row r="53" spans="1:22" x14ac:dyDescent="0.25">
      <c r="A53" s="34">
        <v>49</v>
      </c>
      <c r="B53" s="35">
        <v>38229</v>
      </c>
      <c r="C53" s="36">
        <v>2</v>
      </c>
      <c r="D53" s="36">
        <v>4</v>
      </c>
      <c r="E53" s="36">
        <v>5</v>
      </c>
      <c r="F53" s="36">
        <v>6</v>
      </c>
      <c r="G53" s="36">
        <v>8</v>
      </c>
      <c r="H53" s="36">
        <v>11</v>
      </c>
      <c r="I53" s="36">
        <v>13</v>
      </c>
      <c r="J53" s="36">
        <v>15</v>
      </c>
      <c r="K53" s="36">
        <v>16</v>
      </c>
      <c r="L53" s="36">
        <v>19</v>
      </c>
      <c r="M53" s="36">
        <v>20</v>
      </c>
      <c r="N53" s="36">
        <v>21</v>
      </c>
      <c r="O53" s="36">
        <v>22</v>
      </c>
      <c r="P53" s="36">
        <v>23</v>
      </c>
      <c r="Q53" s="36">
        <v>24</v>
      </c>
      <c r="R53" s="45">
        <v>0</v>
      </c>
      <c r="S53" s="45">
        <v>806</v>
      </c>
      <c r="T53" s="45">
        <v>10</v>
      </c>
      <c r="U53" s="45">
        <v>4</v>
      </c>
      <c r="V53" s="45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46">
        <v>2776089.01</v>
      </c>
      <c r="S54" s="46">
        <v>982.27</v>
      </c>
      <c r="T54" s="46">
        <v>10</v>
      </c>
      <c r="U54" s="46">
        <v>4</v>
      </c>
      <c r="V54" s="46">
        <v>2</v>
      </c>
    </row>
    <row r="55" spans="1:22" x14ac:dyDescent="0.25">
      <c r="A55" s="34">
        <v>51</v>
      </c>
      <c r="B55" s="35">
        <v>38243</v>
      </c>
      <c r="C55" s="36">
        <v>1</v>
      </c>
      <c r="D55" s="36">
        <v>3</v>
      </c>
      <c r="E55" s="36">
        <v>5</v>
      </c>
      <c r="F55" s="36">
        <v>6</v>
      </c>
      <c r="G55" s="36">
        <v>7</v>
      </c>
      <c r="H55" s="36">
        <v>8</v>
      </c>
      <c r="I55" s="36">
        <v>11</v>
      </c>
      <c r="J55" s="36">
        <v>13</v>
      </c>
      <c r="K55" s="36">
        <v>14</v>
      </c>
      <c r="L55" s="36">
        <v>16</v>
      </c>
      <c r="M55" s="36">
        <v>17</v>
      </c>
      <c r="N55" s="36">
        <v>20</v>
      </c>
      <c r="O55" s="36">
        <v>21</v>
      </c>
      <c r="P55" s="36">
        <v>22</v>
      </c>
      <c r="Q55" s="36">
        <v>23</v>
      </c>
      <c r="R55" s="45">
        <v>545229.30000000005</v>
      </c>
      <c r="S55" s="45">
        <v>608.58000000000004</v>
      </c>
      <c r="T55" s="45">
        <v>10</v>
      </c>
      <c r="U55" s="45">
        <v>4</v>
      </c>
      <c r="V55" s="45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46">
        <v>532065.25</v>
      </c>
      <c r="S56" s="46">
        <v>1628.77</v>
      </c>
      <c r="T56" s="46">
        <v>10</v>
      </c>
      <c r="U56" s="46">
        <v>4</v>
      </c>
      <c r="V56" s="46">
        <v>2</v>
      </c>
    </row>
    <row r="57" spans="1:22" x14ac:dyDescent="0.25">
      <c r="A57" s="34">
        <v>53</v>
      </c>
      <c r="B57" s="35">
        <v>38257</v>
      </c>
      <c r="C57" s="36">
        <v>1</v>
      </c>
      <c r="D57" s="36">
        <v>2</v>
      </c>
      <c r="E57" s="36">
        <v>3</v>
      </c>
      <c r="F57" s="36">
        <v>6</v>
      </c>
      <c r="G57" s="36">
        <v>7</v>
      </c>
      <c r="H57" s="36">
        <v>9</v>
      </c>
      <c r="I57" s="36">
        <v>11</v>
      </c>
      <c r="J57" s="36">
        <v>12</v>
      </c>
      <c r="K57" s="36">
        <v>14</v>
      </c>
      <c r="L57" s="36">
        <v>17</v>
      </c>
      <c r="M57" s="36">
        <v>18</v>
      </c>
      <c r="N57" s="36">
        <v>19</v>
      </c>
      <c r="O57" s="36">
        <v>20</v>
      </c>
      <c r="P57" s="36">
        <v>23</v>
      </c>
      <c r="Q57" s="36">
        <v>24</v>
      </c>
      <c r="R57" s="45">
        <v>269887.95</v>
      </c>
      <c r="S57" s="45">
        <v>820.33</v>
      </c>
      <c r="T57" s="45">
        <v>10</v>
      </c>
      <c r="U57" s="45">
        <v>4</v>
      </c>
      <c r="V57" s="45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46">
        <v>46149.84</v>
      </c>
      <c r="S58" s="46">
        <v>234.47</v>
      </c>
      <c r="T58" s="46">
        <v>10</v>
      </c>
      <c r="U58" s="46">
        <v>4</v>
      </c>
      <c r="V58" s="46">
        <v>2</v>
      </c>
    </row>
    <row r="59" spans="1:22" x14ac:dyDescent="0.25">
      <c r="A59" s="34">
        <v>55</v>
      </c>
      <c r="B59" s="35">
        <v>38271</v>
      </c>
      <c r="C59" s="36">
        <v>2</v>
      </c>
      <c r="D59" s="36">
        <v>3</v>
      </c>
      <c r="E59" s="36">
        <v>4</v>
      </c>
      <c r="F59" s="36">
        <v>5</v>
      </c>
      <c r="G59" s="36">
        <v>6</v>
      </c>
      <c r="H59" s="36">
        <v>7</v>
      </c>
      <c r="I59" s="36">
        <v>8</v>
      </c>
      <c r="J59" s="36">
        <v>9</v>
      </c>
      <c r="K59" s="36">
        <v>12</v>
      </c>
      <c r="L59" s="36">
        <v>13</v>
      </c>
      <c r="M59" s="36">
        <v>15</v>
      </c>
      <c r="N59" s="36">
        <v>16</v>
      </c>
      <c r="O59" s="36">
        <v>18</v>
      </c>
      <c r="P59" s="36">
        <v>19</v>
      </c>
      <c r="Q59" s="36">
        <v>25</v>
      </c>
      <c r="R59" s="45">
        <v>213174.74</v>
      </c>
      <c r="S59" s="45">
        <v>803.76</v>
      </c>
      <c r="T59" s="45">
        <v>10</v>
      </c>
      <c r="U59" s="45">
        <v>4</v>
      </c>
      <c r="V59" s="45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46">
        <v>0</v>
      </c>
      <c r="S60" s="46">
        <v>1427.28</v>
      </c>
      <c r="T60" s="46">
        <v>10</v>
      </c>
      <c r="U60" s="46">
        <v>4</v>
      </c>
      <c r="V60" s="46">
        <v>2</v>
      </c>
    </row>
    <row r="61" spans="1:22" x14ac:dyDescent="0.25">
      <c r="A61" s="34">
        <v>57</v>
      </c>
      <c r="B61" s="35">
        <v>38285</v>
      </c>
      <c r="C61" s="36">
        <v>1</v>
      </c>
      <c r="D61" s="36">
        <v>2</v>
      </c>
      <c r="E61" s="36">
        <v>3</v>
      </c>
      <c r="F61" s="36">
        <v>4</v>
      </c>
      <c r="G61" s="36">
        <v>6</v>
      </c>
      <c r="H61" s="36">
        <v>7</v>
      </c>
      <c r="I61" s="36">
        <v>8</v>
      </c>
      <c r="J61" s="36">
        <v>11</v>
      </c>
      <c r="K61" s="36">
        <v>12</v>
      </c>
      <c r="L61" s="36">
        <v>17</v>
      </c>
      <c r="M61" s="36">
        <v>19</v>
      </c>
      <c r="N61" s="36">
        <v>20</v>
      </c>
      <c r="O61" s="36">
        <v>21</v>
      </c>
      <c r="P61" s="36">
        <v>22</v>
      </c>
      <c r="Q61" s="36">
        <v>25</v>
      </c>
      <c r="R61" s="45">
        <v>3278857.27</v>
      </c>
      <c r="S61" s="45">
        <v>1458.64</v>
      </c>
      <c r="T61" s="45">
        <v>10</v>
      </c>
      <c r="U61" s="45">
        <v>4</v>
      </c>
      <c r="V61" s="45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46">
        <v>294482.82</v>
      </c>
      <c r="S62" s="46">
        <v>1354.64</v>
      </c>
      <c r="T62" s="46">
        <v>10</v>
      </c>
      <c r="U62" s="46">
        <v>4</v>
      </c>
      <c r="V62" s="46">
        <v>2</v>
      </c>
    </row>
    <row r="63" spans="1:22" x14ac:dyDescent="0.25">
      <c r="A63" s="34">
        <v>59</v>
      </c>
      <c r="B63" s="35">
        <v>38299</v>
      </c>
      <c r="C63" s="36">
        <v>1</v>
      </c>
      <c r="D63" s="36">
        <v>3</v>
      </c>
      <c r="E63" s="36">
        <v>5</v>
      </c>
      <c r="F63" s="36">
        <v>6</v>
      </c>
      <c r="G63" s="36">
        <v>7</v>
      </c>
      <c r="H63" s="36">
        <v>8</v>
      </c>
      <c r="I63" s="36">
        <v>10</v>
      </c>
      <c r="J63" s="36">
        <v>11</v>
      </c>
      <c r="K63" s="36">
        <v>13</v>
      </c>
      <c r="L63" s="36">
        <v>14</v>
      </c>
      <c r="M63" s="36">
        <v>15</v>
      </c>
      <c r="N63" s="36">
        <v>19</v>
      </c>
      <c r="O63" s="36">
        <v>20</v>
      </c>
      <c r="P63" s="36">
        <v>23</v>
      </c>
      <c r="Q63" s="36">
        <v>25</v>
      </c>
      <c r="R63" s="45">
        <v>439884.44</v>
      </c>
      <c r="S63" s="45">
        <v>567.39</v>
      </c>
      <c r="T63" s="45">
        <v>10</v>
      </c>
      <c r="U63" s="45">
        <v>4</v>
      </c>
      <c r="V63" s="45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46">
        <v>485556.53</v>
      </c>
      <c r="S64" s="46">
        <v>1724.55</v>
      </c>
      <c r="T64" s="46">
        <v>10</v>
      </c>
      <c r="U64" s="46">
        <v>4</v>
      </c>
      <c r="V64" s="46">
        <v>2</v>
      </c>
    </row>
    <row r="65" spans="1:22" x14ac:dyDescent="0.25">
      <c r="A65" s="34">
        <v>61</v>
      </c>
      <c r="B65" s="35">
        <v>38313</v>
      </c>
      <c r="C65" s="36">
        <v>1</v>
      </c>
      <c r="D65" s="36">
        <v>4</v>
      </c>
      <c r="E65" s="36">
        <v>5</v>
      </c>
      <c r="F65" s="36">
        <v>9</v>
      </c>
      <c r="G65" s="36">
        <v>11</v>
      </c>
      <c r="H65" s="36">
        <v>12</v>
      </c>
      <c r="I65" s="36">
        <v>13</v>
      </c>
      <c r="J65" s="36">
        <v>14</v>
      </c>
      <c r="K65" s="36">
        <v>15</v>
      </c>
      <c r="L65" s="36">
        <v>16</v>
      </c>
      <c r="M65" s="36">
        <v>19</v>
      </c>
      <c r="N65" s="36">
        <v>20</v>
      </c>
      <c r="O65" s="36">
        <v>22</v>
      </c>
      <c r="P65" s="36">
        <v>23</v>
      </c>
      <c r="Q65" s="36">
        <v>25</v>
      </c>
      <c r="R65" s="45">
        <v>698017.29</v>
      </c>
      <c r="S65" s="45">
        <v>1994.34</v>
      </c>
      <c r="T65" s="45">
        <v>10</v>
      </c>
      <c r="U65" s="45">
        <v>4</v>
      </c>
      <c r="V65" s="45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46">
        <v>282087.65999999997</v>
      </c>
      <c r="S66" s="46">
        <v>1399.25</v>
      </c>
      <c r="T66" s="46">
        <v>10</v>
      </c>
      <c r="U66" s="46">
        <v>4</v>
      </c>
      <c r="V66" s="46">
        <v>2</v>
      </c>
    </row>
    <row r="67" spans="1:22" x14ac:dyDescent="0.25">
      <c r="A67" s="34">
        <v>63</v>
      </c>
      <c r="B67" s="35">
        <v>38327</v>
      </c>
      <c r="C67" s="36">
        <v>4</v>
      </c>
      <c r="D67" s="36">
        <v>8</v>
      </c>
      <c r="E67" s="36">
        <v>9</v>
      </c>
      <c r="F67" s="36">
        <v>10</v>
      </c>
      <c r="G67" s="36">
        <v>11</v>
      </c>
      <c r="H67" s="36">
        <v>12</v>
      </c>
      <c r="I67" s="36">
        <v>13</v>
      </c>
      <c r="J67" s="36">
        <v>16</v>
      </c>
      <c r="K67" s="36">
        <v>17</v>
      </c>
      <c r="L67" s="36">
        <v>19</v>
      </c>
      <c r="M67" s="36">
        <v>20</v>
      </c>
      <c r="N67" s="36">
        <v>21</v>
      </c>
      <c r="O67" s="36">
        <v>22</v>
      </c>
      <c r="P67" s="36">
        <v>24</v>
      </c>
      <c r="Q67" s="36">
        <v>25</v>
      </c>
      <c r="R67" s="45">
        <v>870856.42</v>
      </c>
      <c r="S67" s="45">
        <v>1969.52</v>
      </c>
      <c r="T67" s="45">
        <v>10</v>
      </c>
      <c r="U67" s="45">
        <v>4</v>
      </c>
      <c r="V67" s="45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46">
        <v>323455.34999999998</v>
      </c>
      <c r="S68" s="46">
        <v>1056.18</v>
      </c>
      <c r="T68" s="46">
        <v>10</v>
      </c>
      <c r="U68" s="46">
        <v>4</v>
      </c>
      <c r="V68" s="46">
        <v>2</v>
      </c>
    </row>
    <row r="69" spans="1:22" x14ac:dyDescent="0.25">
      <c r="A69" s="34">
        <v>65</v>
      </c>
      <c r="B69" s="35">
        <v>38341</v>
      </c>
      <c r="C69" s="36">
        <v>1</v>
      </c>
      <c r="D69" s="36">
        <v>2</v>
      </c>
      <c r="E69" s="36">
        <v>4</v>
      </c>
      <c r="F69" s="36">
        <v>7</v>
      </c>
      <c r="G69" s="36">
        <v>10</v>
      </c>
      <c r="H69" s="36">
        <v>15</v>
      </c>
      <c r="I69" s="36">
        <v>16</v>
      </c>
      <c r="J69" s="36">
        <v>17</v>
      </c>
      <c r="K69" s="36">
        <v>18</v>
      </c>
      <c r="L69" s="36">
        <v>19</v>
      </c>
      <c r="M69" s="36">
        <v>20</v>
      </c>
      <c r="N69" s="36">
        <v>21</v>
      </c>
      <c r="O69" s="36">
        <v>22</v>
      </c>
      <c r="P69" s="36">
        <v>23</v>
      </c>
      <c r="Q69" s="36">
        <v>25</v>
      </c>
      <c r="R69" s="45">
        <v>0</v>
      </c>
      <c r="S69" s="45">
        <v>2735.19</v>
      </c>
      <c r="T69" s="45">
        <v>10</v>
      </c>
      <c r="U69" s="45">
        <v>4</v>
      </c>
      <c r="V69" s="45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46">
        <v>434105.49</v>
      </c>
      <c r="S70" s="46">
        <v>800.73</v>
      </c>
      <c r="T70" s="46">
        <v>10</v>
      </c>
      <c r="U70" s="46">
        <v>4</v>
      </c>
      <c r="V70" s="46">
        <v>2</v>
      </c>
    </row>
    <row r="71" spans="1:22" x14ac:dyDescent="0.25">
      <c r="A71" s="34">
        <v>67</v>
      </c>
      <c r="B71" s="35">
        <v>38355</v>
      </c>
      <c r="C71" s="36">
        <v>5</v>
      </c>
      <c r="D71" s="36">
        <v>7</v>
      </c>
      <c r="E71" s="36">
        <v>8</v>
      </c>
      <c r="F71" s="36">
        <v>9</v>
      </c>
      <c r="G71" s="36">
        <v>10</v>
      </c>
      <c r="H71" s="36">
        <v>11</v>
      </c>
      <c r="I71" s="36">
        <v>12</v>
      </c>
      <c r="J71" s="36">
        <v>13</v>
      </c>
      <c r="K71" s="36">
        <v>15</v>
      </c>
      <c r="L71" s="36">
        <v>16</v>
      </c>
      <c r="M71" s="36">
        <v>20</v>
      </c>
      <c r="N71" s="36">
        <v>21</v>
      </c>
      <c r="O71" s="36">
        <v>22</v>
      </c>
      <c r="P71" s="36">
        <v>23</v>
      </c>
      <c r="Q71" s="36">
        <v>24</v>
      </c>
      <c r="R71" s="45">
        <v>394429.73</v>
      </c>
      <c r="S71" s="45">
        <v>2299.88</v>
      </c>
      <c r="T71" s="45">
        <v>10</v>
      </c>
      <c r="U71" s="45">
        <v>4</v>
      </c>
      <c r="V71" s="45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46">
        <v>853689.74</v>
      </c>
      <c r="S72" s="46">
        <v>1988.41</v>
      </c>
      <c r="T72" s="46">
        <v>10</v>
      </c>
      <c r="U72" s="46">
        <v>4</v>
      </c>
      <c r="V72" s="46">
        <v>2</v>
      </c>
    </row>
    <row r="73" spans="1:22" x14ac:dyDescent="0.25">
      <c r="A73" s="34">
        <v>69</v>
      </c>
      <c r="B73" s="35">
        <v>38369</v>
      </c>
      <c r="C73" s="36">
        <v>1</v>
      </c>
      <c r="D73" s="36">
        <v>4</v>
      </c>
      <c r="E73" s="36">
        <v>7</v>
      </c>
      <c r="F73" s="36">
        <v>8</v>
      </c>
      <c r="G73" s="36">
        <v>9</v>
      </c>
      <c r="H73" s="36">
        <v>10</v>
      </c>
      <c r="I73" s="36">
        <v>11</v>
      </c>
      <c r="J73" s="36">
        <v>15</v>
      </c>
      <c r="K73" s="36">
        <v>17</v>
      </c>
      <c r="L73" s="36">
        <v>18</v>
      </c>
      <c r="M73" s="36">
        <v>19</v>
      </c>
      <c r="N73" s="36">
        <v>20</v>
      </c>
      <c r="O73" s="36">
        <v>21</v>
      </c>
      <c r="P73" s="36">
        <v>23</v>
      </c>
      <c r="Q73" s="36">
        <v>24</v>
      </c>
      <c r="R73" s="45">
        <v>296233.15999999997</v>
      </c>
      <c r="S73" s="45">
        <v>820.4</v>
      </c>
      <c r="T73" s="45">
        <v>10</v>
      </c>
      <c r="U73" s="45">
        <v>4</v>
      </c>
      <c r="V73" s="45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46">
        <v>264323.93</v>
      </c>
      <c r="S74" s="46">
        <v>1112.42</v>
      </c>
      <c r="T74" s="46">
        <v>10</v>
      </c>
      <c r="U74" s="46">
        <v>4</v>
      </c>
      <c r="V74" s="46">
        <v>2</v>
      </c>
    </row>
    <row r="75" spans="1:22" x14ac:dyDescent="0.25">
      <c r="A75" s="34">
        <v>71</v>
      </c>
      <c r="B75" s="35">
        <v>38383</v>
      </c>
      <c r="C75" s="36">
        <v>1</v>
      </c>
      <c r="D75" s="36">
        <v>3</v>
      </c>
      <c r="E75" s="36">
        <v>5</v>
      </c>
      <c r="F75" s="36">
        <v>6</v>
      </c>
      <c r="G75" s="36">
        <v>8</v>
      </c>
      <c r="H75" s="36">
        <v>9</v>
      </c>
      <c r="I75" s="36">
        <v>11</v>
      </c>
      <c r="J75" s="36">
        <v>13</v>
      </c>
      <c r="K75" s="36">
        <v>14</v>
      </c>
      <c r="L75" s="36">
        <v>15</v>
      </c>
      <c r="M75" s="36">
        <v>16</v>
      </c>
      <c r="N75" s="36">
        <v>18</v>
      </c>
      <c r="O75" s="36">
        <v>21</v>
      </c>
      <c r="P75" s="36">
        <v>22</v>
      </c>
      <c r="Q75" s="36">
        <v>23</v>
      </c>
      <c r="R75" s="45">
        <v>349187.58</v>
      </c>
      <c r="S75" s="45">
        <v>804.58</v>
      </c>
      <c r="T75" s="45">
        <v>10</v>
      </c>
      <c r="U75" s="45">
        <v>4</v>
      </c>
      <c r="V75" s="45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46">
        <v>571665.39</v>
      </c>
      <c r="S76" s="46">
        <v>1010.31</v>
      </c>
      <c r="T76" s="46">
        <v>10</v>
      </c>
      <c r="U76" s="46">
        <v>4</v>
      </c>
      <c r="V76" s="46">
        <v>2</v>
      </c>
    </row>
    <row r="77" spans="1:22" x14ac:dyDescent="0.25">
      <c r="A77" s="34">
        <v>73</v>
      </c>
      <c r="B77" s="35">
        <v>38397</v>
      </c>
      <c r="C77" s="36">
        <v>1</v>
      </c>
      <c r="D77" s="36">
        <v>2</v>
      </c>
      <c r="E77" s="36">
        <v>5</v>
      </c>
      <c r="F77" s="36">
        <v>7</v>
      </c>
      <c r="G77" s="36">
        <v>10</v>
      </c>
      <c r="H77" s="36">
        <v>11</v>
      </c>
      <c r="I77" s="36">
        <v>13</v>
      </c>
      <c r="J77" s="36">
        <v>14</v>
      </c>
      <c r="K77" s="36">
        <v>15</v>
      </c>
      <c r="L77" s="36">
        <v>16</v>
      </c>
      <c r="M77" s="36">
        <v>17</v>
      </c>
      <c r="N77" s="36">
        <v>18</v>
      </c>
      <c r="O77" s="36">
        <v>19</v>
      </c>
      <c r="P77" s="36">
        <v>21</v>
      </c>
      <c r="Q77" s="36">
        <v>25</v>
      </c>
      <c r="R77" s="45">
        <v>404461.66</v>
      </c>
      <c r="S77" s="45">
        <v>1296.82</v>
      </c>
      <c r="T77" s="45">
        <v>10</v>
      </c>
      <c r="U77" s="45">
        <v>4</v>
      </c>
      <c r="V77" s="45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46">
        <v>165704.35</v>
      </c>
      <c r="S78" s="46">
        <v>575.17999999999995</v>
      </c>
      <c r="T78" s="46">
        <v>10</v>
      </c>
      <c r="U78" s="46">
        <v>4</v>
      </c>
      <c r="V78" s="46">
        <v>2</v>
      </c>
    </row>
    <row r="79" spans="1:22" x14ac:dyDescent="0.25">
      <c r="A79" s="34">
        <v>75</v>
      </c>
      <c r="B79" s="35">
        <v>38411</v>
      </c>
      <c r="C79" s="36">
        <v>1</v>
      </c>
      <c r="D79" s="36">
        <v>3</v>
      </c>
      <c r="E79" s="36">
        <v>4</v>
      </c>
      <c r="F79" s="36">
        <v>5</v>
      </c>
      <c r="G79" s="36">
        <v>6</v>
      </c>
      <c r="H79" s="36">
        <v>7</v>
      </c>
      <c r="I79" s="36">
        <v>8</v>
      </c>
      <c r="J79" s="36">
        <v>10</v>
      </c>
      <c r="K79" s="36">
        <v>11</v>
      </c>
      <c r="L79" s="36">
        <v>13</v>
      </c>
      <c r="M79" s="36">
        <v>15</v>
      </c>
      <c r="N79" s="36">
        <v>16</v>
      </c>
      <c r="O79" s="36">
        <v>17</v>
      </c>
      <c r="P79" s="36">
        <v>20</v>
      </c>
      <c r="Q79" s="36">
        <v>25</v>
      </c>
      <c r="R79" s="45">
        <v>531264.65</v>
      </c>
      <c r="S79" s="45">
        <v>807.39</v>
      </c>
      <c r="T79" s="45">
        <v>10</v>
      </c>
      <c r="U79" s="45">
        <v>4</v>
      </c>
      <c r="V79" s="45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46">
        <v>49566.81</v>
      </c>
      <c r="S80" s="46">
        <v>101.71</v>
      </c>
      <c r="T80" s="46">
        <v>10</v>
      </c>
      <c r="U80" s="46">
        <v>4</v>
      </c>
      <c r="V80" s="46">
        <v>2</v>
      </c>
    </row>
    <row r="81" spans="1:22" x14ac:dyDescent="0.25">
      <c r="A81" s="34">
        <v>77</v>
      </c>
      <c r="B81" s="35">
        <v>38425</v>
      </c>
      <c r="C81" s="36">
        <v>2</v>
      </c>
      <c r="D81" s="36">
        <v>3</v>
      </c>
      <c r="E81" s="36">
        <v>4</v>
      </c>
      <c r="F81" s="36">
        <v>6</v>
      </c>
      <c r="G81" s="36">
        <v>8</v>
      </c>
      <c r="H81" s="36">
        <v>9</v>
      </c>
      <c r="I81" s="36">
        <v>11</v>
      </c>
      <c r="J81" s="36">
        <v>14</v>
      </c>
      <c r="K81" s="36">
        <v>17</v>
      </c>
      <c r="L81" s="36">
        <v>18</v>
      </c>
      <c r="M81" s="36">
        <v>20</v>
      </c>
      <c r="N81" s="36">
        <v>21</v>
      </c>
      <c r="O81" s="36">
        <v>22</v>
      </c>
      <c r="P81" s="36">
        <v>24</v>
      </c>
      <c r="Q81" s="36">
        <v>25</v>
      </c>
      <c r="R81" s="45">
        <v>434837.87</v>
      </c>
      <c r="S81" s="45">
        <v>1004.63</v>
      </c>
      <c r="T81" s="45">
        <v>10</v>
      </c>
      <c r="U81" s="45">
        <v>4</v>
      </c>
      <c r="V81" s="45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46">
        <v>1007644.94</v>
      </c>
      <c r="S82" s="46">
        <v>669.06</v>
      </c>
      <c r="T82" s="46">
        <v>10</v>
      </c>
      <c r="U82" s="46">
        <v>4</v>
      </c>
      <c r="V82" s="46">
        <v>2</v>
      </c>
    </row>
    <row r="83" spans="1:22" x14ac:dyDescent="0.25">
      <c r="A83" s="34">
        <v>79</v>
      </c>
      <c r="B83" s="35">
        <v>38439</v>
      </c>
      <c r="C83" s="36">
        <v>1</v>
      </c>
      <c r="D83" s="36">
        <v>2</v>
      </c>
      <c r="E83" s="36">
        <v>3</v>
      </c>
      <c r="F83" s="36">
        <v>5</v>
      </c>
      <c r="G83" s="36">
        <v>9</v>
      </c>
      <c r="H83" s="36">
        <v>12</v>
      </c>
      <c r="I83" s="36">
        <v>14</v>
      </c>
      <c r="J83" s="36">
        <v>15</v>
      </c>
      <c r="K83" s="36">
        <v>17</v>
      </c>
      <c r="L83" s="36">
        <v>18</v>
      </c>
      <c r="M83" s="36">
        <v>20</v>
      </c>
      <c r="N83" s="36">
        <v>22</v>
      </c>
      <c r="O83" s="36">
        <v>23</v>
      </c>
      <c r="P83" s="36">
        <v>24</v>
      </c>
      <c r="Q83" s="36">
        <v>25</v>
      </c>
      <c r="R83" s="45">
        <v>1429789.18</v>
      </c>
      <c r="S83" s="45">
        <v>1383.22</v>
      </c>
      <c r="T83" s="45">
        <v>10</v>
      </c>
      <c r="U83" s="45">
        <v>4</v>
      </c>
      <c r="V83" s="45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46">
        <v>1387219.92</v>
      </c>
      <c r="S84" s="46">
        <v>1184.31</v>
      </c>
      <c r="T84" s="46">
        <v>10</v>
      </c>
      <c r="U84" s="46">
        <v>4</v>
      </c>
      <c r="V84" s="46">
        <v>2</v>
      </c>
    </row>
    <row r="85" spans="1:22" x14ac:dyDescent="0.25">
      <c r="A85" s="34">
        <v>81</v>
      </c>
      <c r="B85" s="35">
        <v>38453</v>
      </c>
      <c r="C85" s="36">
        <v>1</v>
      </c>
      <c r="D85" s="36">
        <v>2</v>
      </c>
      <c r="E85" s="36">
        <v>3</v>
      </c>
      <c r="F85" s="36">
        <v>4</v>
      </c>
      <c r="G85" s="36">
        <v>5</v>
      </c>
      <c r="H85" s="36">
        <v>6</v>
      </c>
      <c r="I85" s="36">
        <v>7</v>
      </c>
      <c r="J85" s="36">
        <v>10</v>
      </c>
      <c r="K85" s="36">
        <v>11</v>
      </c>
      <c r="L85" s="36">
        <v>13</v>
      </c>
      <c r="M85" s="36">
        <v>15</v>
      </c>
      <c r="N85" s="36">
        <v>16</v>
      </c>
      <c r="O85" s="36">
        <v>17</v>
      </c>
      <c r="P85" s="36">
        <v>19</v>
      </c>
      <c r="Q85" s="36">
        <v>21</v>
      </c>
      <c r="R85" s="45">
        <v>160734.67000000001</v>
      </c>
      <c r="S85" s="45">
        <v>475.46</v>
      </c>
      <c r="T85" s="45">
        <v>10</v>
      </c>
      <c r="U85" s="45">
        <v>4</v>
      </c>
      <c r="V85" s="45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46">
        <v>378128.77</v>
      </c>
      <c r="S86" s="46">
        <v>1019.22</v>
      </c>
      <c r="T86" s="46">
        <v>10</v>
      </c>
      <c r="U86" s="46">
        <v>4</v>
      </c>
      <c r="V86" s="46">
        <v>2</v>
      </c>
    </row>
    <row r="87" spans="1:22" x14ac:dyDescent="0.25">
      <c r="A87" s="34">
        <v>83</v>
      </c>
      <c r="B87" s="35">
        <v>38467</v>
      </c>
      <c r="C87" s="36">
        <v>1</v>
      </c>
      <c r="D87" s="36">
        <v>2</v>
      </c>
      <c r="E87" s="36">
        <v>3</v>
      </c>
      <c r="F87" s="36">
        <v>5</v>
      </c>
      <c r="G87" s="36">
        <v>6</v>
      </c>
      <c r="H87" s="36">
        <v>8</v>
      </c>
      <c r="I87" s="36">
        <v>10</v>
      </c>
      <c r="J87" s="36">
        <v>11</v>
      </c>
      <c r="K87" s="36">
        <v>12</v>
      </c>
      <c r="L87" s="36">
        <v>13</v>
      </c>
      <c r="M87" s="36">
        <v>14</v>
      </c>
      <c r="N87" s="36">
        <v>20</v>
      </c>
      <c r="O87" s="36">
        <v>23</v>
      </c>
      <c r="P87" s="36">
        <v>24</v>
      </c>
      <c r="Q87" s="36">
        <v>25</v>
      </c>
      <c r="R87" s="45">
        <v>370701.93</v>
      </c>
      <c r="S87" s="45">
        <v>943.79</v>
      </c>
      <c r="T87" s="45">
        <v>10</v>
      </c>
      <c r="U87" s="45">
        <v>4</v>
      </c>
      <c r="V87" s="45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46">
        <v>729194.11</v>
      </c>
      <c r="S88" s="46">
        <v>1190.52</v>
      </c>
      <c r="T88" s="46">
        <v>10</v>
      </c>
      <c r="U88" s="46">
        <v>4</v>
      </c>
      <c r="V88" s="46">
        <v>2</v>
      </c>
    </row>
    <row r="89" spans="1:22" x14ac:dyDescent="0.25">
      <c r="A89" s="34">
        <v>85</v>
      </c>
      <c r="B89" s="35">
        <v>38481</v>
      </c>
      <c r="C89" s="36">
        <v>1</v>
      </c>
      <c r="D89" s="36">
        <v>2</v>
      </c>
      <c r="E89" s="36">
        <v>5</v>
      </c>
      <c r="F89" s="36">
        <v>7</v>
      </c>
      <c r="G89" s="36">
        <v>8</v>
      </c>
      <c r="H89" s="36">
        <v>9</v>
      </c>
      <c r="I89" s="36">
        <v>11</v>
      </c>
      <c r="J89" s="36">
        <v>13</v>
      </c>
      <c r="K89" s="36">
        <v>14</v>
      </c>
      <c r="L89" s="36">
        <v>15</v>
      </c>
      <c r="M89" s="36">
        <v>16</v>
      </c>
      <c r="N89" s="36">
        <v>18</v>
      </c>
      <c r="O89" s="36">
        <v>21</v>
      </c>
      <c r="P89" s="36">
        <v>22</v>
      </c>
      <c r="Q89" s="36">
        <v>23</v>
      </c>
      <c r="R89" s="45">
        <v>86488.6</v>
      </c>
      <c r="S89" s="45">
        <v>485.87</v>
      </c>
      <c r="T89" s="45">
        <v>10</v>
      </c>
      <c r="U89" s="45">
        <v>4</v>
      </c>
      <c r="V89" s="45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46">
        <v>81060.95</v>
      </c>
      <c r="S90" s="46">
        <v>337.18</v>
      </c>
      <c r="T90" s="46">
        <v>10</v>
      </c>
      <c r="U90" s="46">
        <v>4</v>
      </c>
      <c r="V90" s="46">
        <v>2</v>
      </c>
    </row>
    <row r="91" spans="1:22" x14ac:dyDescent="0.25">
      <c r="A91" s="34">
        <v>87</v>
      </c>
      <c r="B91" s="35">
        <v>38495</v>
      </c>
      <c r="C91" s="36">
        <v>1</v>
      </c>
      <c r="D91" s="36">
        <v>2</v>
      </c>
      <c r="E91" s="36">
        <v>3</v>
      </c>
      <c r="F91" s="36">
        <v>5</v>
      </c>
      <c r="G91" s="36">
        <v>8</v>
      </c>
      <c r="H91" s="36">
        <v>9</v>
      </c>
      <c r="I91" s="36">
        <v>10</v>
      </c>
      <c r="J91" s="36">
        <v>11</v>
      </c>
      <c r="K91" s="36">
        <v>13</v>
      </c>
      <c r="L91" s="36">
        <v>15</v>
      </c>
      <c r="M91" s="36">
        <v>18</v>
      </c>
      <c r="N91" s="36">
        <v>20</v>
      </c>
      <c r="O91" s="36">
        <v>22</v>
      </c>
      <c r="P91" s="36">
        <v>24</v>
      </c>
      <c r="Q91" s="36">
        <v>25</v>
      </c>
      <c r="R91" s="45">
        <v>62917.54</v>
      </c>
      <c r="S91" s="45">
        <v>287.52</v>
      </c>
      <c r="T91" s="45">
        <v>10</v>
      </c>
      <c r="U91" s="45">
        <v>4</v>
      </c>
      <c r="V91" s="45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46">
        <v>257018.77</v>
      </c>
      <c r="S92" s="46">
        <v>643.22</v>
      </c>
      <c r="T92" s="46">
        <v>10</v>
      </c>
      <c r="U92" s="46">
        <v>4</v>
      </c>
      <c r="V92" s="46">
        <v>2</v>
      </c>
    </row>
    <row r="93" spans="1:22" x14ac:dyDescent="0.25">
      <c r="A93" s="34">
        <v>89</v>
      </c>
      <c r="B93" s="35">
        <v>38509</v>
      </c>
      <c r="C93" s="36">
        <v>1</v>
      </c>
      <c r="D93" s="36">
        <v>6</v>
      </c>
      <c r="E93" s="36">
        <v>11</v>
      </c>
      <c r="F93" s="36">
        <v>12</v>
      </c>
      <c r="G93" s="36">
        <v>13</v>
      </c>
      <c r="H93" s="36">
        <v>15</v>
      </c>
      <c r="I93" s="36">
        <v>16</v>
      </c>
      <c r="J93" s="36">
        <v>17</v>
      </c>
      <c r="K93" s="36">
        <v>19</v>
      </c>
      <c r="L93" s="36">
        <v>20</v>
      </c>
      <c r="M93" s="36">
        <v>21</v>
      </c>
      <c r="N93" s="36">
        <v>22</v>
      </c>
      <c r="O93" s="36">
        <v>23</v>
      </c>
      <c r="P93" s="36">
        <v>24</v>
      </c>
      <c r="Q93" s="36">
        <v>25</v>
      </c>
      <c r="R93" s="45">
        <v>858145.42</v>
      </c>
      <c r="S93" s="45">
        <v>1393.1</v>
      </c>
      <c r="T93" s="45">
        <v>10</v>
      </c>
      <c r="U93" s="45">
        <v>4</v>
      </c>
      <c r="V93" s="45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46">
        <v>400382.66</v>
      </c>
      <c r="S94" s="46">
        <v>1307.3699999999999</v>
      </c>
      <c r="T94" s="46">
        <v>10</v>
      </c>
      <c r="U94" s="46">
        <v>4</v>
      </c>
      <c r="V94" s="46">
        <v>2</v>
      </c>
    </row>
    <row r="95" spans="1:22" x14ac:dyDescent="0.25">
      <c r="A95" s="34">
        <v>91</v>
      </c>
      <c r="B95" s="35">
        <v>38523</v>
      </c>
      <c r="C95" s="36">
        <v>1</v>
      </c>
      <c r="D95" s="36">
        <v>4</v>
      </c>
      <c r="E95" s="36">
        <v>9</v>
      </c>
      <c r="F95" s="36">
        <v>10</v>
      </c>
      <c r="G95" s="36">
        <v>11</v>
      </c>
      <c r="H95" s="36">
        <v>12</v>
      </c>
      <c r="I95" s="36">
        <v>13</v>
      </c>
      <c r="J95" s="36">
        <v>14</v>
      </c>
      <c r="K95" s="36">
        <v>15</v>
      </c>
      <c r="L95" s="36">
        <v>16</v>
      </c>
      <c r="M95" s="36">
        <v>17</v>
      </c>
      <c r="N95" s="36">
        <v>20</v>
      </c>
      <c r="O95" s="36">
        <v>22</v>
      </c>
      <c r="P95" s="36">
        <v>23</v>
      </c>
      <c r="Q95" s="36">
        <v>25</v>
      </c>
      <c r="R95" s="45">
        <v>880833.62</v>
      </c>
      <c r="S95" s="45">
        <v>1764.02</v>
      </c>
      <c r="T95" s="45">
        <v>10</v>
      </c>
      <c r="U95" s="45">
        <v>4</v>
      </c>
      <c r="V95" s="45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46">
        <v>290246.68</v>
      </c>
      <c r="S96" s="46">
        <v>871.09</v>
      </c>
      <c r="T96" s="46">
        <v>10</v>
      </c>
      <c r="U96" s="46">
        <v>4</v>
      </c>
      <c r="V96" s="46">
        <v>2</v>
      </c>
    </row>
    <row r="97" spans="1:22" x14ac:dyDescent="0.25">
      <c r="A97" s="34">
        <v>93</v>
      </c>
      <c r="B97" s="35">
        <v>38537</v>
      </c>
      <c r="C97" s="36">
        <v>2</v>
      </c>
      <c r="D97" s="36">
        <v>4</v>
      </c>
      <c r="E97" s="36">
        <v>5</v>
      </c>
      <c r="F97" s="36">
        <v>6</v>
      </c>
      <c r="G97" s="36">
        <v>7</v>
      </c>
      <c r="H97" s="36">
        <v>9</v>
      </c>
      <c r="I97" s="36">
        <v>10</v>
      </c>
      <c r="J97" s="36">
        <v>13</v>
      </c>
      <c r="K97" s="36">
        <v>17</v>
      </c>
      <c r="L97" s="36">
        <v>18</v>
      </c>
      <c r="M97" s="36">
        <v>19</v>
      </c>
      <c r="N97" s="36">
        <v>20</v>
      </c>
      <c r="O97" s="36">
        <v>21</v>
      </c>
      <c r="P97" s="36">
        <v>23</v>
      </c>
      <c r="Q97" s="36">
        <v>24</v>
      </c>
      <c r="R97" s="45">
        <v>271483.43</v>
      </c>
      <c r="S97" s="45">
        <v>1454.37</v>
      </c>
      <c r="T97" s="45">
        <v>10</v>
      </c>
      <c r="U97" s="45">
        <v>4</v>
      </c>
      <c r="V97" s="45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46">
        <v>694861.3</v>
      </c>
      <c r="S98" s="46">
        <v>1039.43</v>
      </c>
      <c r="T98" s="46">
        <v>10</v>
      </c>
      <c r="U98" s="46">
        <v>4</v>
      </c>
      <c r="V98" s="46">
        <v>2</v>
      </c>
    </row>
    <row r="99" spans="1:22" x14ac:dyDescent="0.25">
      <c r="A99" s="34">
        <v>95</v>
      </c>
      <c r="B99" s="35">
        <v>38551</v>
      </c>
      <c r="C99" s="36">
        <v>1</v>
      </c>
      <c r="D99" s="36">
        <v>2</v>
      </c>
      <c r="E99" s="36">
        <v>3</v>
      </c>
      <c r="F99" s="36">
        <v>4</v>
      </c>
      <c r="G99" s="36">
        <v>5</v>
      </c>
      <c r="H99" s="36">
        <v>10</v>
      </c>
      <c r="I99" s="36">
        <v>11</v>
      </c>
      <c r="J99" s="36">
        <v>12</v>
      </c>
      <c r="K99" s="36">
        <v>14</v>
      </c>
      <c r="L99" s="36">
        <v>15</v>
      </c>
      <c r="M99" s="36">
        <v>17</v>
      </c>
      <c r="N99" s="36">
        <v>18</v>
      </c>
      <c r="O99" s="36">
        <v>19</v>
      </c>
      <c r="P99" s="36">
        <v>20</v>
      </c>
      <c r="Q99" s="36">
        <v>22</v>
      </c>
      <c r="R99" s="45">
        <v>883199.51</v>
      </c>
      <c r="S99" s="45">
        <v>1887.85</v>
      </c>
      <c r="T99" s="45">
        <v>10</v>
      </c>
      <c r="U99" s="45">
        <v>4</v>
      </c>
      <c r="V99" s="45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46">
        <v>1793190.45</v>
      </c>
      <c r="S100" s="46">
        <v>1692.75</v>
      </c>
      <c r="T100" s="46">
        <v>10</v>
      </c>
      <c r="U100" s="46">
        <v>4</v>
      </c>
      <c r="V100" s="46">
        <v>2</v>
      </c>
    </row>
    <row r="101" spans="1:22" x14ac:dyDescent="0.25">
      <c r="A101" s="34">
        <v>97</v>
      </c>
      <c r="B101" s="35">
        <v>38566</v>
      </c>
      <c r="C101" s="36">
        <v>3</v>
      </c>
      <c r="D101" s="36">
        <v>4</v>
      </c>
      <c r="E101" s="36">
        <v>6</v>
      </c>
      <c r="F101" s="36">
        <v>10</v>
      </c>
      <c r="G101" s="36">
        <v>12</v>
      </c>
      <c r="H101" s="36">
        <v>13</v>
      </c>
      <c r="I101" s="36">
        <v>14</v>
      </c>
      <c r="J101" s="36">
        <v>15</v>
      </c>
      <c r="K101" s="36">
        <v>17</v>
      </c>
      <c r="L101" s="36">
        <v>19</v>
      </c>
      <c r="M101" s="36">
        <v>20</v>
      </c>
      <c r="N101" s="36">
        <v>22</v>
      </c>
      <c r="O101" s="36">
        <v>23</v>
      </c>
      <c r="P101" s="36">
        <v>24</v>
      </c>
      <c r="Q101" s="36">
        <v>25</v>
      </c>
      <c r="R101" s="45">
        <v>379485.48</v>
      </c>
      <c r="S101" s="45">
        <v>1206.95</v>
      </c>
      <c r="T101" s="45">
        <v>10</v>
      </c>
      <c r="U101" s="45">
        <v>4</v>
      </c>
      <c r="V101" s="45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46">
        <v>238130.55</v>
      </c>
      <c r="S102" s="46">
        <v>466.8</v>
      </c>
      <c r="T102" s="46">
        <v>10</v>
      </c>
      <c r="U102" s="46">
        <v>4</v>
      </c>
      <c r="V102" s="46">
        <v>2</v>
      </c>
    </row>
    <row r="103" spans="1:22" x14ac:dyDescent="0.25">
      <c r="A103" s="34">
        <v>99</v>
      </c>
      <c r="B103" s="35">
        <v>38579</v>
      </c>
      <c r="C103" s="36">
        <v>1</v>
      </c>
      <c r="D103" s="36">
        <v>2</v>
      </c>
      <c r="E103" s="36">
        <v>3</v>
      </c>
      <c r="F103" s="36">
        <v>4</v>
      </c>
      <c r="G103" s="36">
        <v>7</v>
      </c>
      <c r="H103" s="36">
        <v>10</v>
      </c>
      <c r="I103" s="36">
        <v>11</v>
      </c>
      <c r="J103" s="36">
        <v>13</v>
      </c>
      <c r="K103" s="36">
        <v>14</v>
      </c>
      <c r="L103" s="36">
        <v>16</v>
      </c>
      <c r="M103" s="36">
        <v>17</v>
      </c>
      <c r="N103" s="36">
        <v>20</v>
      </c>
      <c r="O103" s="36">
        <v>21</v>
      </c>
      <c r="P103" s="36">
        <v>24</v>
      </c>
      <c r="Q103" s="36">
        <v>25</v>
      </c>
      <c r="R103" s="45">
        <v>424895.89</v>
      </c>
      <c r="S103" s="45">
        <v>1048.05</v>
      </c>
      <c r="T103" s="45">
        <v>10</v>
      </c>
      <c r="U103" s="45">
        <v>4</v>
      </c>
      <c r="V103" s="45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46">
        <v>251438.56</v>
      </c>
      <c r="S104" s="46">
        <v>1182</v>
      </c>
      <c r="T104" s="46">
        <v>10</v>
      </c>
      <c r="U104" s="46">
        <v>4</v>
      </c>
      <c r="V104" s="46">
        <v>2</v>
      </c>
    </row>
    <row r="105" spans="1:22" x14ac:dyDescent="0.25">
      <c r="A105" s="34">
        <v>101</v>
      </c>
      <c r="B105" s="35">
        <v>38593</v>
      </c>
      <c r="C105" s="36">
        <v>1</v>
      </c>
      <c r="D105" s="36">
        <v>3</v>
      </c>
      <c r="E105" s="36">
        <v>6</v>
      </c>
      <c r="F105" s="36">
        <v>7</v>
      </c>
      <c r="G105" s="36">
        <v>9</v>
      </c>
      <c r="H105" s="36">
        <v>10</v>
      </c>
      <c r="I105" s="36">
        <v>13</v>
      </c>
      <c r="J105" s="36">
        <v>14</v>
      </c>
      <c r="K105" s="36">
        <v>16</v>
      </c>
      <c r="L105" s="36">
        <v>17</v>
      </c>
      <c r="M105" s="36">
        <v>19</v>
      </c>
      <c r="N105" s="36">
        <v>20</v>
      </c>
      <c r="O105" s="36">
        <v>21</v>
      </c>
      <c r="P105" s="36">
        <v>23</v>
      </c>
      <c r="Q105" s="36">
        <v>24</v>
      </c>
      <c r="R105" s="45">
        <v>144911.71</v>
      </c>
      <c r="S105" s="45">
        <v>607.23</v>
      </c>
      <c r="T105" s="45">
        <v>10</v>
      </c>
      <c r="U105" s="45">
        <v>4</v>
      </c>
      <c r="V105" s="45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46">
        <v>323383.57</v>
      </c>
      <c r="S106" s="46">
        <v>1114.0899999999999</v>
      </c>
      <c r="T106" s="46">
        <v>10</v>
      </c>
      <c r="U106" s="46">
        <v>4</v>
      </c>
      <c r="V106" s="46">
        <v>2</v>
      </c>
    </row>
    <row r="107" spans="1:22" x14ac:dyDescent="0.25">
      <c r="A107" s="34">
        <v>103</v>
      </c>
      <c r="B107" s="35">
        <v>38607</v>
      </c>
      <c r="C107" s="36">
        <v>1</v>
      </c>
      <c r="D107" s="36">
        <v>2</v>
      </c>
      <c r="E107" s="36">
        <v>3</v>
      </c>
      <c r="F107" s="36">
        <v>4</v>
      </c>
      <c r="G107" s="36">
        <v>5</v>
      </c>
      <c r="H107" s="36">
        <v>7</v>
      </c>
      <c r="I107" s="36">
        <v>8</v>
      </c>
      <c r="J107" s="36">
        <v>10</v>
      </c>
      <c r="K107" s="36">
        <v>11</v>
      </c>
      <c r="L107" s="36">
        <v>16</v>
      </c>
      <c r="M107" s="36">
        <v>17</v>
      </c>
      <c r="N107" s="36">
        <v>18</v>
      </c>
      <c r="O107" s="36">
        <v>22</v>
      </c>
      <c r="P107" s="36">
        <v>23</v>
      </c>
      <c r="Q107" s="36">
        <v>25</v>
      </c>
      <c r="R107" s="45">
        <v>276012.69</v>
      </c>
      <c r="S107" s="45">
        <v>1266.5</v>
      </c>
      <c r="T107" s="45">
        <v>10</v>
      </c>
      <c r="U107" s="45">
        <v>4</v>
      </c>
      <c r="V107" s="45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46">
        <v>982532.88</v>
      </c>
      <c r="S108" s="46">
        <v>2379.02</v>
      </c>
      <c r="T108" s="46">
        <v>10</v>
      </c>
      <c r="U108" s="46">
        <v>4</v>
      </c>
      <c r="V108" s="46">
        <v>2</v>
      </c>
    </row>
    <row r="109" spans="1:22" x14ac:dyDescent="0.25">
      <c r="A109" s="34">
        <v>105</v>
      </c>
      <c r="B109" s="35">
        <v>38621</v>
      </c>
      <c r="C109" s="36">
        <v>4</v>
      </c>
      <c r="D109" s="36">
        <v>6</v>
      </c>
      <c r="E109" s="36">
        <v>7</v>
      </c>
      <c r="F109" s="36">
        <v>8</v>
      </c>
      <c r="G109" s="36">
        <v>9</v>
      </c>
      <c r="H109" s="36">
        <v>10</v>
      </c>
      <c r="I109" s="36">
        <v>11</v>
      </c>
      <c r="J109" s="36">
        <v>12</v>
      </c>
      <c r="K109" s="36">
        <v>13</v>
      </c>
      <c r="L109" s="36">
        <v>15</v>
      </c>
      <c r="M109" s="36">
        <v>17</v>
      </c>
      <c r="N109" s="36">
        <v>19</v>
      </c>
      <c r="O109" s="36">
        <v>21</v>
      </c>
      <c r="P109" s="36">
        <v>22</v>
      </c>
      <c r="Q109" s="36">
        <v>25</v>
      </c>
      <c r="R109" s="45">
        <v>855532.63</v>
      </c>
      <c r="S109" s="45">
        <v>1725.44</v>
      </c>
      <c r="T109" s="45">
        <v>10</v>
      </c>
      <c r="U109" s="45">
        <v>4</v>
      </c>
      <c r="V109" s="45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46">
        <v>442710</v>
      </c>
      <c r="S110" s="46">
        <v>1208.49</v>
      </c>
      <c r="T110" s="46">
        <v>10</v>
      </c>
      <c r="U110" s="46">
        <v>4</v>
      </c>
      <c r="V110" s="46">
        <v>2</v>
      </c>
    </row>
    <row r="111" spans="1:22" x14ac:dyDescent="0.25">
      <c r="A111" s="34">
        <v>107</v>
      </c>
      <c r="B111" s="35">
        <v>38635</v>
      </c>
      <c r="C111" s="36">
        <v>1</v>
      </c>
      <c r="D111" s="36">
        <v>3</v>
      </c>
      <c r="E111" s="36">
        <v>4</v>
      </c>
      <c r="F111" s="36">
        <v>6</v>
      </c>
      <c r="G111" s="36">
        <v>7</v>
      </c>
      <c r="H111" s="36">
        <v>8</v>
      </c>
      <c r="I111" s="36">
        <v>9</v>
      </c>
      <c r="J111" s="36">
        <v>11</v>
      </c>
      <c r="K111" s="36">
        <v>12</v>
      </c>
      <c r="L111" s="36">
        <v>15</v>
      </c>
      <c r="M111" s="36">
        <v>17</v>
      </c>
      <c r="N111" s="36">
        <v>18</v>
      </c>
      <c r="O111" s="36">
        <v>21</v>
      </c>
      <c r="P111" s="36">
        <v>24</v>
      </c>
      <c r="Q111" s="36">
        <v>25</v>
      </c>
      <c r="R111" s="45">
        <v>1801807.58</v>
      </c>
      <c r="S111" s="45">
        <v>1563.17</v>
      </c>
      <c r="T111" s="45">
        <v>10</v>
      </c>
      <c r="U111" s="45">
        <v>4</v>
      </c>
      <c r="V111" s="45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46">
        <v>159562.29999999999</v>
      </c>
      <c r="S112" s="46">
        <v>498.16</v>
      </c>
      <c r="T112" s="46">
        <v>10</v>
      </c>
      <c r="U112" s="46">
        <v>4</v>
      </c>
      <c r="V112" s="46">
        <v>2</v>
      </c>
    </row>
    <row r="113" spans="1:22" x14ac:dyDescent="0.25">
      <c r="A113" s="34">
        <v>109</v>
      </c>
      <c r="B113" s="35">
        <v>38649</v>
      </c>
      <c r="C113" s="36">
        <v>1</v>
      </c>
      <c r="D113" s="36">
        <v>3</v>
      </c>
      <c r="E113" s="36">
        <v>5</v>
      </c>
      <c r="F113" s="36">
        <v>7</v>
      </c>
      <c r="G113" s="36">
        <v>9</v>
      </c>
      <c r="H113" s="36">
        <v>11</v>
      </c>
      <c r="I113" s="36">
        <v>12</v>
      </c>
      <c r="J113" s="36">
        <v>13</v>
      </c>
      <c r="K113" s="36">
        <v>16</v>
      </c>
      <c r="L113" s="36">
        <v>18</v>
      </c>
      <c r="M113" s="36">
        <v>20</v>
      </c>
      <c r="N113" s="36">
        <v>21</v>
      </c>
      <c r="O113" s="36">
        <v>23</v>
      </c>
      <c r="P113" s="36">
        <v>24</v>
      </c>
      <c r="Q113" s="36">
        <v>25</v>
      </c>
      <c r="R113" s="45">
        <v>76346.11</v>
      </c>
      <c r="S113" s="45">
        <v>202.19</v>
      </c>
      <c r="T113" s="45">
        <v>10</v>
      </c>
      <c r="U113" s="45">
        <v>4</v>
      </c>
      <c r="V113" s="45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46">
        <v>706957.82</v>
      </c>
      <c r="S114" s="46">
        <v>1370.96</v>
      </c>
      <c r="T114" s="46">
        <v>10</v>
      </c>
      <c r="U114" s="46">
        <v>4</v>
      </c>
      <c r="V114" s="46">
        <v>2</v>
      </c>
    </row>
    <row r="115" spans="1:22" x14ac:dyDescent="0.25">
      <c r="A115" s="34">
        <v>111</v>
      </c>
      <c r="B115" s="35">
        <v>38663</v>
      </c>
      <c r="C115" s="36">
        <v>1</v>
      </c>
      <c r="D115" s="36">
        <v>5</v>
      </c>
      <c r="E115" s="36">
        <v>6</v>
      </c>
      <c r="F115" s="36">
        <v>10</v>
      </c>
      <c r="G115" s="36">
        <v>11</v>
      </c>
      <c r="H115" s="36">
        <v>12</v>
      </c>
      <c r="I115" s="36">
        <v>13</v>
      </c>
      <c r="J115" s="36">
        <v>15</v>
      </c>
      <c r="K115" s="36">
        <v>17</v>
      </c>
      <c r="L115" s="36">
        <v>18</v>
      </c>
      <c r="M115" s="36">
        <v>19</v>
      </c>
      <c r="N115" s="36">
        <v>21</v>
      </c>
      <c r="O115" s="36">
        <v>22</v>
      </c>
      <c r="P115" s="36">
        <v>24</v>
      </c>
      <c r="Q115" s="36">
        <v>25</v>
      </c>
      <c r="R115" s="45">
        <v>1503858.33</v>
      </c>
      <c r="S115" s="45">
        <v>1553.04</v>
      </c>
      <c r="T115" s="45">
        <v>10</v>
      </c>
      <c r="U115" s="45">
        <v>4</v>
      </c>
      <c r="V115" s="45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46">
        <v>1749331.36</v>
      </c>
      <c r="S116" s="46">
        <v>2198.5700000000002</v>
      </c>
      <c r="T116" s="46">
        <v>10</v>
      </c>
      <c r="U116" s="46">
        <v>4</v>
      </c>
      <c r="V116" s="46">
        <v>2</v>
      </c>
    </row>
    <row r="117" spans="1:22" x14ac:dyDescent="0.25">
      <c r="A117" s="34">
        <v>113</v>
      </c>
      <c r="B117" s="35">
        <v>38677</v>
      </c>
      <c r="C117" s="36">
        <v>1</v>
      </c>
      <c r="D117" s="36">
        <v>2</v>
      </c>
      <c r="E117" s="36">
        <v>4</v>
      </c>
      <c r="F117" s="36">
        <v>5</v>
      </c>
      <c r="G117" s="36">
        <v>6</v>
      </c>
      <c r="H117" s="36">
        <v>8</v>
      </c>
      <c r="I117" s="36">
        <v>11</v>
      </c>
      <c r="J117" s="36">
        <v>12</v>
      </c>
      <c r="K117" s="36">
        <v>13</v>
      </c>
      <c r="L117" s="36">
        <v>14</v>
      </c>
      <c r="M117" s="36">
        <v>19</v>
      </c>
      <c r="N117" s="36">
        <v>20</v>
      </c>
      <c r="O117" s="36">
        <v>21</v>
      </c>
      <c r="P117" s="36">
        <v>24</v>
      </c>
      <c r="Q117" s="36">
        <v>25</v>
      </c>
      <c r="R117" s="45">
        <v>514867.34</v>
      </c>
      <c r="S117" s="45">
        <v>1514.81</v>
      </c>
      <c r="T117" s="45">
        <v>10</v>
      </c>
      <c r="U117" s="45">
        <v>4</v>
      </c>
      <c r="V117" s="45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46">
        <v>0</v>
      </c>
      <c r="S118" s="46">
        <v>2542.69</v>
      </c>
      <c r="T118" s="46">
        <v>10</v>
      </c>
      <c r="U118" s="46">
        <v>4</v>
      </c>
      <c r="V118" s="46">
        <v>2</v>
      </c>
    </row>
    <row r="119" spans="1:22" x14ac:dyDescent="0.25">
      <c r="A119" s="34">
        <v>115</v>
      </c>
      <c r="B119" s="35">
        <v>38691</v>
      </c>
      <c r="C119" s="36">
        <v>1</v>
      </c>
      <c r="D119" s="36">
        <v>4</v>
      </c>
      <c r="E119" s="36">
        <v>5</v>
      </c>
      <c r="F119" s="36">
        <v>6</v>
      </c>
      <c r="G119" s="36">
        <v>7</v>
      </c>
      <c r="H119" s="36">
        <v>9</v>
      </c>
      <c r="I119" s="36">
        <v>11</v>
      </c>
      <c r="J119" s="36">
        <v>12</v>
      </c>
      <c r="K119" s="36">
        <v>13</v>
      </c>
      <c r="L119" s="36">
        <v>16</v>
      </c>
      <c r="M119" s="36">
        <v>17</v>
      </c>
      <c r="N119" s="36">
        <v>18</v>
      </c>
      <c r="O119" s="36">
        <v>20</v>
      </c>
      <c r="P119" s="36">
        <v>21</v>
      </c>
      <c r="Q119" s="36">
        <v>25</v>
      </c>
      <c r="R119" s="45">
        <v>4081776.78</v>
      </c>
      <c r="S119" s="45">
        <v>1388.24</v>
      </c>
      <c r="T119" s="45">
        <v>10</v>
      </c>
      <c r="U119" s="45">
        <v>4</v>
      </c>
      <c r="V119" s="45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46">
        <v>848830.45</v>
      </c>
      <c r="S120" s="46">
        <v>1503.24</v>
      </c>
      <c r="T120" s="46">
        <v>10</v>
      </c>
      <c r="U120" s="46">
        <v>4</v>
      </c>
      <c r="V120" s="46">
        <v>2</v>
      </c>
    </row>
    <row r="121" spans="1:22" x14ac:dyDescent="0.25">
      <c r="A121" s="34">
        <v>117</v>
      </c>
      <c r="B121" s="35">
        <v>38705</v>
      </c>
      <c r="C121" s="36">
        <v>5</v>
      </c>
      <c r="D121" s="36">
        <v>6</v>
      </c>
      <c r="E121" s="36">
        <v>7</v>
      </c>
      <c r="F121" s="36">
        <v>9</v>
      </c>
      <c r="G121" s="36">
        <v>10</v>
      </c>
      <c r="H121" s="36">
        <v>11</v>
      </c>
      <c r="I121" s="36">
        <v>12</v>
      </c>
      <c r="J121" s="36">
        <v>13</v>
      </c>
      <c r="K121" s="36">
        <v>14</v>
      </c>
      <c r="L121" s="36">
        <v>15</v>
      </c>
      <c r="M121" s="36">
        <v>17</v>
      </c>
      <c r="N121" s="36">
        <v>18</v>
      </c>
      <c r="O121" s="36">
        <v>20</v>
      </c>
      <c r="P121" s="36">
        <v>23</v>
      </c>
      <c r="Q121" s="36">
        <v>25</v>
      </c>
      <c r="R121" s="45">
        <v>569686.18000000005</v>
      </c>
      <c r="S121" s="45">
        <v>1470.79</v>
      </c>
      <c r="T121" s="45">
        <v>10</v>
      </c>
      <c r="U121" s="45">
        <v>4</v>
      </c>
      <c r="V121" s="45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46">
        <v>357319</v>
      </c>
      <c r="S122" s="46">
        <v>928.1</v>
      </c>
      <c r="T122" s="46">
        <v>10</v>
      </c>
      <c r="U122" s="46">
        <v>4</v>
      </c>
      <c r="V122" s="46">
        <v>2</v>
      </c>
    </row>
    <row r="123" spans="1:22" x14ac:dyDescent="0.25">
      <c r="A123" s="34">
        <v>119</v>
      </c>
      <c r="B123" s="35">
        <v>38719</v>
      </c>
      <c r="C123" s="36">
        <v>1</v>
      </c>
      <c r="D123" s="36">
        <v>4</v>
      </c>
      <c r="E123" s="36">
        <v>6</v>
      </c>
      <c r="F123" s="36">
        <v>8</v>
      </c>
      <c r="G123" s="36">
        <v>9</v>
      </c>
      <c r="H123" s="36">
        <v>10</v>
      </c>
      <c r="I123" s="36">
        <v>11</v>
      </c>
      <c r="J123" s="36">
        <v>15</v>
      </c>
      <c r="K123" s="36">
        <v>17</v>
      </c>
      <c r="L123" s="36">
        <v>18</v>
      </c>
      <c r="M123" s="36">
        <v>20</v>
      </c>
      <c r="N123" s="36">
        <v>21</v>
      </c>
      <c r="O123" s="36">
        <v>22</v>
      </c>
      <c r="P123" s="36">
        <v>23</v>
      </c>
      <c r="Q123" s="36">
        <v>24</v>
      </c>
      <c r="R123" s="45">
        <v>1663143.71</v>
      </c>
      <c r="S123" s="45">
        <v>1926.43</v>
      </c>
      <c r="T123" s="45">
        <v>10</v>
      </c>
      <c r="U123" s="45">
        <v>4</v>
      </c>
      <c r="V123" s="45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46">
        <v>746715.01</v>
      </c>
      <c r="S124" s="46">
        <v>844.38</v>
      </c>
      <c r="T124" s="46">
        <v>10</v>
      </c>
      <c r="U124" s="46">
        <v>4</v>
      </c>
      <c r="V124" s="46">
        <v>2</v>
      </c>
    </row>
    <row r="125" spans="1:22" x14ac:dyDescent="0.25">
      <c r="A125" s="34">
        <v>121</v>
      </c>
      <c r="B125" s="35">
        <v>38733</v>
      </c>
      <c r="C125" s="36">
        <v>1</v>
      </c>
      <c r="D125" s="36">
        <v>2</v>
      </c>
      <c r="E125" s="36">
        <v>4</v>
      </c>
      <c r="F125" s="36">
        <v>5</v>
      </c>
      <c r="G125" s="36">
        <v>7</v>
      </c>
      <c r="H125" s="36">
        <v>9</v>
      </c>
      <c r="I125" s="36">
        <v>10</v>
      </c>
      <c r="J125" s="36">
        <v>11</v>
      </c>
      <c r="K125" s="36">
        <v>12</v>
      </c>
      <c r="L125" s="36">
        <v>16</v>
      </c>
      <c r="M125" s="36">
        <v>17</v>
      </c>
      <c r="N125" s="36">
        <v>18</v>
      </c>
      <c r="O125" s="36">
        <v>23</v>
      </c>
      <c r="P125" s="36">
        <v>24</v>
      </c>
      <c r="Q125" s="36">
        <v>25</v>
      </c>
      <c r="R125" s="45">
        <v>492515.31</v>
      </c>
      <c r="S125" s="45">
        <v>760.04</v>
      </c>
      <c r="T125" s="45">
        <v>10</v>
      </c>
      <c r="U125" s="45">
        <v>4</v>
      </c>
      <c r="V125" s="45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46">
        <v>136137.23000000001</v>
      </c>
      <c r="S126" s="46">
        <v>360.18</v>
      </c>
      <c r="T126" s="46">
        <v>10</v>
      </c>
      <c r="U126" s="46">
        <v>4</v>
      </c>
      <c r="V126" s="46">
        <v>2</v>
      </c>
    </row>
    <row r="127" spans="1:22" x14ac:dyDescent="0.25">
      <c r="A127" s="34">
        <v>123</v>
      </c>
      <c r="B127" s="35">
        <v>38747</v>
      </c>
      <c r="C127" s="36">
        <v>4</v>
      </c>
      <c r="D127" s="36">
        <v>5</v>
      </c>
      <c r="E127" s="36">
        <v>6</v>
      </c>
      <c r="F127" s="36">
        <v>7</v>
      </c>
      <c r="G127" s="36">
        <v>11</v>
      </c>
      <c r="H127" s="36">
        <v>12</v>
      </c>
      <c r="I127" s="36">
        <v>13</v>
      </c>
      <c r="J127" s="36">
        <v>17</v>
      </c>
      <c r="K127" s="36">
        <v>18</v>
      </c>
      <c r="L127" s="36">
        <v>19</v>
      </c>
      <c r="M127" s="36">
        <v>20</v>
      </c>
      <c r="N127" s="36">
        <v>21</v>
      </c>
      <c r="O127" s="36">
        <v>22</v>
      </c>
      <c r="P127" s="36">
        <v>23</v>
      </c>
      <c r="Q127" s="36">
        <v>24</v>
      </c>
      <c r="R127" s="45">
        <v>422565.92</v>
      </c>
      <c r="S127" s="45">
        <v>1081.2</v>
      </c>
      <c r="T127" s="45">
        <v>10</v>
      </c>
      <c r="U127" s="45">
        <v>4</v>
      </c>
      <c r="V127" s="45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46">
        <v>1036561.02</v>
      </c>
      <c r="S128" s="46">
        <v>2243.64</v>
      </c>
      <c r="T128" s="46">
        <v>10</v>
      </c>
      <c r="U128" s="46">
        <v>4</v>
      </c>
      <c r="V128" s="46">
        <v>2</v>
      </c>
    </row>
    <row r="129" spans="1:22" x14ac:dyDescent="0.25">
      <c r="A129" s="34">
        <v>125</v>
      </c>
      <c r="B129" s="35">
        <v>38761</v>
      </c>
      <c r="C129" s="36">
        <v>2</v>
      </c>
      <c r="D129" s="36">
        <v>3</v>
      </c>
      <c r="E129" s="36">
        <v>4</v>
      </c>
      <c r="F129" s="36">
        <v>6</v>
      </c>
      <c r="G129" s="36">
        <v>7</v>
      </c>
      <c r="H129" s="36">
        <v>9</v>
      </c>
      <c r="I129" s="36">
        <v>10</v>
      </c>
      <c r="J129" s="36">
        <v>11</v>
      </c>
      <c r="K129" s="36">
        <v>12</v>
      </c>
      <c r="L129" s="36">
        <v>15</v>
      </c>
      <c r="M129" s="36">
        <v>16</v>
      </c>
      <c r="N129" s="36">
        <v>21</v>
      </c>
      <c r="O129" s="36">
        <v>22</v>
      </c>
      <c r="P129" s="36">
        <v>24</v>
      </c>
      <c r="Q129" s="36">
        <v>25</v>
      </c>
      <c r="R129" s="45">
        <v>1047965.76</v>
      </c>
      <c r="S129" s="45">
        <v>2274.0700000000002</v>
      </c>
      <c r="T129" s="45">
        <v>10</v>
      </c>
      <c r="U129" s="45">
        <v>4</v>
      </c>
      <c r="V129" s="45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46">
        <v>0</v>
      </c>
      <c r="S130" s="46">
        <v>1516.7</v>
      </c>
      <c r="T130" s="46">
        <v>10</v>
      </c>
      <c r="U130" s="46">
        <v>4</v>
      </c>
      <c r="V130" s="46">
        <v>2</v>
      </c>
    </row>
    <row r="131" spans="1:22" x14ac:dyDescent="0.25">
      <c r="A131" s="34">
        <v>127</v>
      </c>
      <c r="B131" s="35">
        <v>38777</v>
      </c>
      <c r="C131" s="36">
        <v>1</v>
      </c>
      <c r="D131" s="36">
        <v>2</v>
      </c>
      <c r="E131" s="36">
        <v>3</v>
      </c>
      <c r="F131" s="36">
        <v>4</v>
      </c>
      <c r="G131" s="36">
        <v>5</v>
      </c>
      <c r="H131" s="36">
        <v>7</v>
      </c>
      <c r="I131" s="36">
        <v>10</v>
      </c>
      <c r="J131" s="36">
        <v>11</v>
      </c>
      <c r="K131" s="36">
        <v>12</v>
      </c>
      <c r="L131" s="36">
        <v>13</v>
      </c>
      <c r="M131" s="36">
        <v>18</v>
      </c>
      <c r="N131" s="36">
        <v>19</v>
      </c>
      <c r="O131" s="36">
        <v>22</v>
      </c>
      <c r="P131" s="36">
        <v>23</v>
      </c>
      <c r="Q131" s="36">
        <v>25</v>
      </c>
      <c r="R131" s="45">
        <v>519339.5</v>
      </c>
      <c r="S131" s="45">
        <v>574.65</v>
      </c>
      <c r="T131" s="45">
        <v>10</v>
      </c>
      <c r="U131" s="45">
        <v>4</v>
      </c>
      <c r="V131" s="45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46">
        <v>830452.68</v>
      </c>
      <c r="S132" s="46">
        <v>1686.77</v>
      </c>
      <c r="T132" s="46">
        <v>10</v>
      </c>
      <c r="U132" s="46">
        <v>4</v>
      </c>
      <c r="V132" s="46">
        <v>2</v>
      </c>
    </row>
    <row r="133" spans="1:22" x14ac:dyDescent="0.25">
      <c r="A133" s="34">
        <v>129</v>
      </c>
      <c r="B133" s="35">
        <v>38789</v>
      </c>
      <c r="C133" s="36">
        <v>2</v>
      </c>
      <c r="D133" s="36">
        <v>5</v>
      </c>
      <c r="E133" s="36">
        <v>6</v>
      </c>
      <c r="F133" s="36">
        <v>7</v>
      </c>
      <c r="G133" s="36">
        <v>9</v>
      </c>
      <c r="H133" s="36">
        <v>11</v>
      </c>
      <c r="I133" s="36">
        <v>13</v>
      </c>
      <c r="J133" s="36">
        <v>15</v>
      </c>
      <c r="K133" s="36">
        <v>18</v>
      </c>
      <c r="L133" s="36">
        <v>19</v>
      </c>
      <c r="M133" s="36">
        <v>20</v>
      </c>
      <c r="N133" s="36">
        <v>21</v>
      </c>
      <c r="O133" s="36">
        <v>22</v>
      </c>
      <c r="P133" s="36">
        <v>23</v>
      </c>
      <c r="Q133" s="36">
        <v>25</v>
      </c>
      <c r="R133" s="45">
        <v>448986.01</v>
      </c>
      <c r="S133" s="45">
        <v>634.04999999999995</v>
      </c>
      <c r="T133" s="45">
        <v>10</v>
      </c>
      <c r="U133" s="45">
        <v>4</v>
      </c>
      <c r="V133" s="45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46">
        <v>417614.17</v>
      </c>
      <c r="S134" s="46">
        <v>561.87</v>
      </c>
      <c r="T134" s="46">
        <v>10</v>
      </c>
      <c r="U134" s="46">
        <v>4</v>
      </c>
      <c r="V134" s="46">
        <v>2</v>
      </c>
    </row>
    <row r="135" spans="1:22" x14ac:dyDescent="0.25">
      <c r="A135" s="34">
        <v>131</v>
      </c>
      <c r="B135" s="35">
        <v>38803</v>
      </c>
      <c r="C135" s="36">
        <v>2</v>
      </c>
      <c r="D135" s="36">
        <v>4</v>
      </c>
      <c r="E135" s="36">
        <v>5</v>
      </c>
      <c r="F135" s="36">
        <v>6</v>
      </c>
      <c r="G135" s="36">
        <v>7</v>
      </c>
      <c r="H135" s="36">
        <v>8</v>
      </c>
      <c r="I135" s="36">
        <v>11</v>
      </c>
      <c r="J135" s="36">
        <v>12</v>
      </c>
      <c r="K135" s="36">
        <v>13</v>
      </c>
      <c r="L135" s="36">
        <v>15</v>
      </c>
      <c r="M135" s="36">
        <v>19</v>
      </c>
      <c r="N135" s="36">
        <v>20</v>
      </c>
      <c r="O135" s="36">
        <v>22</v>
      </c>
      <c r="P135" s="36">
        <v>23</v>
      </c>
      <c r="Q135" s="36">
        <v>25</v>
      </c>
      <c r="R135" s="45">
        <v>1341544.3700000001</v>
      </c>
      <c r="S135" s="45">
        <v>871.13</v>
      </c>
      <c r="T135" s="45">
        <v>10</v>
      </c>
      <c r="U135" s="45">
        <v>4</v>
      </c>
      <c r="V135" s="45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46">
        <v>135976.17000000001</v>
      </c>
      <c r="S136" s="46">
        <v>733.01</v>
      </c>
      <c r="T136" s="46">
        <v>10</v>
      </c>
      <c r="U136" s="46">
        <v>4</v>
      </c>
      <c r="V136" s="46">
        <v>2</v>
      </c>
    </row>
    <row r="137" spans="1:22" x14ac:dyDescent="0.25">
      <c r="A137" s="34">
        <v>133</v>
      </c>
      <c r="B137" s="35">
        <v>38817</v>
      </c>
      <c r="C137" s="36">
        <v>1</v>
      </c>
      <c r="D137" s="36">
        <v>3</v>
      </c>
      <c r="E137" s="36">
        <v>4</v>
      </c>
      <c r="F137" s="36">
        <v>5</v>
      </c>
      <c r="G137" s="36">
        <v>8</v>
      </c>
      <c r="H137" s="36">
        <v>9</v>
      </c>
      <c r="I137" s="36">
        <v>11</v>
      </c>
      <c r="J137" s="36">
        <v>13</v>
      </c>
      <c r="K137" s="36">
        <v>15</v>
      </c>
      <c r="L137" s="36">
        <v>18</v>
      </c>
      <c r="M137" s="36">
        <v>19</v>
      </c>
      <c r="N137" s="36">
        <v>20</v>
      </c>
      <c r="O137" s="36">
        <v>21</v>
      </c>
      <c r="P137" s="36">
        <v>22</v>
      </c>
      <c r="Q137" s="36">
        <v>23</v>
      </c>
      <c r="R137" s="45">
        <v>217132.17</v>
      </c>
      <c r="S137" s="45">
        <v>517.9</v>
      </c>
      <c r="T137" s="45">
        <v>10</v>
      </c>
      <c r="U137" s="45">
        <v>4</v>
      </c>
      <c r="V137" s="45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46">
        <v>325378.90999999997</v>
      </c>
      <c r="S138" s="46">
        <v>413.15</v>
      </c>
      <c r="T138" s="46">
        <v>10</v>
      </c>
      <c r="U138" s="46">
        <v>4</v>
      </c>
      <c r="V138" s="46">
        <v>2</v>
      </c>
    </row>
    <row r="139" spans="1:22" x14ac:dyDescent="0.25">
      <c r="A139" s="34">
        <v>135</v>
      </c>
      <c r="B139" s="35">
        <v>38831</v>
      </c>
      <c r="C139" s="36">
        <v>1</v>
      </c>
      <c r="D139" s="36">
        <v>2</v>
      </c>
      <c r="E139" s="36">
        <v>5</v>
      </c>
      <c r="F139" s="36">
        <v>7</v>
      </c>
      <c r="G139" s="36">
        <v>8</v>
      </c>
      <c r="H139" s="36">
        <v>10</v>
      </c>
      <c r="I139" s="36">
        <v>13</v>
      </c>
      <c r="J139" s="36">
        <v>14</v>
      </c>
      <c r="K139" s="36">
        <v>15</v>
      </c>
      <c r="L139" s="36">
        <v>18</v>
      </c>
      <c r="M139" s="36">
        <v>19</v>
      </c>
      <c r="N139" s="36">
        <v>20</v>
      </c>
      <c r="O139" s="36">
        <v>21</v>
      </c>
      <c r="P139" s="36">
        <v>22</v>
      </c>
      <c r="Q139" s="36">
        <v>25</v>
      </c>
      <c r="R139" s="45">
        <v>234154.46</v>
      </c>
      <c r="S139" s="45">
        <v>906.41</v>
      </c>
      <c r="T139" s="45">
        <v>10</v>
      </c>
      <c r="U139" s="45">
        <v>4</v>
      </c>
      <c r="V139" s="45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46">
        <v>671843.75</v>
      </c>
      <c r="S140" s="46">
        <v>1750.35</v>
      </c>
      <c r="T140" s="46">
        <v>10</v>
      </c>
      <c r="U140" s="46">
        <v>4</v>
      </c>
      <c r="V140" s="46">
        <v>2</v>
      </c>
    </row>
    <row r="141" spans="1:22" x14ac:dyDescent="0.25">
      <c r="A141" s="34">
        <v>137</v>
      </c>
      <c r="B141" s="35">
        <v>38845</v>
      </c>
      <c r="C141" s="36">
        <v>2</v>
      </c>
      <c r="D141" s="36">
        <v>6</v>
      </c>
      <c r="E141" s="36">
        <v>8</v>
      </c>
      <c r="F141" s="36">
        <v>9</v>
      </c>
      <c r="G141" s="36">
        <v>10</v>
      </c>
      <c r="H141" s="36">
        <v>11</v>
      </c>
      <c r="I141" s="36">
        <v>12</v>
      </c>
      <c r="J141" s="36">
        <v>13</v>
      </c>
      <c r="K141" s="36">
        <v>16</v>
      </c>
      <c r="L141" s="36">
        <v>17</v>
      </c>
      <c r="M141" s="36">
        <v>18</v>
      </c>
      <c r="N141" s="36">
        <v>19</v>
      </c>
      <c r="O141" s="36">
        <v>20</v>
      </c>
      <c r="P141" s="36">
        <v>21</v>
      </c>
      <c r="Q141" s="36">
        <v>25</v>
      </c>
      <c r="R141" s="45">
        <v>937816.37</v>
      </c>
      <c r="S141" s="45">
        <v>2568.19</v>
      </c>
      <c r="T141" s="45">
        <v>10</v>
      </c>
      <c r="U141" s="45">
        <v>4</v>
      </c>
      <c r="V141" s="45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46">
        <v>476718.72</v>
      </c>
      <c r="S142" s="46">
        <v>1320.96</v>
      </c>
      <c r="T142" s="46">
        <v>10</v>
      </c>
      <c r="U142" s="46">
        <v>4</v>
      </c>
      <c r="V142" s="46">
        <v>2</v>
      </c>
    </row>
    <row r="143" spans="1:22" x14ac:dyDescent="0.25">
      <c r="A143" s="34">
        <v>139</v>
      </c>
      <c r="B143" s="35">
        <v>38859</v>
      </c>
      <c r="C143" s="36">
        <v>1</v>
      </c>
      <c r="D143" s="36">
        <v>2</v>
      </c>
      <c r="E143" s="36">
        <v>7</v>
      </c>
      <c r="F143" s="36">
        <v>9</v>
      </c>
      <c r="G143" s="36">
        <v>12</v>
      </c>
      <c r="H143" s="36">
        <v>14</v>
      </c>
      <c r="I143" s="36">
        <v>15</v>
      </c>
      <c r="J143" s="36">
        <v>16</v>
      </c>
      <c r="K143" s="36">
        <v>17</v>
      </c>
      <c r="L143" s="36">
        <v>18</v>
      </c>
      <c r="M143" s="36">
        <v>19</v>
      </c>
      <c r="N143" s="36">
        <v>21</v>
      </c>
      <c r="O143" s="36">
        <v>22</v>
      </c>
      <c r="P143" s="36">
        <v>23</v>
      </c>
      <c r="Q143" s="36">
        <v>24</v>
      </c>
      <c r="R143" s="45">
        <v>1596786.85</v>
      </c>
      <c r="S143" s="45">
        <v>1544.78</v>
      </c>
      <c r="T143" s="45">
        <v>10</v>
      </c>
      <c r="U143" s="45">
        <v>4</v>
      </c>
      <c r="V143" s="45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46">
        <v>210217.72</v>
      </c>
      <c r="S144" s="46">
        <v>801.34</v>
      </c>
      <c r="T144" s="46">
        <v>10</v>
      </c>
      <c r="U144" s="46">
        <v>4</v>
      </c>
      <c r="V144" s="46">
        <v>2</v>
      </c>
    </row>
    <row r="145" spans="1:22" x14ac:dyDescent="0.25">
      <c r="A145" s="34">
        <v>141</v>
      </c>
      <c r="B145" s="35">
        <v>38873</v>
      </c>
      <c r="C145" s="36">
        <v>1</v>
      </c>
      <c r="D145" s="36">
        <v>3</v>
      </c>
      <c r="E145" s="36">
        <v>7</v>
      </c>
      <c r="F145" s="36">
        <v>8</v>
      </c>
      <c r="G145" s="36">
        <v>9</v>
      </c>
      <c r="H145" s="36">
        <v>10</v>
      </c>
      <c r="I145" s="36">
        <v>12</v>
      </c>
      <c r="J145" s="36">
        <v>13</v>
      </c>
      <c r="K145" s="36">
        <v>16</v>
      </c>
      <c r="L145" s="36">
        <v>17</v>
      </c>
      <c r="M145" s="36">
        <v>18</v>
      </c>
      <c r="N145" s="36">
        <v>19</v>
      </c>
      <c r="O145" s="36">
        <v>20</v>
      </c>
      <c r="P145" s="36">
        <v>24</v>
      </c>
      <c r="Q145" s="36">
        <v>25</v>
      </c>
      <c r="R145" s="45">
        <v>793662.96</v>
      </c>
      <c r="S145" s="45">
        <v>1444.34</v>
      </c>
      <c r="T145" s="45">
        <v>10</v>
      </c>
      <c r="U145" s="45">
        <v>4</v>
      </c>
      <c r="V145" s="45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46">
        <v>1692224.96</v>
      </c>
      <c r="S146" s="46">
        <v>1944.35</v>
      </c>
      <c r="T146" s="46">
        <v>10</v>
      </c>
      <c r="U146" s="46">
        <v>4</v>
      </c>
      <c r="V146" s="46">
        <v>2</v>
      </c>
    </row>
    <row r="147" spans="1:22" x14ac:dyDescent="0.25">
      <c r="A147" s="34">
        <v>143</v>
      </c>
      <c r="B147" s="35">
        <v>38887</v>
      </c>
      <c r="C147" s="36">
        <v>1</v>
      </c>
      <c r="D147" s="36">
        <v>2</v>
      </c>
      <c r="E147" s="36">
        <v>8</v>
      </c>
      <c r="F147" s="36">
        <v>9</v>
      </c>
      <c r="G147" s="36">
        <v>11</v>
      </c>
      <c r="H147" s="36">
        <v>13</v>
      </c>
      <c r="I147" s="36">
        <v>15</v>
      </c>
      <c r="J147" s="36">
        <v>16</v>
      </c>
      <c r="K147" s="36">
        <v>17</v>
      </c>
      <c r="L147" s="36">
        <v>19</v>
      </c>
      <c r="M147" s="36">
        <v>21</v>
      </c>
      <c r="N147" s="36">
        <v>22</v>
      </c>
      <c r="O147" s="36">
        <v>23</v>
      </c>
      <c r="P147" s="36">
        <v>24</v>
      </c>
      <c r="Q147" s="36">
        <v>25</v>
      </c>
      <c r="R147" s="45">
        <v>201113.36</v>
      </c>
      <c r="S147" s="45">
        <v>634.16</v>
      </c>
      <c r="T147" s="45">
        <v>10</v>
      </c>
      <c r="U147" s="45">
        <v>4</v>
      </c>
      <c r="V147" s="45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46">
        <v>35936.800000000003</v>
      </c>
      <c r="S148" s="46">
        <v>167.14</v>
      </c>
      <c r="T148" s="46">
        <v>10</v>
      </c>
      <c r="U148" s="46">
        <v>4</v>
      </c>
      <c r="V148" s="46">
        <v>2</v>
      </c>
    </row>
    <row r="149" spans="1:22" x14ac:dyDescent="0.25">
      <c r="A149" s="34">
        <v>145</v>
      </c>
      <c r="B149" s="35">
        <v>38901</v>
      </c>
      <c r="C149" s="36">
        <v>1</v>
      </c>
      <c r="D149" s="36">
        <v>2</v>
      </c>
      <c r="E149" s="36">
        <v>3</v>
      </c>
      <c r="F149" s="36">
        <v>9</v>
      </c>
      <c r="G149" s="36">
        <v>10</v>
      </c>
      <c r="H149" s="36">
        <v>11</v>
      </c>
      <c r="I149" s="36">
        <v>13</v>
      </c>
      <c r="J149" s="36">
        <v>14</v>
      </c>
      <c r="K149" s="36">
        <v>15</v>
      </c>
      <c r="L149" s="36">
        <v>17</v>
      </c>
      <c r="M149" s="36">
        <v>18</v>
      </c>
      <c r="N149" s="36">
        <v>20</v>
      </c>
      <c r="O149" s="36">
        <v>22</v>
      </c>
      <c r="P149" s="36">
        <v>24</v>
      </c>
      <c r="Q149" s="36">
        <v>25</v>
      </c>
      <c r="R149" s="45">
        <v>395268.82</v>
      </c>
      <c r="S149" s="45">
        <v>621.20000000000005</v>
      </c>
      <c r="T149" s="45">
        <v>10</v>
      </c>
      <c r="U149" s="45">
        <v>4</v>
      </c>
      <c r="V149" s="45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46">
        <v>219758.4</v>
      </c>
      <c r="S150" s="46">
        <v>1014.53</v>
      </c>
      <c r="T150" s="46">
        <v>10</v>
      </c>
      <c r="U150" s="46">
        <v>4</v>
      </c>
      <c r="V150" s="46">
        <v>2</v>
      </c>
    </row>
    <row r="151" spans="1:22" x14ac:dyDescent="0.25">
      <c r="A151" s="34">
        <v>147</v>
      </c>
      <c r="B151" s="35">
        <v>38915</v>
      </c>
      <c r="C151" s="36">
        <v>1</v>
      </c>
      <c r="D151" s="36">
        <v>2</v>
      </c>
      <c r="E151" s="36">
        <v>4</v>
      </c>
      <c r="F151" s="36">
        <v>5</v>
      </c>
      <c r="G151" s="36">
        <v>6</v>
      </c>
      <c r="H151" s="36">
        <v>10</v>
      </c>
      <c r="I151" s="36">
        <v>11</v>
      </c>
      <c r="J151" s="36">
        <v>12</v>
      </c>
      <c r="K151" s="36">
        <v>13</v>
      </c>
      <c r="L151" s="36">
        <v>16</v>
      </c>
      <c r="M151" s="36">
        <v>19</v>
      </c>
      <c r="N151" s="36">
        <v>21</v>
      </c>
      <c r="O151" s="36">
        <v>22</v>
      </c>
      <c r="P151" s="36">
        <v>23</v>
      </c>
      <c r="Q151" s="36">
        <v>25</v>
      </c>
      <c r="R151" s="45">
        <v>472583.65</v>
      </c>
      <c r="S151" s="45">
        <v>973.73</v>
      </c>
      <c r="T151" s="45">
        <v>10</v>
      </c>
      <c r="U151" s="45">
        <v>4</v>
      </c>
      <c r="V151" s="45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46">
        <v>84381.14</v>
      </c>
      <c r="S152" s="46">
        <v>598.09</v>
      </c>
      <c r="T152" s="46">
        <v>10</v>
      </c>
      <c r="U152" s="46">
        <v>4</v>
      </c>
      <c r="V152" s="46">
        <v>2</v>
      </c>
    </row>
    <row r="153" spans="1:22" x14ac:dyDescent="0.25">
      <c r="A153" s="34">
        <v>149</v>
      </c>
      <c r="B153" s="35">
        <v>38930</v>
      </c>
      <c r="C153" s="36">
        <v>2</v>
      </c>
      <c r="D153" s="36">
        <v>5</v>
      </c>
      <c r="E153" s="36">
        <v>7</v>
      </c>
      <c r="F153" s="36">
        <v>9</v>
      </c>
      <c r="G153" s="36">
        <v>10</v>
      </c>
      <c r="H153" s="36">
        <v>13</v>
      </c>
      <c r="I153" s="36">
        <v>15</v>
      </c>
      <c r="J153" s="36">
        <v>16</v>
      </c>
      <c r="K153" s="36">
        <v>17</v>
      </c>
      <c r="L153" s="36">
        <v>18</v>
      </c>
      <c r="M153" s="36">
        <v>19</v>
      </c>
      <c r="N153" s="36">
        <v>20</v>
      </c>
      <c r="O153" s="36">
        <v>23</v>
      </c>
      <c r="P153" s="36">
        <v>24</v>
      </c>
      <c r="Q153" s="36">
        <v>25</v>
      </c>
      <c r="R153" s="45">
        <v>235870.42</v>
      </c>
      <c r="S153" s="45">
        <v>820.52</v>
      </c>
      <c r="T153" s="45">
        <v>10</v>
      </c>
      <c r="U153" s="45">
        <v>4</v>
      </c>
      <c r="V153" s="45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46">
        <v>1641679.38</v>
      </c>
      <c r="S154" s="46">
        <v>2112.84</v>
      </c>
      <c r="T154" s="46">
        <v>10</v>
      </c>
      <c r="U154" s="46">
        <v>4</v>
      </c>
      <c r="V154" s="46">
        <v>2</v>
      </c>
    </row>
    <row r="155" spans="1:22" x14ac:dyDescent="0.25">
      <c r="A155" s="34">
        <v>151</v>
      </c>
      <c r="B155" s="35">
        <v>38943</v>
      </c>
      <c r="C155" s="36">
        <v>3</v>
      </c>
      <c r="D155" s="36">
        <v>4</v>
      </c>
      <c r="E155" s="36">
        <v>5</v>
      </c>
      <c r="F155" s="36">
        <v>7</v>
      </c>
      <c r="G155" s="36">
        <v>9</v>
      </c>
      <c r="H155" s="36">
        <v>10</v>
      </c>
      <c r="I155" s="36">
        <v>11</v>
      </c>
      <c r="J155" s="36">
        <v>12</v>
      </c>
      <c r="K155" s="36">
        <v>13</v>
      </c>
      <c r="L155" s="36">
        <v>14</v>
      </c>
      <c r="M155" s="36">
        <v>16</v>
      </c>
      <c r="N155" s="36">
        <v>18</v>
      </c>
      <c r="O155" s="36">
        <v>20</v>
      </c>
      <c r="P155" s="36">
        <v>23</v>
      </c>
      <c r="Q155" s="36">
        <v>24</v>
      </c>
      <c r="R155" s="45">
        <v>333476.47999999998</v>
      </c>
      <c r="S155" s="45">
        <v>1141.52</v>
      </c>
      <c r="T155" s="45">
        <v>10</v>
      </c>
      <c r="U155" s="45">
        <v>4</v>
      </c>
      <c r="V155" s="45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46">
        <v>435453.14</v>
      </c>
      <c r="S156" s="46">
        <v>744.65</v>
      </c>
      <c r="T156" s="46">
        <v>10</v>
      </c>
      <c r="U156" s="46">
        <v>4</v>
      </c>
      <c r="V156" s="46">
        <v>2</v>
      </c>
    </row>
    <row r="157" spans="1:22" x14ac:dyDescent="0.25">
      <c r="A157" s="34">
        <v>153</v>
      </c>
      <c r="B157" s="35">
        <v>38957</v>
      </c>
      <c r="C157" s="36">
        <v>1</v>
      </c>
      <c r="D157" s="36">
        <v>2</v>
      </c>
      <c r="E157" s="36">
        <v>4</v>
      </c>
      <c r="F157" s="36">
        <v>5</v>
      </c>
      <c r="G157" s="36">
        <v>8</v>
      </c>
      <c r="H157" s="36">
        <v>11</v>
      </c>
      <c r="I157" s="36">
        <v>12</v>
      </c>
      <c r="J157" s="36">
        <v>13</v>
      </c>
      <c r="K157" s="36">
        <v>17</v>
      </c>
      <c r="L157" s="36">
        <v>18</v>
      </c>
      <c r="M157" s="36">
        <v>20</v>
      </c>
      <c r="N157" s="36">
        <v>21</v>
      </c>
      <c r="O157" s="36">
        <v>23</v>
      </c>
      <c r="P157" s="36">
        <v>24</v>
      </c>
      <c r="Q157" s="36">
        <v>25</v>
      </c>
      <c r="R157" s="45">
        <v>130468.18</v>
      </c>
      <c r="S157" s="45">
        <v>465.16</v>
      </c>
      <c r="T157" s="45">
        <v>10</v>
      </c>
      <c r="U157" s="45">
        <v>4</v>
      </c>
      <c r="V157" s="45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46">
        <v>1415829.77</v>
      </c>
      <c r="S158" s="46">
        <v>1004.61</v>
      </c>
      <c r="T158" s="46">
        <v>10</v>
      </c>
      <c r="U158" s="46">
        <v>4</v>
      </c>
      <c r="V158" s="46">
        <v>2</v>
      </c>
    </row>
    <row r="159" spans="1:22" x14ac:dyDescent="0.25">
      <c r="A159" s="34">
        <v>155</v>
      </c>
      <c r="B159" s="35">
        <v>38971</v>
      </c>
      <c r="C159" s="36">
        <v>2</v>
      </c>
      <c r="D159" s="36">
        <v>4</v>
      </c>
      <c r="E159" s="36">
        <v>5</v>
      </c>
      <c r="F159" s="36">
        <v>8</v>
      </c>
      <c r="G159" s="36">
        <v>10</v>
      </c>
      <c r="H159" s="36">
        <v>11</v>
      </c>
      <c r="I159" s="36">
        <v>14</v>
      </c>
      <c r="J159" s="36">
        <v>15</v>
      </c>
      <c r="K159" s="36">
        <v>16</v>
      </c>
      <c r="L159" s="36">
        <v>18</v>
      </c>
      <c r="M159" s="36">
        <v>19</v>
      </c>
      <c r="N159" s="36">
        <v>20</v>
      </c>
      <c r="O159" s="36">
        <v>21</v>
      </c>
      <c r="P159" s="36">
        <v>22</v>
      </c>
      <c r="Q159" s="36">
        <v>24</v>
      </c>
      <c r="R159" s="45">
        <v>0</v>
      </c>
      <c r="S159" s="45">
        <v>1352.92</v>
      </c>
      <c r="T159" s="45">
        <v>10</v>
      </c>
      <c r="U159" s="45">
        <v>4</v>
      </c>
      <c r="V159" s="45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46">
        <v>544973.93999999994</v>
      </c>
      <c r="S160" s="46">
        <v>1449.91</v>
      </c>
      <c r="T160" s="46">
        <v>10</v>
      </c>
      <c r="U160" s="46">
        <v>4</v>
      </c>
      <c r="V160" s="46">
        <v>2</v>
      </c>
    </row>
    <row r="161" spans="1:22" x14ac:dyDescent="0.25">
      <c r="A161" s="34">
        <v>157</v>
      </c>
      <c r="B161" s="35">
        <v>38985</v>
      </c>
      <c r="C161" s="36">
        <v>1</v>
      </c>
      <c r="D161" s="36">
        <v>2</v>
      </c>
      <c r="E161" s="36">
        <v>4</v>
      </c>
      <c r="F161" s="36">
        <v>6</v>
      </c>
      <c r="G161" s="36">
        <v>7</v>
      </c>
      <c r="H161" s="36">
        <v>9</v>
      </c>
      <c r="I161" s="36">
        <v>10</v>
      </c>
      <c r="J161" s="36">
        <v>12</v>
      </c>
      <c r="K161" s="36">
        <v>14</v>
      </c>
      <c r="L161" s="36">
        <v>16</v>
      </c>
      <c r="M161" s="36">
        <v>18</v>
      </c>
      <c r="N161" s="36">
        <v>19</v>
      </c>
      <c r="O161" s="36">
        <v>21</v>
      </c>
      <c r="P161" s="36">
        <v>24</v>
      </c>
      <c r="Q161" s="36">
        <v>25</v>
      </c>
      <c r="R161" s="45">
        <v>184264.18</v>
      </c>
      <c r="S161" s="45">
        <v>608.27</v>
      </c>
      <c r="T161" s="45">
        <v>10</v>
      </c>
      <c r="U161" s="45">
        <v>4</v>
      </c>
      <c r="V161" s="45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46">
        <v>903537.47</v>
      </c>
      <c r="S162" s="46">
        <v>2043.43</v>
      </c>
      <c r="T162" s="46">
        <v>10</v>
      </c>
      <c r="U162" s="46">
        <v>4</v>
      </c>
      <c r="V162" s="46">
        <v>2</v>
      </c>
    </row>
    <row r="163" spans="1:22" x14ac:dyDescent="0.25">
      <c r="A163" s="34">
        <v>159</v>
      </c>
      <c r="B163" s="35">
        <v>38999</v>
      </c>
      <c r="C163" s="36">
        <v>1</v>
      </c>
      <c r="D163" s="36">
        <v>2</v>
      </c>
      <c r="E163" s="36">
        <v>3</v>
      </c>
      <c r="F163" s="36">
        <v>4</v>
      </c>
      <c r="G163" s="36">
        <v>5</v>
      </c>
      <c r="H163" s="36">
        <v>6</v>
      </c>
      <c r="I163" s="36">
        <v>8</v>
      </c>
      <c r="J163" s="36">
        <v>10</v>
      </c>
      <c r="K163" s="36">
        <v>11</v>
      </c>
      <c r="L163" s="36">
        <v>14</v>
      </c>
      <c r="M163" s="36">
        <v>15</v>
      </c>
      <c r="N163" s="36">
        <v>17</v>
      </c>
      <c r="O163" s="36">
        <v>20</v>
      </c>
      <c r="P163" s="36">
        <v>24</v>
      </c>
      <c r="Q163" s="36">
        <v>25</v>
      </c>
      <c r="R163" s="45">
        <v>703307.5</v>
      </c>
      <c r="S163" s="45">
        <v>862.43</v>
      </c>
      <c r="T163" s="45">
        <v>10</v>
      </c>
      <c r="U163" s="45">
        <v>4</v>
      </c>
      <c r="V163" s="45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46">
        <v>597551.18000000005</v>
      </c>
      <c r="S164" s="46">
        <v>2239.89</v>
      </c>
      <c r="T164" s="46">
        <v>10</v>
      </c>
      <c r="U164" s="46">
        <v>4</v>
      </c>
      <c r="V164" s="46">
        <v>2</v>
      </c>
    </row>
    <row r="165" spans="1:22" x14ac:dyDescent="0.25">
      <c r="A165" s="34">
        <v>161</v>
      </c>
      <c r="B165" s="35">
        <v>39009</v>
      </c>
      <c r="C165" s="36">
        <v>1</v>
      </c>
      <c r="D165" s="36">
        <v>5</v>
      </c>
      <c r="E165" s="36">
        <v>8</v>
      </c>
      <c r="F165" s="36">
        <v>11</v>
      </c>
      <c r="G165" s="36">
        <v>13</v>
      </c>
      <c r="H165" s="36">
        <v>15</v>
      </c>
      <c r="I165" s="36">
        <v>16</v>
      </c>
      <c r="J165" s="36">
        <v>17</v>
      </c>
      <c r="K165" s="36">
        <v>18</v>
      </c>
      <c r="L165" s="36">
        <v>20</v>
      </c>
      <c r="M165" s="36">
        <v>21</v>
      </c>
      <c r="N165" s="36">
        <v>22</v>
      </c>
      <c r="O165" s="36">
        <v>23</v>
      </c>
      <c r="P165" s="36">
        <v>24</v>
      </c>
      <c r="Q165" s="36">
        <v>25</v>
      </c>
      <c r="R165" s="45">
        <v>0</v>
      </c>
      <c r="S165" s="45">
        <v>331.96</v>
      </c>
      <c r="T165" s="45">
        <v>10</v>
      </c>
      <c r="U165" s="45">
        <v>4</v>
      </c>
      <c r="V165" s="45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46">
        <v>326388.90000000002</v>
      </c>
      <c r="S166" s="46">
        <v>1048.22</v>
      </c>
      <c r="T166" s="46">
        <v>10</v>
      </c>
      <c r="U166" s="46">
        <v>4</v>
      </c>
      <c r="V166" s="46">
        <v>2</v>
      </c>
    </row>
    <row r="167" spans="1:22" x14ac:dyDescent="0.25">
      <c r="A167" s="34">
        <v>163</v>
      </c>
      <c r="B167" s="35">
        <v>39016</v>
      </c>
      <c r="C167" s="36">
        <v>1</v>
      </c>
      <c r="D167" s="36">
        <v>2</v>
      </c>
      <c r="E167" s="36">
        <v>3</v>
      </c>
      <c r="F167" s="36">
        <v>5</v>
      </c>
      <c r="G167" s="36">
        <v>6</v>
      </c>
      <c r="H167" s="36">
        <v>7</v>
      </c>
      <c r="I167" s="36">
        <v>9</v>
      </c>
      <c r="J167" s="36">
        <v>13</v>
      </c>
      <c r="K167" s="36">
        <v>14</v>
      </c>
      <c r="L167" s="36">
        <v>15</v>
      </c>
      <c r="M167" s="36">
        <v>20</v>
      </c>
      <c r="N167" s="36">
        <v>21</v>
      </c>
      <c r="O167" s="36">
        <v>23</v>
      </c>
      <c r="P167" s="36">
        <v>24</v>
      </c>
      <c r="Q167" s="36">
        <v>25</v>
      </c>
      <c r="R167" s="45">
        <v>264578.33</v>
      </c>
      <c r="S167" s="45">
        <v>1130.1400000000001</v>
      </c>
      <c r="T167" s="45">
        <v>10</v>
      </c>
      <c r="U167" s="45">
        <v>4</v>
      </c>
      <c r="V167" s="45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46">
        <v>1166134.45</v>
      </c>
      <c r="S168" s="46">
        <v>1427.92</v>
      </c>
      <c r="T168" s="46">
        <v>10</v>
      </c>
      <c r="U168" s="46">
        <v>4</v>
      </c>
      <c r="V168" s="46">
        <v>2</v>
      </c>
    </row>
    <row r="169" spans="1:22" x14ac:dyDescent="0.25">
      <c r="A169" s="34">
        <v>165</v>
      </c>
      <c r="B169" s="35">
        <v>39024</v>
      </c>
      <c r="C169" s="36">
        <v>1</v>
      </c>
      <c r="D169" s="36">
        <v>2</v>
      </c>
      <c r="E169" s="36">
        <v>4</v>
      </c>
      <c r="F169" s="36">
        <v>6</v>
      </c>
      <c r="G169" s="36">
        <v>8</v>
      </c>
      <c r="H169" s="36">
        <v>9</v>
      </c>
      <c r="I169" s="36">
        <v>12</v>
      </c>
      <c r="J169" s="36">
        <v>13</v>
      </c>
      <c r="K169" s="36">
        <v>14</v>
      </c>
      <c r="L169" s="36">
        <v>15</v>
      </c>
      <c r="M169" s="36">
        <v>17</v>
      </c>
      <c r="N169" s="36">
        <v>18</v>
      </c>
      <c r="O169" s="36">
        <v>19</v>
      </c>
      <c r="P169" s="36">
        <v>22</v>
      </c>
      <c r="Q169" s="36">
        <v>25</v>
      </c>
      <c r="R169" s="45">
        <v>370695.33</v>
      </c>
      <c r="S169" s="45">
        <v>667.8</v>
      </c>
      <c r="T169" s="45">
        <v>10</v>
      </c>
      <c r="U169" s="45">
        <v>4</v>
      </c>
      <c r="V169" s="45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46">
        <v>30597.68</v>
      </c>
      <c r="S170" s="46">
        <v>373.8</v>
      </c>
      <c r="T170" s="46">
        <v>10</v>
      </c>
      <c r="U170" s="46">
        <v>4</v>
      </c>
      <c r="V170" s="46">
        <v>2</v>
      </c>
    </row>
    <row r="171" spans="1:22" x14ac:dyDescent="0.25">
      <c r="A171" s="34">
        <v>167</v>
      </c>
      <c r="B171" s="35">
        <v>39030</v>
      </c>
      <c r="C171" s="36">
        <v>1</v>
      </c>
      <c r="D171" s="36">
        <v>2</v>
      </c>
      <c r="E171" s="36">
        <v>3</v>
      </c>
      <c r="F171" s="36">
        <v>6</v>
      </c>
      <c r="G171" s="36">
        <v>8</v>
      </c>
      <c r="H171" s="36">
        <v>9</v>
      </c>
      <c r="I171" s="36">
        <v>10</v>
      </c>
      <c r="J171" s="36">
        <v>13</v>
      </c>
      <c r="K171" s="36">
        <v>14</v>
      </c>
      <c r="L171" s="36">
        <v>16</v>
      </c>
      <c r="M171" s="36">
        <v>18</v>
      </c>
      <c r="N171" s="36">
        <v>19</v>
      </c>
      <c r="O171" s="36">
        <v>22</v>
      </c>
      <c r="P171" s="36">
        <v>23</v>
      </c>
      <c r="Q171" s="36">
        <v>24</v>
      </c>
      <c r="R171" s="45">
        <v>302468.28000000003</v>
      </c>
      <c r="S171" s="45">
        <v>729.59</v>
      </c>
      <c r="T171" s="45">
        <v>10</v>
      </c>
      <c r="U171" s="45">
        <v>4</v>
      </c>
      <c r="V171" s="45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46">
        <v>1467158.17</v>
      </c>
      <c r="S172" s="46">
        <v>1628.97</v>
      </c>
      <c r="T172" s="46">
        <v>10</v>
      </c>
      <c r="U172" s="46">
        <v>4</v>
      </c>
      <c r="V172" s="46">
        <v>2</v>
      </c>
    </row>
    <row r="173" spans="1:22" x14ac:dyDescent="0.25">
      <c r="A173" s="34">
        <v>169</v>
      </c>
      <c r="B173" s="35">
        <v>39037</v>
      </c>
      <c r="C173" s="36">
        <v>1</v>
      </c>
      <c r="D173" s="36">
        <v>4</v>
      </c>
      <c r="E173" s="36">
        <v>5</v>
      </c>
      <c r="F173" s="36">
        <v>6</v>
      </c>
      <c r="G173" s="36">
        <v>7</v>
      </c>
      <c r="H173" s="36">
        <v>8</v>
      </c>
      <c r="I173" s="36">
        <v>9</v>
      </c>
      <c r="J173" s="36">
        <v>10</v>
      </c>
      <c r="K173" s="36">
        <v>11</v>
      </c>
      <c r="L173" s="36">
        <v>12</v>
      </c>
      <c r="M173" s="36">
        <v>15</v>
      </c>
      <c r="N173" s="36">
        <v>16</v>
      </c>
      <c r="O173" s="36">
        <v>20</v>
      </c>
      <c r="P173" s="36">
        <v>21</v>
      </c>
      <c r="Q173" s="36">
        <v>24</v>
      </c>
      <c r="R173" s="45">
        <v>0</v>
      </c>
      <c r="S173" s="45">
        <v>1973.03</v>
      </c>
      <c r="T173" s="45">
        <v>10</v>
      </c>
      <c r="U173" s="45">
        <v>4</v>
      </c>
      <c r="V173" s="45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46">
        <v>2382496.8199999998</v>
      </c>
      <c r="S174" s="46">
        <v>894.98</v>
      </c>
      <c r="T174" s="46">
        <v>10</v>
      </c>
      <c r="U174" s="46">
        <v>4</v>
      </c>
      <c r="V174" s="46">
        <v>2</v>
      </c>
    </row>
    <row r="175" spans="1:22" x14ac:dyDescent="0.25">
      <c r="A175" s="34">
        <v>171</v>
      </c>
      <c r="B175" s="35">
        <v>39044</v>
      </c>
      <c r="C175" s="36">
        <v>1</v>
      </c>
      <c r="D175" s="36">
        <v>3</v>
      </c>
      <c r="E175" s="36">
        <v>4</v>
      </c>
      <c r="F175" s="36">
        <v>10</v>
      </c>
      <c r="G175" s="36">
        <v>11</v>
      </c>
      <c r="H175" s="36">
        <v>12</v>
      </c>
      <c r="I175" s="36">
        <v>13</v>
      </c>
      <c r="J175" s="36">
        <v>15</v>
      </c>
      <c r="K175" s="36">
        <v>16</v>
      </c>
      <c r="L175" s="36">
        <v>17</v>
      </c>
      <c r="M175" s="36">
        <v>21</v>
      </c>
      <c r="N175" s="36">
        <v>22</v>
      </c>
      <c r="O175" s="36">
        <v>23</v>
      </c>
      <c r="P175" s="36">
        <v>24</v>
      </c>
      <c r="Q175" s="36">
        <v>25</v>
      </c>
      <c r="R175" s="45">
        <v>214073.05</v>
      </c>
      <c r="S175" s="45">
        <v>1369.34</v>
      </c>
      <c r="T175" s="45">
        <v>10</v>
      </c>
      <c r="U175" s="45">
        <v>4</v>
      </c>
      <c r="V175" s="45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46">
        <v>1294736.8700000001</v>
      </c>
      <c r="S176" s="46">
        <v>1130.1199999999999</v>
      </c>
      <c r="T176" s="46">
        <v>10</v>
      </c>
      <c r="U176" s="46">
        <v>4</v>
      </c>
      <c r="V176" s="46">
        <v>2</v>
      </c>
    </row>
    <row r="177" spans="1:22" x14ac:dyDescent="0.25">
      <c r="A177" s="34">
        <v>173</v>
      </c>
      <c r="B177" s="35">
        <v>39051</v>
      </c>
      <c r="C177" s="36">
        <v>2</v>
      </c>
      <c r="D177" s="36">
        <v>3</v>
      </c>
      <c r="E177" s="36">
        <v>4</v>
      </c>
      <c r="F177" s="36">
        <v>5</v>
      </c>
      <c r="G177" s="36">
        <v>7</v>
      </c>
      <c r="H177" s="36">
        <v>8</v>
      </c>
      <c r="I177" s="36">
        <v>11</v>
      </c>
      <c r="J177" s="36">
        <v>15</v>
      </c>
      <c r="K177" s="36">
        <v>19</v>
      </c>
      <c r="L177" s="36">
        <v>20</v>
      </c>
      <c r="M177" s="36">
        <v>21</v>
      </c>
      <c r="N177" s="36">
        <v>22</v>
      </c>
      <c r="O177" s="36">
        <v>23</v>
      </c>
      <c r="P177" s="36">
        <v>24</v>
      </c>
      <c r="Q177" s="36">
        <v>25</v>
      </c>
      <c r="R177" s="45">
        <v>0</v>
      </c>
      <c r="S177" s="45">
        <v>1729.59</v>
      </c>
      <c r="T177" s="45">
        <v>10</v>
      </c>
      <c r="U177" s="45">
        <v>4</v>
      </c>
      <c r="V177" s="45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46">
        <v>164220.21</v>
      </c>
      <c r="S178" s="46">
        <v>266.08999999999997</v>
      </c>
      <c r="T178" s="46">
        <v>10</v>
      </c>
      <c r="U178" s="46">
        <v>4</v>
      </c>
      <c r="V178" s="46">
        <v>2</v>
      </c>
    </row>
    <row r="179" spans="1:22" x14ac:dyDescent="0.25">
      <c r="A179" s="34">
        <v>175</v>
      </c>
      <c r="B179" s="35">
        <v>39058</v>
      </c>
      <c r="C179" s="36">
        <v>2</v>
      </c>
      <c r="D179" s="36">
        <v>3</v>
      </c>
      <c r="E179" s="36">
        <v>5</v>
      </c>
      <c r="F179" s="36">
        <v>6</v>
      </c>
      <c r="G179" s="36">
        <v>7</v>
      </c>
      <c r="H179" s="36">
        <v>11</v>
      </c>
      <c r="I179" s="36">
        <v>12</v>
      </c>
      <c r="J179" s="36">
        <v>13</v>
      </c>
      <c r="K179" s="36">
        <v>14</v>
      </c>
      <c r="L179" s="36">
        <v>15</v>
      </c>
      <c r="M179" s="36">
        <v>16</v>
      </c>
      <c r="N179" s="36">
        <v>18</v>
      </c>
      <c r="O179" s="36">
        <v>19</v>
      </c>
      <c r="P179" s="36">
        <v>21</v>
      </c>
      <c r="Q179" s="36">
        <v>24</v>
      </c>
      <c r="R179" s="45">
        <v>640155.35</v>
      </c>
      <c r="S179" s="45">
        <v>2055.0700000000002</v>
      </c>
      <c r="T179" s="45">
        <v>10</v>
      </c>
      <c r="U179" s="45">
        <v>4</v>
      </c>
      <c r="V179" s="45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46">
        <v>1219699.48</v>
      </c>
      <c r="S180" s="46">
        <v>645.28</v>
      </c>
      <c r="T180" s="46">
        <v>10</v>
      </c>
      <c r="U180" s="46">
        <v>4</v>
      </c>
      <c r="V180" s="46">
        <v>2</v>
      </c>
    </row>
    <row r="181" spans="1:22" x14ac:dyDescent="0.25">
      <c r="A181" s="34">
        <v>177</v>
      </c>
      <c r="B181" s="35">
        <v>39065</v>
      </c>
      <c r="C181" s="36">
        <v>2</v>
      </c>
      <c r="D181" s="36">
        <v>6</v>
      </c>
      <c r="E181" s="36">
        <v>7</v>
      </c>
      <c r="F181" s="36">
        <v>8</v>
      </c>
      <c r="G181" s="36">
        <v>10</v>
      </c>
      <c r="H181" s="36">
        <v>11</v>
      </c>
      <c r="I181" s="36">
        <v>13</v>
      </c>
      <c r="J181" s="36">
        <v>15</v>
      </c>
      <c r="K181" s="36">
        <v>16</v>
      </c>
      <c r="L181" s="36">
        <v>17</v>
      </c>
      <c r="M181" s="36">
        <v>19</v>
      </c>
      <c r="N181" s="36">
        <v>20</v>
      </c>
      <c r="O181" s="36">
        <v>21</v>
      </c>
      <c r="P181" s="36">
        <v>23</v>
      </c>
      <c r="Q181" s="36">
        <v>24</v>
      </c>
      <c r="R181" s="45">
        <v>561611.07999999996</v>
      </c>
      <c r="S181" s="45">
        <v>938.37</v>
      </c>
      <c r="T181" s="45">
        <v>10</v>
      </c>
      <c r="U181" s="45">
        <v>4</v>
      </c>
      <c r="V181" s="45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46">
        <v>1521659.37</v>
      </c>
      <c r="S182" s="46">
        <v>2304.38</v>
      </c>
      <c r="T182" s="46">
        <v>10</v>
      </c>
      <c r="U182" s="46">
        <v>4</v>
      </c>
      <c r="V182" s="46">
        <v>2</v>
      </c>
    </row>
    <row r="183" spans="1:22" x14ac:dyDescent="0.25">
      <c r="A183" s="34">
        <v>179</v>
      </c>
      <c r="B183" s="35">
        <v>39072</v>
      </c>
      <c r="C183" s="36">
        <v>2</v>
      </c>
      <c r="D183" s="36">
        <v>3</v>
      </c>
      <c r="E183" s="36">
        <v>4</v>
      </c>
      <c r="F183" s="36">
        <v>5</v>
      </c>
      <c r="G183" s="36">
        <v>7</v>
      </c>
      <c r="H183" s="36">
        <v>9</v>
      </c>
      <c r="I183" s="36">
        <v>13</v>
      </c>
      <c r="J183" s="36">
        <v>14</v>
      </c>
      <c r="K183" s="36">
        <v>15</v>
      </c>
      <c r="L183" s="36">
        <v>17</v>
      </c>
      <c r="M183" s="36">
        <v>19</v>
      </c>
      <c r="N183" s="36">
        <v>22</v>
      </c>
      <c r="O183" s="36">
        <v>23</v>
      </c>
      <c r="P183" s="36">
        <v>24</v>
      </c>
      <c r="Q183" s="36">
        <v>25</v>
      </c>
      <c r="R183" s="45">
        <v>82980.100000000006</v>
      </c>
      <c r="S183" s="45">
        <v>195.92</v>
      </c>
      <c r="T183" s="45">
        <v>10</v>
      </c>
      <c r="U183" s="45">
        <v>4</v>
      </c>
      <c r="V183" s="45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46">
        <v>68697.009999999995</v>
      </c>
      <c r="S184" s="46">
        <v>49.61</v>
      </c>
      <c r="T184" s="46">
        <v>10</v>
      </c>
      <c r="U184" s="46">
        <v>4</v>
      </c>
      <c r="V184" s="46">
        <v>2</v>
      </c>
    </row>
    <row r="185" spans="1:22" x14ac:dyDescent="0.25">
      <c r="A185" s="34">
        <v>181</v>
      </c>
      <c r="B185" s="35">
        <v>39079</v>
      </c>
      <c r="C185" s="36">
        <v>1</v>
      </c>
      <c r="D185" s="36">
        <v>4</v>
      </c>
      <c r="E185" s="36">
        <v>5</v>
      </c>
      <c r="F185" s="36">
        <v>6</v>
      </c>
      <c r="G185" s="36">
        <v>7</v>
      </c>
      <c r="H185" s="36">
        <v>8</v>
      </c>
      <c r="I185" s="36">
        <v>14</v>
      </c>
      <c r="J185" s="36">
        <v>15</v>
      </c>
      <c r="K185" s="36">
        <v>16</v>
      </c>
      <c r="L185" s="36">
        <v>17</v>
      </c>
      <c r="M185" s="36">
        <v>19</v>
      </c>
      <c r="N185" s="36">
        <v>20</v>
      </c>
      <c r="O185" s="36">
        <v>21</v>
      </c>
      <c r="P185" s="36">
        <v>22</v>
      </c>
      <c r="Q185" s="36">
        <v>23</v>
      </c>
      <c r="R185" s="45">
        <v>648701.31999999995</v>
      </c>
      <c r="S185" s="45">
        <v>1544.53</v>
      </c>
      <c r="T185" s="45">
        <v>10</v>
      </c>
      <c r="U185" s="45">
        <v>4</v>
      </c>
      <c r="V185" s="45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46">
        <v>83505.820000000007</v>
      </c>
      <c r="S186" s="46">
        <v>268.93</v>
      </c>
      <c r="T186" s="46">
        <v>10</v>
      </c>
      <c r="U186" s="46">
        <v>4</v>
      </c>
      <c r="V186" s="46">
        <v>2</v>
      </c>
    </row>
    <row r="187" spans="1:22" x14ac:dyDescent="0.25">
      <c r="A187" s="34">
        <v>183</v>
      </c>
      <c r="B187" s="35">
        <v>39086</v>
      </c>
      <c r="C187" s="36">
        <v>2</v>
      </c>
      <c r="D187" s="36">
        <v>4</v>
      </c>
      <c r="E187" s="36">
        <v>6</v>
      </c>
      <c r="F187" s="36">
        <v>7</v>
      </c>
      <c r="G187" s="36">
        <v>8</v>
      </c>
      <c r="H187" s="36">
        <v>11</v>
      </c>
      <c r="I187" s="36">
        <v>13</v>
      </c>
      <c r="J187" s="36">
        <v>14</v>
      </c>
      <c r="K187" s="36">
        <v>16</v>
      </c>
      <c r="L187" s="36">
        <v>19</v>
      </c>
      <c r="M187" s="36">
        <v>20</v>
      </c>
      <c r="N187" s="36">
        <v>21</v>
      </c>
      <c r="O187" s="36">
        <v>23</v>
      </c>
      <c r="P187" s="36">
        <v>24</v>
      </c>
      <c r="Q187" s="36">
        <v>25</v>
      </c>
      <c r="R187" s="45">
        <v>218236.04</v>
      </c>
      <c r="S187" s="45">
        <v>882.35</v>
      </c>
      <c r="T187" s="45">
        <v>10</v>
      </c>
      <c r="U187" s="45">
        <v>4</v>
      </c>
      <c r="V187" s="45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46">
        <v>282071.90000000002</v>
      </c>
      <c r="S188" s="46">
        <v>857.36</v>
      </c>
      <c r="T188" s="46">
        <v>10</v>
      </c>
      <c r="U188" s="46">
        <v>4</v>
      </c>
      <c r="V188" s="46">
        <v>2</v>
      </c>
    </row>
    <row r="189" spans="1:22" x14ac:dyDescent="0.25">
      <c r="A189" s="34">
        <v>185</v>
      </c>
      <c r="B189" s="35">
        <v>39093</v>
      </c>
      <c r="C189" s="36">
        <v>1</v>
      </c>
      <c r="D189" s="36">
        <v>2</v>
      </c>
      <c r="E189" s="36">
        <v>4</v>
      </c>
      <c r="F189" s="36">
        <v>6</v>
      </c>
      <c r="G189" s="36">
        <v>7</v>
      </c>
      <c r="H189" s="36">
        <v>8</v>
      </c>
      <c r="I189" s="36">
        <v>9</v>
      </c>
      <c r="J189" s="36">
        <v>11</v>
      </c>
      <c r="K189" s="36">
        <v>12</v>
      </c>
      <c r="L189" s="36">
        <v>15</v>
      </c>
      <c r="M189" s="36">
        <v>17</v>
      </c>
      <c r="N189" s="36">
        <v>19</v>
      </c>
      <c r="O189" s="36">
        <v>20</v>
      </c>
      <c r="P189" s="36">
        <v>23</v>
      </c>
      <c r="Q189" s="36">
        <v>25</v>
      </c>
      <c r="R189" s="45">
        <v>298398.38</v>
      </c>
      <c r="S189" s="45">
        <v>781.59</v>
      </c>
      <c r="T189" s="45">
        <v>10</v>
      </c>
      <c r="U189" s="45">
        <v>4</v>
      </c>
      <c r="V189" s="45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46">
        <v>628034.82999999996</v>
      </c>
      <c r="S190" s="46">
        <v>1592.65</v>
      </c>
      <c r="T190" s="46">
        <v>10</v>
      </c>
      <c r="U190" s="46">
        <v>4</v>
      </c>
      <c r="V190" s="46">
        <v>2</v>
      </c>
    </row>
    <row r="191" spans="1:22" x14ac:dyDescent="0.25">
      <c r="A191" s="34">
        <v>187</v>
      </c>
      <c r="B191" s="35">
        <v>39100</v>
      </c>
      <c r="C191" s="36">
        <v>1</v>
      </c>
      <c r="D191" s="36">
        <v>3</v>
      </c>
      <c r="E191" s="36">
        <v>11</v>
      </c>
      <c r="F191" s="36">
        <v>12</v>
      </c>
      <c r="G191" s="36">
        <v>13</v>
      </c>
      <c r="H191" s="36">
        <v>15</v>
      </c>
      <c r="I191" s="36">
        <v>16</v>
      </c>
      <c r="J191" s="36">
        <v>17</v>
      </c>
      <c r="K191" s="36">
        <v>18</v>
      </c>
      <c r="L191" s="36">
        <v>19</v>
      </c>
      <c r="M191" s="36">
        <v>21</v>
      </c>
      <c r="N191" s="36">
        <v>22</v>
      </c>
      <c r="O191" s="36">
        <v>23</v>
      </c>
      <c r="P191" s="36">
        <v>24</v>
      </c>
      <c r="Q191" s="36">
        <v>25</v>
      </c>
      <c r="R191" s="45">
        <v>374968.4</v>
      </c>
      <c r="S191" s="45">
        <v>503.43</v>
      </c>
      <c r="T191" s="45">
        <v>10</v>
      </c>
      <c r="U191" s="45">
        <v>4</v>
      </c>
      <c r="V191" s="45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46">
        <v>167432</v>
      </c>
      <c r="S192" s="46">
        <v>836</v>
      </c>
      <c r="T192" s="46">
        <v>10</v>
      </c>
      <c r="U192" s="46">
        <v>4</v>
      </c>
      <c r="V192" s="46">
        <v>2</v>
      </c>
    </row>
    <row r="193" spans="1:22" x14ac:dyDescent="0.25">
      <c r="A193" s="34">
        <v>189</v>
      </c>
      <c r="B193" s="35">
        <v>39107</v>
      </c>
      <c r="C193" s="36">
        <v>1</v>
      </c>
      <c r="D193" s="36">
        <v>2</v>
      </c>
      <c r="E193" s="36">
        <v>4</v>
      </c>
      <c r="F193" s="36">
        <v>5</v>
      </c>
      <c r="G193" s="36">
        <v>6</v>
      </c>
      <c r="H193" s="36">
        <v>7</v>
      </c>
      <c r="I193" s="36">
        <v>9</v>
      </c>
      <c r="J193" s="36">
        <v>13</v>
      </c>
      <c r="K193" s="36">
        <v>16</v>
      </c>
      <c r="L193" s="36">
        <v>18</v>
      </c>
      <c r="M193" s="36">
        <v>19</v>
      </c>
      <c r="N193" s="36">
        <v>20</v>
      </c>
      <c r="O193" s="36">
        <v>22</v>
      </c>
      <c r="P193" s="36">
        <v>23</v>
      </c>
      <c r="Q193" s="36">
        <v>24</v>
      </c>
      <c r="R193" s="45">
        <v>497279.18</v>
      </c>
      <c r="S193" s="45">
        <v>1315.56</v>
      </c>
      <c r="T193" s="45">
        <v>10</v>
      </c>
      <c r="U193" s="45">
        <v>4</v>
      </c>
      <c r="V193" s="45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46">
        <v>350459.97</v>
      </c>
      <c r="S194" s="46">
        <v>769.96</v>
      </c>
      <c r="T194" s="46">
        <v>10</v>
      </c>
      <c r="U194" s="46">
        <v>4</v>
      </c>
      <c r="V194" s="46">
        <v>2</v>
      </c>
    </row>
    <row r="195" spans="1:22" x14ac:dyDescent="0.25">
      <c r="A195" s="34">
        <v>191</v>
      </c>
      <c r="B195" s="35">
        <v>39114</v>
      </c>
      <c r="C195" s="36">
        <v>2</v>
      </c>
      <c r="D195" s="36">
        <v>5</v>
      </c>
      <c r="E195" s="36">
        <v>8</v>
      </c>
      <c r="F195" s="36">
        <v>9</v>
      </c>
      <c r="G195" s="36">
        <v>10</v>
      </c>
      <c r="H195" s="36">
        <v>12</v>
      </c>
      <c r="I195" s="36">
        <v>13</v>
      </c>
      <c r="J195" s="36">
        <v>15</v>
      </c>
      <c r="K195" s="36">
        <v>17</v>
      </c>
      <c r="L195" s="36">
        <v>18</v>
      </c>
      <c r="M195" s="36">
        <v>19</v>
      </c>
      <c r="N195" s="36">
        <v>20</v>
      </c>
      <c r="O195" s="36">
        <v>21</v>
      </c>
      <c r="P195" s="36">
        <v>22</v>
      </c>
      <c r="Q195" s="36">
        <v>23</v>
      </c>
      <c r="R195" s="45">
        <v>964343.13</v>
      </c>
      <c r="S195" s="45">
        <v>1003.13</v>
      </c>
      <c r="T195" s="45">
        <v>10</v>
      </c>
      <c r="U195" s="45">
        <v>4</v>
      </c>
      <c r="V195" s="45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46">
        <v>435921.62</v>
      </c>
      <c r="S196" s="46">
        <v>740.51</v>
      </c>
      <c r="T196" s="46">
        <v>10</v>
      </c>
      <c r="U196" s="46">
        <v>4</v>
      </c>
      <c r="V196" s="46">
        <v>2</v>
      </c>
    </row>
    <row r="197" spans="1:22" x14ac:dyDescent="0.25">
      <c r="A197" s="34">
        <v>193</v>
      </c>
      <c r="B197" s="35">
        <v>39121</v>
      </c>
      <c r="C197" s="36">
        <v>1</v>
      </c>
      <c r="D197" s="36">
        <v>2</v>
      </c>
      <c r="E197" s="36">
        <v>3</v>
      </c>
      <c r="F197" s="36">
        <v>4</v>
      </c>
      <c r="G197" s="36">
        <v>5</v>
      </c>
      <c r="H197" s="36">
        <v>8</v>
      </c>
      <c r="I197" s="36">
        <v>9</v>
      </c>
      <c r="J197" s="36">
        <v>10</v>
      </c>
      <c r="K197" s="36">
        <v>14</v>
      </c>
      <c r="L197" s="36">
        <v>15</v>
      </c>
      <c r="M197" s="36">
        <v>16</v>
      </c>
      <c r="N197" s="36">
        <v>19</v>
      </c>
      <c r="O197" s="36">
        <v>20</v>
      </c>
      <c r="P197" s="36">
        <v>21</v>
      </c>
      <c r="Q197" s="36">
        <v>25</v>
      </c>
      <c r="R197" s="45">
        <v>670419.18999999994</v>
      </c>
      <c r="S197" s="45">
        <v>1818.5</v>
      </c>
      <c r="T197" s="45">
        <v>10</v>
      </c>
      <c r="U197" s="45">
        <v>4</v>
      </c>
      <c r="V197" s="45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46">
        <v>1197208.94</v>
      </c>
      <c r="S198" s="46">
        <v>1449.4</v>
      </c>
      <c r="T198" s="46">
        <v>10</v>
      </c>
      <c r="U198" s="46">
        <v>4</v>
      </c>
      <c r="V198" s="46">
        <v>2</v>
      </c>
    </row>
    <row r="199" spans="1:22" x14ac:dyDescent="0.25">
      <c r="A199" s="34">
        <v>195</v>
      </c>
      <c r="B199" s="35">
        <v>39128</v>
      </c>
      <c r="C199" s="36">
        <v>2</v>
      </c>
      <c r="D199" s="36">
        <v>3</v>
      </c>
      <c r="E199" s="36">
        <v>4</v>
      </c>
      <c r="F199" s="36">
        <v>6</v>
      </c>
      <c r="G199" s="36">
        <v>7</v>
      </c>
      <c r="H199" s="36">
        <v>8</v>
      </c>
      <c r="I199" s="36">
        <v>9</v>
      </c>
      <c r="J199" s="36">
        <v>11</v>
      </c>
      <c r="K199" s="36">
        <v>12</v>
      </c>
      <c r="L199" s="36">
        <v>14</v>
      </c>
      <c r="M199" s="36">
        <v>17</v>
      </c>
      <c r="N199" s="36">
        <v>18</v>
      </c>
      <c r="O199" s="36">
        <v>19</v>
      </c>
      <c r="P199" s="36">
        <v>22</v>
      </c>
      <c r="Q199" s="36">
        <v>23</v>
      </c>
      <c r="R199" s="45">
        <v>86522.69</v>
      </c>
      <c r="S199" s="45">
        <v>344.28</v>
      </c>
      <c r="T199" s="45">
        <v>10</v>
      </c>
      <c r="U199" s="45">
        <v>4</v>
      </c>
      <c r="V199" s="45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46">
        <v>1278818.47</v>
      </c>
      <c r="S200" s="46">
        <v>1696.8</v>
      </c>
      <c r="T200" s="46">
        <v>10</v>
      </c>
      <c r="U200" s="46">
        <v>4</v>
      </c>
      <c r="V200" s="46">
        <v>2</v>
      </c>
    </row>
    <row r="201" spans="1:22" x14ac:dyDescent="0.25">
      <c r="A201" s="34">
        <v>197</v>
      </c>
      <c r="B201" s="35">
        <v>39139</v>
      </c>
      <c r="C201" s="36">
        <v>3</v>
      </c>
      <c r="D201" s="36">
        <v>4</v>
      </c>
      <c r="E201" s="36">
        <v>5</v>
      </c>
      <c r="F201" s="36">
        <v>6</v>
      </c>
      <c r="G201" s="36">
        <v>7</v>
      </c>
      <c r="H201" s="36">
        <v>8</v>
      </c>
      <c r="I201" s="36">
        <v>9</v>
      </c>
      <c r="J201" s="36">
        <v>10</v>
      </c>
      <c r="K201" s="36">
        <v>12</v>
      </c>
      <c r="L201" s="36">
        <v>13</v>
      </c>
      <c r="M201" s="36">
        <v>18</v>
      </c>
      <c r="N201" s="36">
        <v>20</v>
      </c>
      <c r="O201" s="36">
        <v>21</v>
      </c>
      <c r="P201" s="36">
        <v>22</v>
      </c>
      <c r="Q201" s="36">
        <v>23</v>
      </c>
      <c r="R201" s="45">
        <v>327278.19</v>
      </c>
      <c r="S201" s="45">
        <v>1244.01</v>
      </c>
      <c r="T201" s="45">
        <v>10</v>
      </c>
      <c r="U201" s="45">
        <v>4</v>
      </c>
      <c r="V201" s="45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46">
        <v>409715.3</v>
      </c>
      <c r="S202" s="46">
        <v>1861.4</v>
      </c>
      <c r="T202" s="46">
        <v>10</v>
      </c>
      <c r="U202" s="46">
        <v>4</v>
      </c>
      <c r="V202" s="46">
        <v>2</v>
      </c>
    </row>
    <row r="203" spans="1:22" x14ac:dyDescent="0.25">
      <c r="A203" s="34">
        <v>199</v>
      </c>
      <c r="B203" s="35">
        <v>39146</v>
      </c>
      <c r="C203" s="36">
        <v>1</v>
      </c>
      <c r="D203" s="36">
        <v>2</v>
      </c>
      <c r="E203" s="36">
        <v>3</v>
      </c>
      <c r="F203" s="36">
        <v>4</v>
      </c>
      <c r="G203" s="36">
        <v>5</v>
      </c>
      <c r="H203" s="36">
        <v>6</v>
      </c>
      <c r="I203" s="36">
        <v>9</v>
      </c>
      <c r="J203" s="36">
        <v>11</v>
      </c>
      <c r="K203" s="36">
        <v>12</v>
      </c>
      <c r="L203" s="36">
        <v>15</v>
      </c>
      <c r="M203" s="36">
        <v>19</v>
      </c>
      <c r="N203" s="36">
        <v>20</v>
      </c>
      <c r="O203" s="36">
        <v>21</v>
      </c>
      <c r="P203" s="36">
        <v>22</v>
      </c>
      <c r="Q203" s="36">
        <v>23</v>
      </c>
      <c r="R203" s="45">
        <v>1321388.8899999999</v>
      </c>
      <c r="S203" s="45">
        <v>1486.38</v>
      </c>
      <c r="T203" s="45">
        <v>10</v>
      </c>
      <c r="U203" s="45">
        <v>4</v>
      </c>
      <c r="V203" s="45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46">
        <v>519190.74</v>
      </c>
      <c r="S204" s="46">
        <v>1589.36</v>
      </c>
      <c r="T204" s="46">
        <v>10</v>
      </c>
      <c r="U204" s="46">
        <v>4</v>
      </c>
      <c r="V204" s="46">
        <v>2</v>
      </c>
    </row>
    <row r="205" spans="1:22" x14ac:dyDescent="0.25">
      <c r="A205" s="34">
        <v>201</v>
      </c>
      <c r="B205" s="35">
        <v>39153</v>
      </c>
      <c r="C205" s="36">
        <v>1</v>
      </c>
      <c r="D205" s="36">
        <v>2</v>
      </c>
      <c r="E205" s="36">
        <v>4</v>
      </c>
      <c r="F205" s="36">
        <v>5</v>
      </c>
      <c r="G205" s="36">
        <v>8</v>
      </c>
      <c r="H205" s="36">
        <v>9</v>
      </c>
      <c r="I205" s="36">
        <v>10</v>
      </c>
      <c r="J205" s="36">
        <v>11</v>
      </c>
      <c r="K205" s="36">
        <v>12</v>
      </c>
      <c r="L205" s="36">
        <v>13</v>
      </c>
      <c r="M205" s="36">
        <v>14</v>
      </c>
      <c r="N205" s="36">
        <v>15</v>
      </c>
      <c r="O205" s="36">
        <v>19</v>
      </c>
      <c r="P205" s="36">
        <v>20</v>
      </c>
      <c r="Q205" s="36">
        <v>22</v>
      </c>
      <c r="R205" s="45">
        <v>262310</v>
      </c>
      <c r="S205" s="45">
        <v>729.59</v>
      </c>
      <c r="T205" s="45">
        <v>10</v>
      </c>
      <c r="U205" s="45">
        <v>4</v>
      </c>
      <c r="V205" s="45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46">
        <v>0</v>
      </c>
      <c r="S206" s="46">
        <v>1703.36</v>
      </c>
      <c r="T206" s="46">
        <v>10</v>
      </c>
      <c r="U206" s="46">
        <v>4</v>
      </c>
      <c r="V206" s="46">
        <v>2</v>
      </c>
    </row>
    <row r="207" spans="1:22" x14ac:dyDescent="0.25">
      <c r="A207" s="34">
        <v>203</v>
      </c>
      <c r="B207" s="35">
        <v>39160</v>
      </c>
      <c r="C207" s="36">
        <v>1</v>
      </c>
      <c r="D207" s="36">
        <v>2</v>
      </c>
      <c r="E207" s="36">
        <v>3</v>
      </c>
      <c r="F207" s="36">
        <v>4</v>
      </c>
      <c r="G207" s="36">
        <v>5</v>
      </c>
      <c r="H207" s="36">
        <v>6</v>
      </c>
      <c r="I207" s="36">
        <v>7</v>
      </c>
      <c r="J207" s="36">
        <v>12</v>
      </c>
      <c r="K207" s="36">
        <v>13</v>
      </c>
      <c r="L207" s="36">
        <v>14</v>
      </c>
      <c r="M207" s="36">
        <v>17</v>
      </c>
      <c r="N207" s="36">
        <v>18</v>
      </c>
      <c r="O207" s="36">
        <v>23</v>
      </c>
      <c r="P207" s="36">
        <v>24</v>
      </c>
      <c r="Q207" s="36">
        <v>25</v>
      </c>
      <c r="R207" s="45">
        <v>151893.07999999999</v>
      </c>
      <c r="S207" s="45">
        <v>356.8</v>
      </c>
      <c r="T207" s="45">
        <v>10</v>
      </c>
      <c r="U207" s="45">
        <v>4</v>
      </c>
      <c r="V207" s="45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46">
        <v>233188.57</v>
      </c>
      <c r="S208" s="46">
        <v>703.6</v>
      </c>
      <c r="T208" s="46">
        <v>10</v>
      </c>
      <c r="U208" s="46">
        <v>4</v>
      </c>
      <c r="V208" s="46">
        <v>2</v>
      </c>
    </row>
    <row r="209" spans="1:22" x14ac:dyDescent="0.25">
      <c r="A209" s="34">
        <v>205</v>
      </c>
      <c r="B209" s="35">
        <v>39167</v>
      </c>
      <c r="C209" s="36">
        <v>2</v>
      </c>
      <c r="D209" s="36">
        <v>3</v>
      </c>
      <c r="E209" s="36">
        <v>4</v>
      </c>
      <c r="F209" s="36">
        <v>9</v>
      </c>
      <c r="G209" s="36">
        <v>10</v>
      </c>
      <c r="H209" s="36">
        <v>11</v>
      </c>
      <c r="I209" s="36">
        <v>12</v>
      </c>
      <c r="J209" s="36">
        <v>14</v>
      </c>
      <c r="K209" s="36">
        <v>15</v>
      </c>
      <c r="L209" s="36">
        <v>16</v>
      </c>
      <c r="M209" s="36">
        <v>17</v>
      </c>
      <c r="N209" s="36">
        <v>18</v>
      </c>
      <c r="O209" s="36">
        <v>21</v>
      </c>
      <c r="P209" s="36">
        <v>22</v>
      </c>
      <c r="Q209" s="36">
        <v>25</v>
      </c>
      <c r="R209" s="45">
        <v>1651759.41</v>
      </c>
      <c r="S209" s="45">
        <v>2198.44</v>
      </c>
      <c r="T209" s="45">
        <v>10</v>
      </c>
      <c r="U209" s="45">
        <v>4</v>
      </c>
      <c r="V209" s="45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46">
        <v>590228.22</v>
      </c>
      <c r="S210" s="46">
        <v>1873.74</v>
      </c>
      <c r="T210" s="46">
        <v>10</v>
      </c>
      <c r="U210" s="46">
        <v>4</v>
      </c>
      <c r="V210" s="46">
        <v>2</v>
      </c>
    </row>
    <row r="211" spans="1:22" x14ac:dyDescent="0.25">
      <c r="A211" s="34">
        <v>207</v>
      </c>
      <c r="B211" s="35">
        <v>39174</v>
      </c>
      <c r="C211" s="36">
        <v>1</v>
      </c>
      <c r="D211" s="36">
        <v>2</v>
      </c>
      <c r="E211" s="36">
        <v>3</v>
      </c>
      <c r="F211" s="36">
        <v>4</v>
      </c>
      <c r="G211" s="36">
        <v>6</v>
      </c>
      <c r="H211" s="36">
        <v>9</v>
      </c>
      <c r="I211" s="36">
        <v>10</v>
      </c>
      <c r="J211" s="36">
        <v>12</v>
      </c>
      <c r="K211" s="36">
        <v>13</v>
      </c>
      <c r="L211" s="36">
        <v>14</v>
      </c>
      <c r="M211" s="36">
        <v>15</v>
      </c>
      <c r="N211" s="36">
        <v>17</v>
      </c>
      <c r="O211" s="36">
        <v>19</v>
      </c>
      <c r="P211" s="36">
        <v>20</v>
      </c>
      <c r="Q211" s="36">
        <v>22</v>
      </c>
      <c r="R211" s="45">
        <v>1211903.7</v>
      </c>
      <c r="S211" s="45">
        <v>1426.89</v>
      </c>
      <c r="T211" s="45">
        <v>10</v>
      </c>
      <c r="U211" s="45">
        <v>4</v>
      </c>
      <c r="V211" s="45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46">
        <v>534367.26</v>
      </c>
      <c r="S212" s="46">
        <v>1202.18</v>
      </c>
      <c r="T212" s="46">
        <v>10</v>
      </c>
      <c r="U212" s="46">
        <v>4</v>
      </c>
      <c r="V212" s="46">
        <v>2</v>
      </c>
    </row>
    <row r="213" spans="1:22" x14ac:dyDescent="0.25">
      <c r="A213" s="34">
        <v>209</v>
      </c>
      <c r="B213" s="35">
        <v>39181</v>
      </c>
      <c r="C213" s="36">
        <v>1</v>
      </c>
      <c r="D213" s="36">
        <v>3</v>
      </c>
      <c r="E213" s="36">
        <v>5</v>
      </c>
      <c r="F213" s="36">
        <v>6</v>
      </c>
      <c r="G213" s="36">
        <v>7</v>
      </c>
      <c r="H213" s="36">
        <v>9</v>
      </c>
      <c r="I213" s="36">
        <v>10</v>
      </c>
      <c r="J213" s="36">
        <v>14</v>
      </c>
      <c r="K213" s="36">
        <v>15</v>
      </c>
      <c r="L213" s="36">
        <v>18</v>
      </c>
      <c r="M213" s="36">
        <v>19</v>
      </c>
      <c r="N213" s="36">
        <v>21</v>
      </c>
      <c r="O213" s="36">
        <v>22</v>
      </c>
      <c r="P213" s="36">
        <v>24</v>
      </c>
      <c r="Q213" s="36">
        <v>25</v>
      </c>
      <c r="R213" s="45">
        <v>425084.14</v>
      </c>
      <c r="S213" s="45">
        <v>2046.96</v>
      </c>
      <c r="T213" s="45">
        <v>10</v>
      </c>
      <c r="U213" s="45">
        <v>4</v>
      </c>
      <c r="V213" s="45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46">
        <v>467257.17</v>
      </c>
      <c r="S214" s="46">
        <v>748.57</v>
      </c>
      <c r="T214" s="46">
        <v>10</v>
      </c>
      <c r="U214" s="46">
        <v>4</v>
      </c>
      <c r="V214" s="46">
        <v>2</v>
      </c>
    </row>
    <row r="215" spans="1:22" x14ac:dyDescent="0.25">
      <c r="A215" s="34">
        <v>211</v>
      </c>
      <c r="B215" s="35">
        <v>39188</v>
      </c>
      <c r="C215" s="36">
        <v>1</v>
      </c>
      <c r="D215" s="36">
        <v>2</v>
      </c>
      <c r="E215" s="36">
        <v>4</v>
      </c>
      <c r="F215" s="36">
        <v>6</v>
      </c>
      <c r="G215" s="36">
        <v>8</v>
      </c>
      <c r="H215" s="36">
        <v>10</v>
      </c>
      <c r="I215" s="36">
        <v>11</v>
      </c>
      <c r="J215" s="36">
        <v>12</v>
      </c>
      <c r="K215" s="36">
        <v>14</v>
      </c>
      <c r="L215" s="36">
        <v>16</v>
      </c>
      <c r="M215" s="36">
        <v>17</v>
      </c>
      <c r="N215" s="36">
        <v>18</v>
      </c>
      <c r="O215" s="36">
        <v>22</v>
      </c>
      <c r="P215" s="36">
        <v>24</v>
      </c>
      <c r="Q215" s="36">
        <v>25</v>
      </c>
      <c r="R215" s="45">
        <v>92363.73</v>
      </c>
      <c r="S215" s="45">
        <v>230.72</v>
      </c>
      <c r="T215" s="45">
        <v>10</v>
      </c>
      <c r="U215" s="45">
        <v>4</v>
      </c>
      <c r="V215" s="45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46">
        <v>356439.49</v>
      </c>
      <c r="S216" s="46">
        <v>922.09</v>
      </c>
      <c r="T216" s="46">
        <v>10</v>
      </c>
      <c r="U216" s="46">
        <v>4</v>
      </c>
      <c r="V216" s="46">
        <v>2</v>
      </c>
    </row>
    <row r="217" spans="1:22" x14ac:dyDescent="0.25">
      <c r="A217" s="34">
        <v>213</v>
      </c>
      <c r="B217" s="35">
        <v>39195</v>
      </c>
      <c r="C217" s="36">
        <v>1</v>
      </c>
      <c r="D217" s="36">
        <v>3</v>
      </c>
      <c r="E217" s="36">
        <v>4</v>
      </c>
      <c r="F217" s="36">
        <v>5</v>
      </c>
      <c r="G217" s="36">
        <v>8</v>
      </c>
      <c r="H217" s="36">
        <v>9</v>
      </c>
      <c r="I217" s="36">
        <v>10</v>
      </c>
      <c r="J217" s="36">
        <v>11</v>
      </c>
      <c r="K217" s="36">
        <v>16</v>
      </c>
      <c r="L217" s="36">
        <v>18</v>
      </c>
      <c r="M217" s="36">
        <v>19</v>
      </c>
      <c r="N217" s="36">
        <v>21</v>
      </c>
      <c r="O217" s="36">
        <v>23</v>
      </c>
      <c r="P217" s="36">
        <v>24</v>
      </c>
      <c r="Q217" s="36">
        <v>25</v>
      </c>
      <c r="R217" s="45">
        <v>0</v>
      </c>
      <c r="S217" s="45">
        <v>1367.72</v>
      </c>
      <c r="T217" s="45">
        <v>10</v>
      </c>
      <c r="U217" s="45">
        <v>4</v>
      </c>
      <c r="V217" s="45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46">
        <v>1099865.3899999999</v>
      </c>
      <c r="S218" s="46">
        <v>1269.5</v>
      </c>
      <c r="T218" s="46">
        <v>10</v>
      </c>
      <c r="U218" s="46">
        <v>4</v>
      </c>
      <c r="V218" s="46">
        <v>2</v>
      </c>
    </row>
    <row r="219" spans="1:22" x14ac:dyDescent="0.25">
      <c r="A219" s="34">
        <v>215</v>
      </c>
      <c r="B219" s="35">
        <v>39202</v>
      </c>
      <c r="C219" s="36">
        <v>1</v>
      </c>
      <c r="D219" s="36">
        <v>3</v>
      </c>
      <c r="E219" s="36">
        <v>4</v>
      </c>
      <c r="F219" s="36">
        <v>5</v>
      </c>
      <c r="G219" s="36">
        <v>7</v>
      </c>
      <c r="H219" s="36">
        <v>9</v>
      </c>
      <c r="I219" s="36">
        <v>11</v>
      </c>
      <c r="J219" s="36">
        <v>12</v>
      </c>
      <c r="K219" s="36">
        <v>14</v>
      </c>
      <c r="L219" s="36">
        <v>15</v>
      </c>
      <c r="M219" s="36">
        <v>17</v>
      </c>
      <c r="N219" s="36">
        <v>18</v>
      </c>
      <c r="O219" s="36">
        <v>19</v>
      </c>
      <c r="P219" s="36">
        <v>23</v>
      </c>
      <c r="Q219" s="36">
        <v>25</v>
      </c>
      <c r="R219" s="45">
        <v>160486.32999999999</v>
      </c>
      <c r="S219" s="45">
        <v>271.64</v>
      </c>
      <c r="T219" s="45">
        <v>10</v>
      </c>
      <c r="U219" s="45">
        <v>4</v>
      </c>
      <c r="V219" s="45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46">
        <v>292829.11</v>
      </c>
      <c r="S220" s="46">
        <v>783.02</v>
      </c>
      <c r="T220" s="46">
        <v>10</v>
      </c>
      <c r="U220" s="46">
        <v>4</v>
      </c>
      <c r="V220" s="46">
        <v>2</v>
      </c>
    </row>
    <row r="221" spans="1:22" x14ac:dyDescent="0.25">
      <c r="A221" s="34">
        <v>217</v>
      </c>
      <c r="B221" s="35">
        <v>39209</v>
      </c>
      <c r="C221" s="36">
        <v>2</v>
      </c>
      <c r="D221" s="36">
        <v>3</v>
      </c>
      <c r="E221" s="36">
        <v>4</v>
      </c>
      <c r="F221" s="36">
        <v>5</v>
      </c>
      <c r="G221" s="36">
        <v>6</v>
      </c>
      <c r="H221" s="36">
        <v>7</v>
      </c>
      <c r="I221" s="36">
        <v>9</v>
      </c>
      <c r="J221" s="36">
        <v>10</v>
      </c>
      <c r="K221" s="36">
        <v>11</v>
      </c>
      <c r="L221" s="36">
        <v>12</v>
      </c>
      <c r="M221" s="36">
        <v>16</v>
      </c>
      <c r="N221" s="36">
        <v>17</v>
      </c>
      <c r="O221" s="36">
        <v>19</v>
      </c>
      <c r="P221" s="36">
        <v>21</v>
      </c>
      <c r="Q221" s="36">
        <v>25</v>
      </c>
      <c r="R221" s="45">
        <v>641708.91</v>
      </c>
      <c r="S221" s="45">
        <v>1003.71</v>
      </c>
      <c r="T221" s="45">
        <v>10</v>
      </c>
      <c r="U221" s="45">
        <v>4</v>
      </c>
      <c r="V221" s="45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46">
        <v>1295114.22</v>
      </c>
      <c r="S222" s="46">
        <v>1590.4</v>
      </c>
      <c r="T222" s="46">
        <v>10</v>
      </c>
      <c r="U222" s="46">
        <v>4</v>
      </c>
      <c r="V222" s="46">
        <v>2</v>
      </c>
    </row>
    <row r="223" spans="1:22" x14ac:dyDescent="0.25">
      <c r="A223" s="34">
        <v>219</v>
      </c>
      <c r="B223" s="35">
        <v>39216</v>
      </c>
      <c r="C223" s="36">
        <v>2</v>
      </c>
      <c r="D223" s="36">
        <v>3</v>
      </c>
      <c r="E223" s="36">
        <v>6</v>
      </c>
      <c r="F223" s="36">
        <v>8</v>
      </c>
      <c r="G223" s="36">
        <v>9</v>
      </c>
      <c r="H223" s="36">
        <v>11</v>
      </c>
      <c r="I223" s="36">
        <v>14</v>
      </c>
      <c r="J223" s="36">
        <v>16</v>
      </c>
      <c r="K223" s="36">
        <v>17</v>
      </c>
      <c r="L223" s="36">
        <v>18</v>
      </c>
      <c r="M223" s="36">
        <v>19</v>
      </c>
      <c r="N223" s="36">
        <v>22</v>
      </c>
      <c r="O223" s="36">
        <v>23</v>
      </c>
      <c r="P223" s="36">
        <v>24</v>
      </c>
      <c r="Q223" s="36">
        <v>25</v>
      </c>
      <c r="R223" s="45">
        <v>1321125.73</v>
      </c>
      <c r="S223" s="45">
        <v>1695.2</v>
      </c>
      <c r="T223" s="45">
        <v>10</v>
      </c>
      <c r="U223" s="45">
        <v>4</v>
      </c>
      <c r="V223" s="45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46">
        <v>0</v>
      </c>
      <c r="S224" s="46">
        <v>1847.51</v>
      </c>
      <c r="T224" s="46">
        <v>10</v>
      </c>
      <c r="U224" s="46">
        <v>4</v>
      </c>
      <c r="V224" s="46">
        <v>2</v>
      </c>
    </row>
    <row r="225" spans="1:22" x14ac:dyDescent="0.25">
      <c r="A225" s="34">
        <v>221</v>
      </c>
      <c r="B225" s="35">
        <v>39223</v>
      </c>
      <c r="C225" s="36">
        <v>1</v>
      </c>
      <c r="D225" s="36">
        <v>2</v>
      </c>
      <c r="E225" s="36">
        <v>3</v>
      </c>
      <c r="F225" s="36">
        <v>6</v>
      </c>
      <c r="G225" s="36">
        <v>7</v>
      </c>
      <c r="H225" s="36">
        <v>8</v>
      </c>
      <c r="I225" s="36">
        <v>10</v>
      </c>
      <c r="J225" s="36">
        <v>12</v>
      </c>
      <c r="K225" s="36">
        <v>16</v>
      </c>
      <c r="L225" s="36">
        <v>17</v>
      </c>
      <c r="M225" s="36">
        <v>19</v>
      </c>
      <c r="N225" s="36">
        <v>20</v>
      </c>
      <c r="O225" s="36">
        <v>21</v>
      </c>
      <c r="P225" s="36">
        <v>23</v>
      </c>
      <c r="Q225" s="36">
        <v>25</v>
      </c>
      <c r="R225" s="45">
        <v>1431076.01</v>
      </c>
      <c r="S225" s="45">
        <v>1881.08</v>
      </c>
      <c r="T225" s="45">
        <v>10</v>
      </c>
      <c r="U225" s="45">
        <v>4</v>
      </c>
      <c r="V225" s="45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46">
        <v>1137537.2</v>
      </c>
      <c r="S226" s="46">
        <v>2101.36</v>
      </c>
      <c r="T226" s="46">
        <v>10</v>
      </c>
      <c r="U226" s="46">
        <v>4</v>
      </c>
      <c r="V226" s="46">
        <v>2</v>
      </c>
    </row>
    <row r="227" spans="1:22" x14ac:dyDescent="0.25">
      <c r="A227" s="34">
        <v>223</v>
      </c>
      <c r="B227" s="35">
        <v>39230</v>
      </c>
      <c r="C227" s="36">
        <v>2</v>
      </c>
      <c r="D227" s="36">
        <v>4</v>
      </c>
      <c r="E227" s="36">
        <v>7</v>
      </c>
      <c r="F227" s="36">
        <v>9</v>
      </c>
      <c r="G227" s="36">
        <v>10</v>
      </c>
      <c r="H227" s="36">
        <v>11</v>
      </c>
      <c r="I227" s="36">
        <v>12</v>
      </c>
      <c r="J227" s="36">
        <v>13</v>
      </c>
      <c r="K227" s="36">
        <v>14</v>
      </c>
      <c r="L227" s="36">
        <v>16</v>
      </c>
      <c r="M227" s="36">
        <v>20</v>
      </c>
      <c r="N227" s="36">
        <v>21</v>
      </c>
      <c r="O227" s="36">
        <v>22</v>
      </c>
      <c r="P227" s="36">
        <v>23</v>
      </c>
      <c r="Q227" s="36">
        <v>24</v>
      </c>
      <c r="R227" s="45">
        <v>0</v>
      </c>
      <c r="S227" s="45">
        <v>1478.5</v>
      </c>
      <c r="T227" s="45">
        <v>10</v>
      </c>
      <c r="U227" s="45">
        <v>4</v>
      </c>
      <c r="V227" s="45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46">
        <v>674947.7</v>
      </c>
      <c r="S228" s="46">
        <v>1671.79</v>
      </c>
      <c r="T228" s="46">
        <v>10</v>
      </c>
      <c r="U228" s="46">
        <v>4</v>
      </c>
      <c r="V228" s="46">
        <v>2</v>
      </c>
    </row>
    <row r="229" spans="1:22" x14ac:dyDescent="0.25">
      <c r="A229" s="34">
        <v>225</v>
      </c>
      <c r="B229" s="35">
        <v>39237</v>
      </c>
      <c r="C229" s="36">
        <v>1</v>
      </c>
      <c r="D229" s="36">
        <v>2</v>
      </c>
      <c r="E229" s="36">
        <v>3</v>
      </c>
      <c r="F229" s="36">
        <v>5</v>
      </c>
      <c r="G229" s="36">
        <v>7</v>
      </c>
      <c r="H229" s="36">
        <v>8</v>
      </c>
      <c r="I229" s="36">
        <v>13</v>
      </c>
      <c r="J229" s="36">
        <v>14</v>
      </c>
      <c r="K229" s="36">
        <v>15</v>
      </c>
      <c r="L229" s="36">
        <v>18</v>
      </c>
      <c r="M229" s="36">
        <v>19</v>
      </c>
      <c r="N229" s="36">
        <v>20</v>
      </c>
      <c r="O229" s="36">
        <v>22</v>
      </c>
      <c r="P229" s="36">
        <v>23</v>
      </c>
      <c r="Q229" s="36">
        <v>25</v>
      </c>
      <c r="R229" s="45">
        <v>314688.25</v>
      </c>
      <c r="S229" s="45">
        <v>441.96</v>
      </c>
      <c r="T229" s="45">
        <v>10</v>
      </c>
      <c r="U229" s="45">
        <v>4</v>
      </c>
      <c r="V229" s="45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46">
        <v>1033333.31</v>
      </c>
      <c r="S230" s="46">
        <v>1860.74</v>
      </c>
      <c r="T230" s="46">
        <v>10</v>
      </c>
      <c r="U230" s="46">
        <v>4</v>
      </c>
      <c r="V230" s="46">
        <v>2</v>
      </c>
    </row>
    <row r="231" spans="1:22" x14ac:dyDescent="0.25">
      <c r="A231" s="34">
        <v>227</v>
      </c>
      <c r="B231" s="35">
        <v>39244</v>
      </c>
      <c r="C231" s="36">
        <v>1</v>
      </c>
      <c r="D231" s="36">
        <v>5</v>
      </c>
      <c r="E231" s="36">
        <v>7</v>
      </c>
      <c r="F231" s="36">
        <v>8</v>
      </c>
      <c r="G231" s="36">
        <v>9</v>
      </c>
      <c r="H231" s="36">
        <v>10</v>
      </c>
      <c r="I231" s="36">
        <v>12</v>
      </c>
      <c r="J231" s="36">
        <v>14</v>
      </c>
      <c r="K231" s="36">
        <v>15</v>
      </c>
      <c r="L231" s="36">
        <v>17</v>
      </c>
      <c r="M231" s="36">
        <v>18</v>
      </c>
      <c r="N231" s="36">
        <v>19</v>
      </c>
      <c r="O231" s="36">
        <v>20</v>
      </c>
      <c r="P231" s="36">
        <v>21</v>
      </c>
      <c r="Q231" s="36">
        <v>22</v>
      </c>
      <c r="R231" s="45">
        <v>426727.9</v>
      </c>
      <c r="S231" s="45">
        <v>1752.87</v>
      </c>
      <c r="T231" s="45">
        <v>10</v>
      </c>
      <c r="U231" s="45">
        <v>4</v>
      </c>
      <c r="V231" s="45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46">
        <v>162006.70000000001</v>
      </c>
      <c r="S232" s="46">
        <v>952.98</v>
      </c>
      <c r="T232" s="46">
        <v>10</v>
      </c>
      <c r="U232" s="46">
        <v>4</v>
      </c>
      <c r="V232" s="46">
        <v>2</v>
      </c>
    </row>
    <row r="233" spans="1:22" x14ac:dyDescent="0.25">
      <c r="A233" s="34">
        <v>229</v>
      </c>
      <c r="B233" s="35">
        <v>39251</v>
      </c>
      <c r="C233" s="36">
        <v>2</v>
      </c>
      <c r="D233" s="36">
        <v>6</v>
      </c>
      <c r="E233" s="36">
        <v>8</v>
      </c>
      <c r="F233" s="36">
        <v>9</v>
      </c>
      <c r="G233" s="36">
        <v>10</v>
      </c>
      <c r="H233" s="36">
        <v>11</v>
      </c>
      <c r="I233" s="36">
        <v>12</v>
      </c>
      <c r="J233" s="36">
        <v>13</v>
      </c>
      <c r="K233" s="36">
        <v>14</v>
      </c>
      <c r="L233" s="36">
        <v>15</v>
      </c>
      <c r="M233" s="36">
        <v>16</v>
      </c>
      <c r="N233" s="36">
        <v>17</v>
      </c>
      <c r="O233" s="36">
        <v>20</v>
      </c>
      <c r="P233" s="36">
        <v>23</v>
      </c>
      <c r="Q233" s="36">
        <v>25</v>
      </c>
      <c r="R233" s="45">
        <v>451708.06</v>
      </c>
      <c r="S233" s="45">
        <v>1803.62</v>
      </c>
      <c r="T233" s="45">
        <v>10</v>
      </c>
      <c r="U233" s="45">
        <v>4</v>
      </c>
      <c r="V233" s="45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46">
        <v>912992.46</v>
      </c>
      <c r="S234" s="46">
        <v>594.21</v>
      </c>
      <c r="T234" s="46">
        <v>10</v>
      </c>
      <c r="U234" s="46">
        <v>4</v>
      </c>
      <c r="V234" s="46">
        <v>2</v>
      </c>
    </row>
    <row r="235" spans="1:22" x14ac:dyDescent="0.25">
      <c r="A235" s="34">
        <v>231</v>
      </c>
      <c r="B235" s="35">
        <v>39258</v>
      </c>
      <c r="C235" s="36">
        <v>1</v>
      </c>
      <c r="D235" s="36">
        <v>2</v>
      </c>
      <c r="E235" s="36">
        <v>5</v>
      </c>
      <c r="F235" s="36">
        <v>6</v>
      </c>
      <c r="G235" s="36">
        <v>7</v>
      </c>
      <c r="H235" s="36">
        <v>10</v>
      </c>
      <c r="I235" s="36">
        <v>12</v>
      </c>
      <c r="J235" s="36">
        <v>15</v>
      </c>
      <c r="K235" s="36">
        <v>16</v>
      </c>
      <c r="L235" s="36">
        <v>17</v>
      </c>
      <c r="M235" s="36">
        <v>18</v>
      </c>
      <c r="N235" s="36">
        <v>19</v>
      </c>
      <c r="O235" s="36">
        <v>21</v>
      </c>
      <c r="P235" s="36">
        <v>24</v>
      </c>
      <c r="Q235" s="36">
        <v>25</v>
      </c>
      <c r="R235" s="45">
        <v>1574316.19</v>
      </c>
      <c r="S235" s="45">
        <v>1843.46</v>
      </c>
      <c r="T235" s="45">
        <v>10</v>
      </c>
      <c r="U235" s="45">
        <v>4</v>
      </c>
      <c r="V235" s="45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46">
        <v>1197922.1100000001</v>
      </c>
      <c r="S236" s="46">
        <v>2037.28</v>
      </c>
      <c r="T236" s="46">
        <v>10</v>
      </c>
      <c r="U236" s="46">
        <v>4</v>
      </c>
      <c r="V236" s="46">
        <v>2</v>
      </c>
    </row>
    <row r="237" spans="1:22" x14ac:dyDescent="0.25">
      <c r="A237" s="34">
        <v>233</v>
      </c>
      <c r="B237" s="35">
        <v>39265</v>
      </c>
      <c r="C237" s="36">
        <v>1</v>
      </c>
      <c r="D237" s="36">
        <v>2</v>
      </c>
      <c r="E237" s="36">
        <v>3</v>
      </c>
      <c r="F237" s="36">
        <v>4</v>
      </c>
      <c r="G237" s="36">
        <v>5</v>
      </c>
      <c r="H237" s="36">
        <v>6</v>
      </c>
      <c r="I237" s="36">
        <v>7</v>
      </c>
      <c r="J237" s="36">
        <v>8</v>
      </c>
      <c r="K237" s="36">
        <v>9</v>
      </c>
      <c r="L237" s="36">
        <v>12</v>
      </c>
      <c r="M237" s="36">
        <v>13</v>
      </c>
      <c r="N237" s="36">
        <v>14</v>
      </c>
      <c r="O237" s="36">
        <v>17</v>
      </c>
      <c r="P237" s="36">
        <v>19</v>
      </c>
      <c r="Q237" s="36">
        <v>21</v>
      </c>
      <c r="R237" s="45">
        <v>122409.35</v>
      </c>
      <c r="S237" s="45">
        <v>509.88</v>
      </c>
      <c r="T237" s="45">
        <v>10</v>
      </c>
      <c r="U237" s="45">
        <v>4</v>
      </c>
      <c r="V237" s="45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46">
        <v>889594.53</v>
      </c>
      <c r="S238" s="46">
        <v>561.85</v>
      </c>
      <c r="T238" s="46">
        <v>10</v>
      </c>
      <c r="U238" s="46">
        <v>4</v>
      </c>
      <c r="V238" s="46">
        <v>2</v>
      </c>
    </row>
    <row r="239" spans="1:22" x14ac:dyDescent="0.25">
      <c r="A239" s="34">
        <v>235</v>
      </c>
      <c r="B239" s="35">
        <v>39272</v>
      </c>
      <c r="C239" s="36">
        <v>1</v>
      </c>
      <c r="D239" s="36">
        <v>8</v>
      </c>
      <c r="E239" s="36">
        <v>10</v>
      </c>
      <c r="F239" s="36">
        <v>12</v>
      </c>
      <c r="G239" s="36">
        <v>13</v>
      </c>
      <c r="H239" s="36">
        <v>14</v>
      </c>
      <c r="I239" s="36">
        <v>15</v>
      </c>
      <c r="J239" s="36">
        <v>16</v>
      </c>
      <c r="K239" s="36">
        <v>17</v>
      </c>
      <c r="L239" s="36">
        <v>18</v>
      </c>
      <c r="M239" s="36">
        <v>19</v>
      </c>
      <c r="N239" s="36">
        <v>21</v>
      </c>
      <c r="O239" s="36">
        <v>23</v>
      </c>
      <c r="P239" s="36">
        <v>24</v>
      </c>
      <c r="Q239" s="36">
        <v>25</v>
      </c>
      <c r="R239" s="45">
        <v>248234.57</v>
      </c>
      <c r="S239" s="45">
        <v>895.89</v>
      </c>
      <c r="T239" s="45">
        <v>10</v>
      </c>
      <c r="U239" s="45">
        <v>4</v>
      </c>
      <c r="V239" s="45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46">
        <v>0</v>
      </c>
      <c r="S240" s="46">
        <v>1298.3699999999999</v>
      </c>
      <c r="T240" s="46">
        <v>10</v>
      </c>
      <c r="U240" s="46">
        <v>4</v>
      </c>
      <c r="V240" s="46">
        <v>2</v>
      </c>
    </row>
    <row r="241" spans="1:22" x14ac:dyDescent="0.25">
      <c r="A241" s="34">
        <v>237</v>
      </c>
      <c r="B241" s="35">
        <v>39279</v>
      </c>
      <c r="C241" s="36">
        <v>4</v>
      </c>
      <c r="D241" s="36">
        <v>5</v>
      </c>
      <c r="E241" s="36">
        <v>6</v>
      </c>
      <c r="F241" s="36">
        <v>7</v>
      </c>
      <c r="G241" s="36">
        <v>9</v>
      </c>
      <c r="H241" s="36">
        <v>12</v>
      </c>
      <c r="I241" s="36">
        <v>13</v>
      </c>
      <c r="J241" s="36">
        <v>15</v>
      </c>
      <c r="K241" s="36">
        <v>16</v>
      </c>
      <c r="L241" s="36">
        <v>18</v>
      </c>
      <c r="M241" s="36">
        <v>19</v>
      </c>
      <c r="N241" s="36">
        <v>20</v>
      </c>
      <c r="O241" s="36">
        <v>21</v>
      </c>
      <c r="P241" s="36">
        <v>22</v>
      </c>
      <c r="Q241" s="36">
        <v>23</v>
      </c>
      <c r="R241" s="45">
        <v>545832.17000000004</v>
      </c>
      <c r="S241" s="45">
        <v>926.91</v>
      </c>
      <c r="T241" s="45">
        <v>10</v>
      </c>
      <c r="U241" s="45">
        <v>4</v>
      </c>
      <c r="V241" s="45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46">
        <v>1158825.53</v>
      </c>
      <c r="S242" s="46">
        <v>1556.87</v>
      </c>
      <c r="T242" s="46">
        <v>10</v>
      </c>
      <c r="U242" s="46">
        <v>4</v>
      </c>
      <c r="V242" s="46">
        <v>2</v>
      </c>
    </row>
    <row r="243" spans="1:22" x14ac:dyDescent="0.25">
      <c r="A243" s="34">
        <v>239</v>
      </c>
      <c r="B243" s="35">
        <v>39286</v>
      </c>
      <c r="C243" s="36">
        <v>1</v>
      </c>
      <c r="D243" s="36">
        <v>3</v>
      </c>
      <c r="E243" s="36">
        <v>5</v>
      </c>
      <c r="F243" s="36">
        <v>6</v>
      </c>
      <c r="G243" s="36">
        <v>7</v>
      </c>
      <c r="H243" s="36">
        <v>9</v>
      </c>
      <c r="I243" s="36">
        <v>10</v>
      </c>
      <c r="J243" s="36">
        <v>13</v>
      </c>
      <c r="K243" s="36">
        <v>14</v>
      </c>
      <c r="L243" s="36">
        <v>15</v>
      </c>
      <c r="M243" s="36">
        <v>16</v>
      </c>
      <c r="N243" s="36">
        <v>19</v>
      </c>
      <c r="O243" s="36">
        <v>22</v>
      </c>
      <c r="P243" s="36">
        <v>23</v>
      </c>
      <c r="Q243" s="36">
        <v>25</v>
      </c>
      <c r="R243" s="45">
        <v>268193.91999999998</v>
      </c>
      <c r="S243" s="45">
        <v>622.30999999999995</v>
      </c>
      <c r="T243" s="45">
        <v>10</v>
      </c>
      <c r="U243" s="45">
        <v>4</v>
      </c>
      <c r="V243" s="45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46">
        <v>1076749.8</v>
      </c>
      <c r="S244" s="46">
        <v>1168.26</v>
      </c>
      <c r="T244" s="46">
        <v>10</v>
      </c>
      <c r="U244" s="46">
        <v>4</v>
      </c>
      <c r="V244" s="46">
        <v>2</v>
      </c>
    </row>
    <row r="245" spans="1:22" x14ac:dyDescent="0.25">
      <c r="A245" s="34">
        <v>241</v>
      </c>
      <c r="B245" s="35">
        <v>39293</v>
      </c>
      <c r="C245" s="36">
        <v>3</v>
      </c>
      <c r="D245" s="36">
        <v>4</v>
      </c>
      <c r="E245" s="36">
        <v>5</v>
      </c>
      <c r="F245" s="36">
        <v>8</v>
      </c>
      <c r="G245" s="36">
        <v>9</v>
      </c>
      <c r="H245" s="36">
        <v>12</v>
      </c>
      <c r="I245" s="36">
        <v>13</v>
      </c>
      <c r="J245" s="36">
        <v>14</v>
      </c>
      <c r="K245" s="36">
        <v>15</v>
      </c>
      <c r="L245" s="36">
        <v>17</v>
      </c>
      <c r="M245" s="36">
        <v>20</v>
      </c>
      <c r="N245" s="36">
        <v>21</v>
      </c>
      <c r="O245" s="36">
        <v>23</v>
      </c>
      <c r="P245" s="36">
        <v>24</v>
      </c>
      <c r="Q245" s="36">
        <v>25</v>
      </c>
      <c r="R245" s="45">
        <v>162955.29</v>
      </c>
      <c r="S245" s="45">
        <v>758.98</v>
      </c>
      <c r="T245" s="45">
        <v>10</v>
      </c>
      <c r="U245" s="45">
        <v>4</v>
      </c>
      <c r="V245" s="45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46">
        <v>553900.01</v>
      </c>
      <c r="S246" s="46">
        <v>949.54</v>
      </c>
      <c r="T246" s="46">
        <v>10</v>
      </c>
      <c r="U246" s="46">
        <v>4</v>
      </c>
      <c r="V246" s="46">
        <v>2</v>
      </c>
    </row>
    <row r="247" spans="1:22" x14ac:dyDescent="0.25">
      <c r="A247" s="34">
        <v>243</v>
      </c>
      <c r="B247" s="35">
        <v>39300</v>
      </c>
      <c r="C247" s="36">
        <v>1</v>
      </c>
      <c r="D247" s="36">
        <v>2</v>
      </c>
      <c r="E247" s="36">
        <v>3</v>
      </c>
      <c r="F247" s="36">
        <v>4</v>
      </c>
      <c r="G247" s="36">
        <v>5</v>
      </c>
      <c r="H247" s="36">
        <v>7</v>
      </c>
      <c r="I247" s="36">
        <v>12</v>
      </c>
      <c r="J247" s="36">
        <v>13</v>
      </c>
      <c r="K247" s="36">
        <v>16</v>
      </c>
      <c r="L247" s="36">
        <v>17</v>
      </c>
      <c r="M247" s="36">
        <v>18</v>
      </c>
      <c r="N247" s="36">
        <v>20</v>
      </c>
      <c r="O247" s="36">
        <v>21</v>
      </c>
      <c r="P247" s="36">
        <v>23</v>
      </c>
      <c r="Q247" s="36">
        <v>25</v>
      </c>
      <c r="R247" s="45">
        <v>0</v>
      </c>
      <c r="S247" s="45">
        <v>1431.01</v>
      </c>
      <c r="T247" s="45">
        <v>10</v>
      </c>
      <c r="U247" s="45">
        <v>4</v>
      </c>
      <c r="V247" s="45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46">
        <v>761115.43</v>
      </c>
      <c r="S248" s="46">
        <v>1130.76</v>
      </c>
      <c r="T248" s="46">
        <v>10</v>
      </c>
      <c r="U248" s="46">
        <v>4</v>
      </c>
      <c r="V248" s="46">
        <v>2</v>
      </c>
    </row>
    <row r="249" spans="1:22" x14ac:dyDescent="0.25">
      <c r="A249" s="34">
        <v>245</v>
      </c>
      <c r="B249" s="35">
        <v>39307</v>
      </c>
      <c r="C249" s="36">
        <v>1</v>
      </c>
      <c r="D249" s="36">
        <v>2</v>
      </c>
      <c r="E249" s="36">
        <v>6</v>
      </c>
      <c r="F249" s="36">
        <v>7</v>
      </c>
      <c r="G249" s="36">
        <v>9</v>
      </c>
      <c r="H249" s="36">
        <v>10</v>
      </c>
      <c r="I249" s="36">
        <v>11</v>
      </c>
      <c r="J249" s="36">
        <v>12</v>
      </c>
      <c r="K249" s="36">
        <v>14</v>
      </c>
      <c r="L249" s="36">
        <v>15</v>
      </c>
      <c r="M249" s="36">
        <v>16</v>
      </c>
      <c r="N249" s="36">
        <v>18</v>
      </c>
      <c r="O249" s="36">
        <v>19</v>
      </c>
      <c r="P249" s="36">
        <v>24</v>
      </c>
      <c r="Q249" s="36">
        <v>25</v>
      </c>
      <c r="R249" s="45">
        <v>1602862.09</v>
      </c>
      <c r="S249" s="45">
        <v>1730.33</v>
      </c>
      <c r="T249" s="45">
        <v>10</v>
      </c>
      <c r="U249" s="45">
        <v>4</v>
      </c>
      <c r="V249" s="45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46">
        <v>514572.62</v>
      </c>
      <c r="S250" s="46">
        <v>680.17</v>
      </c>
      <c r="T250" s="46">
        <v>10</v>
      </c>
      <c r="U250" s="46">
        <v>4</v>
      </c>
      <c r="V250" s="46">
        <v>2</v>
      </c>
    </row>
    <row r="251" spans="1:22" x14ac:dyDescent="0.25">
      <c r="A251" s="34">
        <v>247</v>
      </c>
      <c r="B251" s="35">
        <v>39314</v>
      </c>
      <c r="C251" s="36">
        <v>1</v>
      </c>
      <c r="D251" s="36">
        <v>2</v>
      </c>
      <c r="E251" s="36">
        <v>3</v>
      </c>
      <c r="F251" s="36">
        <v>4</v>
      </c>
      <c r="G251" s="36">
        <v>7</v>
      </c>
      <c r="H251" s="36">
        <v>8</v>
      </c>
      <c r="I251" s="36">
        <v>9</v>
      </c>
      <c r="J251" s="36">
        <v>14</v>
      </c>
      <c r="K251" s="36">
        <v>15</v>
      </c>
      <c r="L251" s="36">
        <v>16</v>
      </c>
      <c r="M251" s="36">
        <v>17</v>
      </c>
      <c r="N251" s="36">
        <v>19</v>
      </c>
      <c r="O251" s="36">
        <v>22</v>
      </c>
      <c r="P251" s="36">
        <v>23</v>
      </c>
      <c r="Q251" s="36">
        <v>25</v>
      </c>
      <c r="R251" s="45">
        <v>1100400.3999999999</v>
      </c>
      <c r="S251" s="45">
        <v>629.77</v>
      </c>
      <c r="T251" s="45">
        <v>10</v>
      </c>
      <c r="U251" s="45">
        <v>4</v>
      </c>
      <c r="V251" s="45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46">
        <v>205597.54</v>
      </c>
      <c r="S252" s="46">
        <v>772.71</v>
      </c>
      <c r="T252" s="46">
        <v>10</v>
      </c>
      <c r="U252" s="46">
        <v>4</v>
      </c>
      <c r="V252" s="46">
        <v>2</v>
      </c>
    </row>
    <row r="253" spans="1:22" x14ac:dyDescent="0.25">
      <c r="A253" s="34">
        <v>249</v>
      </c>
      <c r="B253" s="35">
        <v>39321</v>
      </c>
      <c r="C253" s="36">
        <v>4</v>
      </c>
      <c r="D253" s="36">
        <v>5</v>
      </c>
      <c r="E253" s="36">
        <v>7</v>
      </c>
      <c r="F253" s="36">
        <v>8</v>
      </c>
      <c r="G253" s="36">
        <v>9</v>
      </c>
      <c r="H253" s="36">
        <v>10</v>
      </c>
      <c r="I253" s="36">
        <v>12</v>
      </c>
      <c r="J253" s="36">
        <v>14</v>
      </c>
      <c r="K253" s="36">
        <v>15</v>
      </c>
      <c r="L253" s="36">
        <v>17</v>
      </c>
      <c r="M253" s="36">
        <v>18</v>
      </c>
      <c r="N253" s="36">
        <v>21</v>
      </c>
      <c r="O253" s="36">
        <v>22</v>
      </c>
      <c r="P253" s="36">
        <v>23</v>
      </c>
      <c r="Q253" s="36">
        <v>25</v>
      </c>
      <c r="R253" s="45">
        <v>300690.74</v>
      </c>
      <c r="S253" s="45">
        <v>1130.42</v>
      </c>
      <c r="T253" s="45">
        <v>10</v>
      </c>
      <c r="U253" s="45">
        <v>4</v>
      </c>
      <c r="V253" s="45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46">
        <v>729124.59</v>
      </c>
      <c r="S254" s="46">
        <v>682.67</v>
      </c>
      <c r="T254" s="46">
        <v>10</v>
      </c>
      <c r="U254" s="46">
        <v>4</v>
      </c>
      <c r="V254" s="46">
        <v>2</v>
      </c>
    </row>
    <row r="255" spans="1:22" x14ac:dyDescent="0.25">
      <c r="A255" s="34">
        <v>251</v>
      </c>
      <c r="B255" s="35">
        <v>39328</v>
      </c>
      <c r="C255" s="36">
        <v>3</v>
      </c>
      <c r="D255" s="36">
        <v>4</v>
      </c>
      <c r="E255" s="36">
        <v>5</v>
      </c>
      <c r="F255" s="36">
        <v>6</v>
      </c>
      <c r="G255" s="36">
        <v>9</v>
      </c>
      <c r="H255" s="36">
        <v>10</v>
      </c>
      <c r="I255" s="36">
        <v>13</v>
      </c>
      <c r="J255" s="36">
        <v>15</v>
      </c>
      <c r="K255" s="36">
        <v>16</v>
      </c>
      <c r="L255" s="36">
        <v>18</v>
      </c>
      <c r="M255" s="36">
        <v>19</v>
      </c>
      <c r="N255" s="36">
        <v>21</v>
      </c>
      <c r="O255" s="36">
        <v>22</v>
      </c>
      <c r="P255" s="36">
        <v>23</v>
      </c>
      <c r="Q255" s="36">
        <v>25</v>
      </c>
      <c r="R255" s="45">
        <v>388791.25</v>
      </c>
      <c r="S255" s="45">
        <v>915.52</v>
      </c>
      <c r="T255" s="45">
        <v>10</v>
      </c>
      <c r="U255" s="45">
        <v>4</v>
      </c>
      <c r="V255" s="45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46">
        <v>1145268.6399999999</v>
      </c>
      <c r="S256" s="46">
        <v>849.19</v>
      </c>
      <c r="T256" s="46">
        <v>10</v>
      </c>
      <c r="U256" s="46">
        <v>4</v>
      </c>
      <c r="V256" s="46">
        <v>2</v>
      </c>
    </row>
    <row r="257" spans="1:22" x14ac:dyDescent="0.25">
      <c r="A257" s="34">
        <v>253</v>
      </c>
      <c r="B257" s="35">
        <v>39335</v>
      </c>
      <c r="C257" s="36">
        <v>1</v>
      </c>
      <c r="D257" s="36">
        <v>4</v>
      </c>
      <c r="E257" s="36">
        <v>5</v>
      </c>
      <c r="F257" s="36">
        <v>6</v>
      </c>
      <c r="G257" s="36">
        <v>7</v>
      </c>
      <c r="H257" s="36">
        <v>8</v>
      </c>
      <c r="I257" s="36">
        <v>11</v>
      </c>
      <c r="J257" s="36">
        <v>12</v>
      </c>
      <c r="K257" s="36">
        <v>13</v>
      </c>
      <c r="L257" s="36">
        <v>15</v>
      </c>
      <c r="M257" s="36">
        <v>18</v>
      </c>
      <c r="N257" s="36">
        <v>19</v>
      </c>
      <c r="O257" s="36">
        <v>21</v>
      </c>
      <c r="P257" s="36">
        <v>22</v>
      </c>
      <c r="Q257" s="36">
        <v>23</v>
      </c>
      <c r="R257" s="45">
        <v>384999.07</v>
      </c>
      <c r="S257" s="45">
        <v>1059.96</v>
      </c>
      <c r="T257" s="45">
        <v>10</v>
      </c>
      <c r="U257" s="45">
        <v>4</v>
      </c>
      <c r="V257" s="45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46">
        <v>309239.02</v>
      </c>
      <c r="S258" s="46">
        <v>1541.06</v>
      </c>
      <c r="T258" s="46">
        <v>10</v>
      </c>
      <c r="U258" s="46">
        <v>4</v>
      </c>
      <c r="V258" s="46">
        <v>2</v>
      </c>
    </row>
    <row r="259" spans="1:22" x14ac:dyDescent="0.25">
      <c r="A259" s="34">
        <v>255</v>
      </c>
      <c r="B259" s="35">
        <v>39342</v>
      </c>
      <c r="C259" s="36">
        <v>1</v>
      </c>
      <c r="D259" s="36">
        <v>2</v>
      </c>
      <c r="E259" s="36">
        <v>3</v>
      </c>
      <c r="F259" s="36">
        <v>4</v>
      </c>
      <c r="G259" s="36">
        <v>6</v>
      </c>
      <c r="H259" s="36">
        <v>9</v>
      </c>
      <c r="I259" s="36">
        <v>10</v>
      </c>
      <c r="J259" s="36">
        <v>14</v>
      </c>
      <c r="K259" s="36">
        <v>15</v>
      </c>
      <c r="L259" s="36">
        <v>16</v>
      </c>
      <c r="M259" s="36">
        <v>17</v>
      </c>
      <c r="N259" s="36">
        <v>21</v>
      </c>
      <c r="O259" s="36">
        <v>22</v>
      </c>
      <c r="P259" s="36">
        <v>23</v>
      </c>
      <c r="Q259" s="36">
        <v>24</v>
      </c>
      <c r="R259" s="45">
        <v>574134.62</v>
      </c>
      <c r="S259" s="45">
        <v>1732.8</v>
      </c>
      <c r="T259" s="45">
        <v>10</v>
      </c>
      <c r="U259" s="45">
        <v>4</v>
      </c>
      <c r="V259" s="45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46">
        <v>219836.27</v>
      </c>
      <c r="S260" s="46">
        <v>1234.27</v>
      </c>
      <c r="T260" s="46">
        <v>10</v>
      </c>
      <c r="U260" s="46">
        <v>4</v>
      </c>
      <c r="V260" s="46">
        <v>2</v>
      </c>
    </row>
    <row r="261" spans="1:22" x14ac:dyDescent="0.25">
      <c r="A261" s="34">
        <v>257</v>
      </c>
      <c r="B261" s="35">
        <v>39349</v>
      </c>
      <c r="C261" s="36">
        <v>1</v>
      </c>
      <c r="D261" s="36">
        <v>3</v>
      </c>
      <c r="E261" s="36">
        <v>6</v>
      </c>
      <c r="F261" s="36">
        <v>7</v>
      </c>
      <c r="G261" s="36">
        <v>9</v>
      </c>
      <c r="H261" s="36">
        <v>10</v>
      </c>
      <c r="I261" s="36">
        <v>12</v>
      </c>
      <c r="J261" s="36">
        <v>13</v>
      </c>
      <c r="K261" s="36">
        <v>14</v>
      </c>
      <c r="L261" s="36">
        <v>16</v>
      </c>
      <c r="M261" s="36">
        <v>17</v>
      </c>
      <c r="N261" s="36">
        <v>18</v>
      </c>
      <c r="O261" s="36">
        <v>19</v>
      </c>
      <c r="P261" s="36">
        <v>22</v>
      </c>
      <c r="Q261" s="36">
        <v>24</v>
      </c>
      <c r="R261" s="45">
        <v>656028.71</v>
      </c>
      <c r="S261" s="45">
        <v>937.19</v>
      </c>
      <c r="T261" s="45">
        <v>10</v>
      </c>
      <c r="U261" s="45">
        <v>4</v>
      </c>
      <c r="V261" s="45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46">
        <v>198893.58</v>
      </c>
      <c r="S262" s="46">
        <v>580.96</v>
      </c>
      <c r="T262" s="46">
        <v>10</v>
      </c>
      <c r="U262" s="46">
        <v>4</v>
      </c>
      <c r="V262" s="46">
        <v>2</v>
      </c>
    </row>
    <row r="263" spans="1:22" x14ac:dyDescent="0.25">
      <c r="A263" s="34">
        <v>259</v>
      </c>
      <c r="B263" s="35">
        <v>39356</v>
      </c>
      <c r="C263" s="36">
        <v>3</v>
      </c>
      <c r="D263" s="36">
        <v>5</v>
      </c>
      <c r="E263" s="36">
        <v>6</v>
      </c>
      <c r="F263" s="36">
        <v>7</v>
      </c>
      <c r="G263" s="36">
        <v>8</v>
      </c>
      <c r="H263" s="36">
        <v>9</v>
      </c>
      <c r="I263" s="36">
        <v>10</v>
      </c>
      <c r="J263" s="36">
        <v>15</v>
      </c>
      <c r="K263" s="36">
        <v>18</v>
      </c>
      <c r="L263" s="36">
        <v>19</v>
      </c>
      <c r="M263" s="36">
        <v>20</v>
      </c>
      <c r="N263" s="36">
        <v>21</v>
      </c>
      <c r="O263" s="36">
        <v>22</v>
      </c>
      <c r="P263" s="36">
        <v>24</v>
      </c>
      <c r="Q263" s="36">
        <v>25</v>
      </c>
      <c r="R263" s="45">
        <v>0</v>
      </c>
      <c r="S263" s="45">
        <v>2477.16</v>
      </c>
      <c r="T263" s="45">
        <v>10</v>
      </c>
      <c r="U263" s="45">
        <v>4</v>
      </c>
      <c r="V263" s="45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46">
        <v>3407439.83</v>
      </c>
      <c r="S264" s="46">
        <v>1740.58</v>
      </c>
      <c r="T264" s="46">
        <v>10</v>
      </c>
      <c r="U264" s="46">
        <v>4</v>
      </c>
      <c r="V264" s="46">
        <v>2</v>
      </c>
    </row>
    <row r="265" spans="1:22" x14ac:dyDescent="0.25">
      <c r="A265" s="34">
        <v>261</v>
      </c>
      <c r="B265" s="35">
        <v>39363</v>
      </c>
      <c r="C265" s="36">
        <v>1</v>
      </c>
      <c r="D265" s="36">
        <v>2</v>
      </c>
      <c r="E265" s="36">
        <v>4</v>
      </c>
      <c r="F265" s="36">
        <v>5</v>
      </c>
      <c r="G265" s="36">
        <v>6</v>
      </c>
      <c r="H265" s="36">
        <v>7</v>
      </c>
      <c r="I265" s="36">
        <v>11</v>
      </c>
      <c r="J265" s="36">
        <v>13</v>
      </c>
      <c r="K265" s="36">
        <v>15</v>
      </c>
      <c r="L265" s="36">
        <v>16</v>
      </c>
      <c r="M265" s="36">
        <v>17</v>
      </c>
      <c r="N265" s="36">
        <v>19</v>
      </c>
      <c r="O265" s="36">
        <v>20</v>
      </c>
      <c r="P265" s="36">
        <v>21</v>
      </c>
      <c r="Q265" s="36">
        <v>25</v>
      </c>
      <c r="R265" s="45">
        <v>650009.12</v>
      </c>
      <c r="S265" s="45">
        <v>930.14</v>
      </c>
      <c r="T265" s="45">
        <v>10</v>
      </c>
      <c r="U265" s="45">
        <v>4</v>
      </c>
      <c r="V265" s="45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46">
        <v>1189723.1200000001</v>
      </c>
      <c r="S266" s="46">
        <v>1106.03</v>
      </c>
      <c r="T266" s="46">
        <v>10</v>
      </c>
      <c r="U266" s="46">
        <v>4</v>
      </c>
      <c r="V266" s="46">
        <v>2</v>
      </c>
    </row>
    <row r="267" spans="1:22" x14ac:dyDescent="0.25">
      <c r="A267" s="34">
        <v>263</v>
      </c>
      <c r="B267" s="35">
        <v>39370</v>
      </c>
      <c r="C267" s="36">
        <v>1</v>
      </c>
      <c r="D267" s="36">
        <v>4</v>
      </c>
      <c r="E267" s="36">
        <v>7</v>
      </c>
      <c r="F267" s="36">
        <v>8</v>
      </c>
      <c r="G267" s="36">
        <v>9</v>
      </c>
      <c r="H267" s="36">
        <v>10</v>
      </c>
      <c r="I267" s="36">
        <v>11</v>
      </c>
      <c r="J267" s="36">
        <v>14</v>
      </c>
      <c r="K267" s="36">
        <v>15</v>
      </c>
      <c r="L267" s="36">
        <v>16</v>
      </c>
      <c r="M267" s="36">
        <v>18</v>
      </c>
      <c r="N267" s="36">
        <v>19</v>
      </c>
      <c r="O267" s="36">
        <v>21</v>
      </c>
      <c r="P267" s="36">
        <v>23</v>
      </c>
      <c r="Q267" s="36">
        <v>24</v>
      </c>
      <c r="R267" s="45">
        <v>0</v>
      </c>
      <c r="S267" s="45">
        <v>963.09</v>
      </c>
      <c r="T267" s="45">
        <v>10</v>
      </c>
      <c r="U267" s="45">
        <v>4</v>
      </c>
      <c r="V267" s="45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46">
        <v>468787.91</v>
      </c>
      <c r="S268" s="46">
        <v>903.42</v>
      </c>
      <c r="T268" s="46">
        <v>10</v>
      </c>
      <c r="U268" s="46">
        <v>4</v>
      </c>
      <c r="V268" s="46">
        <v>2</v>
      </c>
    </row>
    <row r="269" spans="1:22" x14ac:dyDescent="0.25">
      <c r="A269" s="34">
        <v>265</v>
      </c>
      <c r="B269" s="35">
        <v>39377</v>
      </c>
      <c r="C269" s="36">
        <v>1</v>
      </c>
      <c r="D269" s="36">
        <v>5</v>
      </c>
      <c r="E269" s="36">
        <v>7</v>
      </c>
      <c r="F269" s="36">
        <v>8</v>
      </c>
      <c r="G269" s="36">
        <v>11</v>
      </c>
      <c r="H269" s="36">
        <v>12</v>
      </c>
      <c r="I269" s="36">
        <v>13</v>
      </c>
      <c r="J269" s="36">
        <v>15</v>
      </c>
      <c r="K269" s="36">
        <v>16</v>
      </c>
      <c r="L269" s="36">
        <v>17</v>
      </c>
      <c r="M269" s="36">
        <v>18</v>
      </c>
      <c r="N269" s="36">
        <v>19</v>
      </c>
      <c r="O269" s="36">
        <v>20</v>
      </c>
      <c r="P269" s="36">
        <v>22</v>
      </c>
      <c r="Q269" s="36">
        <v>24</v>
      </c>
      <c r="R269" s="45">
        <v>0</v>
      </c>
      <c r="S269" s="45">
        <v>1649.5</v>
      </c>
      <c r="T269" s="45">
        <v>10</v>
      </c>
      <c r="U269" s="45">
        <v>4</v>
      </c>
      <c r="V269" s="45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46">
        <v>574831.69999999995</v>
      </c>
      <c r="S270" s="46">
        <v>763.96</v>
      </c>
      <c r="T270" s="46">
        <v>10</v>
      </c>
      <c r="U270" s="46">
        <v>4</v>
      </c>
      <c r="V270" s="46">
        <v>2</v>
      </c>
    </row>
    <row r="271" spans="1:22" x14ac:dyDescent="0.25">
      <c r="A271" s="34">
        <v>267</v>
      </c>
      <c r="B271" s="35">
        <v>39384</v>
      </c>
      <c r="C271" s="36">
        <v>2</v>
      </c>
      <c r="D271" s="36">
        <v>3</v>
      </c>
      <c r="E271" s="36">
        <v>4</v>
      </c>
      <c r="F271" s="36">
        <v>5</v>
      </c>
      <c r="G271" s="36">
        <v>6</v>
      </c>
      <c r="H271" s="36">
        <v>9</v>
      </c>
      <c r="I271" s="36">
        <v>11</v>
      </c>
      <c r="J271" s="36">
        <v>12</v>
      </c>
      <c r="K271" s="36">
        <v>13</v>
      </c>
      <c r="L271" s="36">
        <v>14</v>
      </c>
      <c r="M271" s="36">
        <v>15</v>
      </c>
      <c r="N271" s="36">
        <v>17</v>
      </c>
      <c r="O271" s="36">
        <v>21</v>
      </c>
      <c r="P271" s="36">
        <v>23</v>
      </c>
      <c r="Q271" s="36">
        <v>24</v>
      </c>
      <c r="R271" s="45">
        <v>512949.16</v>
      </c>
      <c r="S271" s="45">
        <v>755.18</v>
      </c>
      <c r="T271" s="45">
        <v>10</v>
      </c>
      <c r="U271" s="45">
        <v>4</v>
      </c>
      <c r="V271" s="45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46">
        <v>1270248.98</v>
      </c>
      <c r="S272" s="46">
        <v>1188.6300000000001</v>
      </c>
      <c r="T272" s="46">
        <v>10</v>
      </c>
      <c r="U272" s="46">
        <v>4</v>
      </c>
      <c r="V272" s="46">
        <v>2</v>
      </c>
    </row>
    <row r="273" spans="1:22" x14ac:dyDescent="0.25">
      <c r="A273" s="34">
        <v>269</v>
      </c>
      <c r="B273" s="35">
        <v>39391</v>
      </c>
      <c r="C273" s="36">
        <v>1</v>
      </c>
      <c r="D273" s="36">
        <v>2</v>
      </c>
      <c r="E273" s="36">
        <v>4</v>
      </c>
      <c r="F273" s="36">
        <v>6</v>
      </c>
      <c r="G273" s="36">
        <v>10</v>
      </c>
      <c r="H273" s="36">
        <v>13</v>
      </c>
      <c r="I273" s="36">
        <v>14</v>
      </c>
      <c r="J273" s="36">
        <v>15</v>
      </c>
      <c r="K273" s="36">
        <v>16</v>
      </c>
      <c r="L273" s="36">
        <v>17</v>
      </c>
      <c r="M273" s="36">
        <v>18</v>
      </c>
      <c r="N273" s="36">
        <v>19</v>
      </c>
      <c r="O273" s="36">
        <v>22</v>
      </c>
      <c r="P273" s="36">
        <v>23</v>
      </c>
      <c r="Q273" s="36">
        <v>24</v>
      </c>
      <c r="R273" s="45">
        <v>1330336.28</v>
      </c>
      <c r="S273" s="45">
        <v>1597.04</v>
      </c>
      <c r="T273" s="45">
        <v>10</v>
      </c>
      <c r="U273" s="45">
        <v>4</v>
      </c>
      <c r="V273" s="45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46">
        <v>0</v>
      </c>
      <c r="S274" s="46">
        <v>1086.78</v>
      </c>
      <c r="T274" s="46">
        <v>10</v>
      </c>
      <c r="U274" s="46">
        <v>4</v>
      </c>
      <c r="V274" s="46">
        <v>2</v>
      </c>
    </row>
    <row r="275" spans="1:22" x14ac:dyDescent="0.25">
      <c r="A275" s="34">
        <v>271</v>
      </c>
      <c r="B275" s="35">
        <v>39398</v>
      </c>
      <c r="C275" s="36">
        <v>1</v>
      </c>
      <c r="D275" s="36">
        <v>2</v>
      </c>
      <c r="E275" s="36">
        <v>4</v>
      </c>
      <c r="F275" s="36">
        <v>5</v>
      </c>
      <c r="G275" s="36">
        <v>6</v>
      </c>
      <c r="H275" s="36">
        <v>8</v>
      </c>
      <c r="I275" s="36">
        <v>11</v>
      </c>
      <c r="J275" s="36">
        <v>12</v>
      </c>
      <c r="K275" s="36">
        <v>16</v>
      </c>
      <c r="L275" s="36">
        <v>18</v>
      </c>
      <c r="M275" s="36">
        <v>19</v>
      </c>
      <c r="N275" s="36">
        <v>20</v>
      </c>
      <c r="O275" s="36">
        <v>21</v>
      </c>
      <c r="P275" s="36">
        <v>24</v>
      </c>
      <c r="Q275" s="36">
        <v>25</v>
      </c>
      <c r="R275" s="45">
        <v>513005.15</v>
      </c>
      <c r="S275" s="45">
        <v>1834.26</v>
      </c>
      <c r="T275" s="45">
        <v>10</v>
      </c>
      <c r="U275" s="45">
        <v>4</v>
      </c>
      <c r="V275" s="45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46">
        <v>131266.51999999999</v>
      </c>
      <c r="S276" s="46">
        <v>385.62</v>
      </c>
      <c r="T276" s="46">
        <v>10</v>
      </c>
      <c r="U276" s="46">
        <v>4</v>
      </c>
      <c r="V276" s="46">
        <v>2</v>
      </c>
    </row>
    <row r="277" spans="1:22" x14ac:dyDescent="0.25">
      <c r="A277" s="34">
        <v>273</v>
      </c>
      <c r="B277" s="35">
        <v>39405</v>
      </c>
      <c r="C277" s="36">
        <v>1</v>
      </c>
      <c r="D277" s="36">
        <v>5</v>
      </c>
      <c r="E277" s="36">
        <v>6</v>
      </c>
      <c r="F277" s="36">
        <v>7</v>
      </c>
      <c r="G277" s="36">
        <v>10</v>
      </c>
      <c r="H277" s="36">
        <v>12</v>
      </c>
      <c r="I277" s="36">
        <v>15</v>
      </c>
      <c r="J277" s="36">
        <v>16</v>
      </c>
      <c r="K277" s="36">
        <v>17</v>
      </c>
      <c r="L277" s="36">
        <v>18</v>
      </c>
      <c r="M277" s="36">
        <v>19</v>
      </c>
      <c r="N277" s="36">
        <v>20</v>
      </c>
      <c r="O277" s="36">
        <v>21</v>
      </c>
      <c r="P277" s="36">
        <v>24</v>
      </c>
      <c r="Q277" s="36">
        <v>25</v>
      </c>
      <c r="R277" s="45">
        <v>724498.58</v>
      </c>
      <c r="S277" s="45">
        <v>135.94999999999999</v>
      </c>
      <c r="T277" s="45">
        <v>10</v>
      </c>
      <c r="U277" s="45">
        <v>4</v>
      </c>
      <c r="V277" s="45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46">
        <v>312825.36</v>
      </c>
      <c r="S278" s="46">
        <v>831.43</v>
      </c>
      <c r="T278" s="46">
        <v>10</v>
      </c>
      <c r="U278" s="46">
        <v>4</v>
      </c>
      <c r="V278" s="46">
        <v>2</v>
      </c>
    </row>
    <row r="279" spans="1:22" x14ac:dyDescent="0.25">
      <c r="A279" s="34">
        <v>275</v>
      </c>
      <c r="B279" s="35">
        <v>39412</v>
      </c>
      <c r="C279" s="36">
        <v>1</v>
      </c>
      <c r="D279" s="36">
        <v>3</v>
      </c>
      <c r="E279" s="36">
        <v>5</v>
      </c>
      <c r="F279" s="36">
        <v>6</v>
      </c>
      <c r="G279" s="36">
        <v>8</v>
      </c>
      <c r="H279" s="36">
        <v>9</v>
      </c>
      <c r="I279" s="36">
        <v>10</v>
      </c>
      <c r="J279" s="36">
        <v>11</v>
      </c>
      <c r="K279" s="36">
        <v>12</v>
      </c>
      <c r="L279" s="36">
        <v>14</v>
      </c>
      <c r="M279" s="36">
        <v>15</v>
      </c>
      <c r="N279" s="36">
        <v>17</v>
      </c>
      <c r="O279" s="36">
        <v>18</v>
      </c>
      <c r="P279" s="36">
        <v>20</v>
      </c>
      <c r="Q279" s="36">
        <v>22</v>
      </c>
      <c r="R279" s="45">
        <v>658502.59</v>
      </c>
      <c r="S279" s="45">
        <v>859.11</v>
      </c>
      <c r="T279" s="45">
        <v>10</v>
      </c>
      <c r="U279" s="45">
        <v>4</v>
      </c>
      <c r="V279" s="45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46">
        <v>411743.68</v>
      </c>
      <c r="S280" s="46">
        <v>1696.75</v>
      </c>
      <c r="T280" s="46">
        <v>10</v>
      </c>
      <c r="U280" s="46">
        <v>4</v>
      </c>
      <c r="V280" s="46">
        <v>2</v>
      </c>
    </row>
    <row r="281" spans="1:22" x14ac:dyDescent="0.25">
      <c r="A281" s="34">
        <v>277</v>
      </c>
      <c r="B281" s="35">
        <v>39419</v>
      </c>
      <c r="C281" s="36">
        <v>2</v>
      </c>
      <c r="D281" s="36">
        <v>4</v>
      </c>
      <c r="E281" s="36">
        <v>9</v>
      </c>
      <c r="F281" s="36">
        <v>10</v>
      </c>
      <c r="G281" s="36">
        <v>11</v>
      </c>
      <c r="H281" s="36">
        <v>12</v>
      </c>
      <c r="I281" s="36">
        <v>13</v>
      </c>
      <c r="J281" s="36">
        <v>14</v>
      </c>
      <c r="K281" s="36">
        <v>16</v>
      </c>
      <c r="L281" s="36">
        <v>17</v>
      </c>
      <c r="M281" s="36">
        <v>21</v>
      </c>
      <c r="N281" s="36">
        <v>22</v>
      </c>
      <c r="O281" s="36">
        <v>23</v>
      </c>
      <c r="P281" s="36">
        <v>24</v>
      </c>
      <c r="Q281" s="36">
        <v>25</v>
      </c>
      <c r="R281" s="45">
        <v>344720.36</v>
      </c>
      <c r="S281" s="45">
        <v>1125.6199999999999</v>
      </c>
      <c r="T281" s="45">
        <v>10</v>
      </c>
      <c r="U281" s="45">
        <v>4</v>
      </c>
      <c r="V281" s="45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46">
        <v>14182.21</v>
      </c>
      <c r="S282" s="46">
        <v>35.130000000000003</v>
      </c>
      <c r="T282" s="46">
        <v>10</v>
      </c>
      <c r="U282" s="46">
        <v>4</v>
      </c>
      <c r="V282" s="46">
        <v>2</v>
      </c>
    </row>
    <row r="283" spans="1:22" x14ac:dyDescent="0.25">
      <c r="A283" s="34">
        <v>279</v>
      </c>
      <c r="B283" s="35">
        <v>39426</v>
      </c>
      <c r="C283" s="36">
        <v>1</v>
      </c>
      <c r="D283" s="36">
        <v>2</v>
      </c>
      <c r="E283" s="36">
        <v>3</v>
      </c>
      <c r="F283" s="36">
        <v>5</v>
      </c>
      <c r="G283" s="36">
        <v>6</v>
      </c>
      <c r="H283" s="36">
        <v>9</v>
      </c>
      <c r="I283" s="36">
        <v>10</v>
      </c>
      <c r="J283" s="36">
        <v>11</v>
      </c>
      <c r="K283" s="36">
        <v>12</v>
      </c>
      <c r="L283" s="36">
        <v>13</v>
      </c>
      <c r="M283" s="36">
        <v>17</v>
      </c>
      <c r="N283" s="36">
        <v>18</v>
      </c>
      <c r="O283" s="36">
        <v>19</v>
      </c>
      <c r="P283" s="36">
        <v>22</v>
      </c>
      <c r="Q283" s="36">
        <v>23</v>
      </c>
      <c r="R283" s="45">
        <v>384377.54</v>
      </c>
      <c r="S283" s="45">
        <v>612.34</v>
      </c>
      <c r="T283" s="45">
        <v>10</v>
      </c>
      <c r="U283" s="45">
        <v>4</v>
      </c>
      <c r="V283" s="45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46">
        <v>186308.88</v>
      </c>
      <c r="S284" s="46">
        <v>312.99</v>
      </c>
      <c r="T284" s="46">
        <v>10</v>
      </c>
      <c r="U284" s="46">
        <v>4</v>
      </c>
      <c r="V284" s="46">
        <v>2</v>
      </c>
    </row>
    <row r="285" spans="1:22" x14ac:dyDescent="0.25">
      <c r="A285" s="34">
        <v>281</v>
      </c>
      <c r="B285" s="35">
        <v>39433</v>
      </c>
      <c r="C285" s="36">
        <v>1</v>
      </c>
      <c r="D285" s="36">
        <v>2</v>
      </c>
      <c r="E285" s="36">
        <v>3</v>
      </c>
      <c r="F285" s="36">
        <v>4</v>
      </c>
      <c r="G285" s="36">
        <v>8</v>
      </c>
      <c r="H285" s="36">
        <v>9</v>
      </c>
      <c r="I285" s="36">
        <v>10</v>
      </c>
      <c r="J285" s="36">
        <v>11</v>
      </c>
      <c r="K285" s="36">
        <v>12</v>
      </c>
      <c r="L285" s="36">
        <v>14</v>
      </c>
      <c r="M285" s="36">
        <v>15</v>
      </c>
      <c r="N285" s="36">
        <v>17</v>
      </c>
      <c r="O285" s="36">
        <v>19</v>
      </c>
      <c r="P285" s="36">
        <v>23</v>
      </c>
      <c r="Q285" s="36">
        <v>25</v>
      </c>
      <c r="R285" s="45">
        <v>166444.42000000001</v>
      </c>
      <c r="S285" s="45">
        <v>624.27</v>
      </c>
      <c r="T285" s="45">
        <v>10</v>
      </c>
      <c r="U285" s="45">
        <v>4</v>
      </c>
      <c r="V285" s="45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46">
        <v>311399.2</v>
      </c>
      <c r="S286" s="46">
        <v>1407.77</v>
      </c>
      <c r="T286" s="46">
        <v>10</v>
      </c>
      <c r="U286" s="46">
        <v>4</v>
      </c>
      <c r="V286" s="46">
        <v>2</v>
      </c>
    </row>
    <row r="287" spans="1:22" x14ac:dyDescent="0.25">
      <c r="A287" s="34">
        <v>283</v>
      </c>
      <c r="B287" s="35">
        <v>39438</v>
      </c>
      <c r="C287" s="36">
        <v>1</v>
      </c>
      <c r="D287" s="36">
        <v>2</v>
      </c>
      <c r="E287" s="36">
        <v>4</v>
      </c>
      <c r="F287" s="36">
        <v>6</v>
      </c>
      <c r="G287" s="36">
        <v>8</v>
      </c>
      <c r="H287" s="36">
        <v>9</v>
      </c>
      <c r="I287" s="36">
        <v>10</v>
      </c>
      <c r="J287" s="36">
        <v>11</v>
      </c>
      <c r="K287" s="36">
        <v>12</v>
      </c>
      <c r="L287" s="36">
        <v>13</v>
      </c>
      <c r="M287" s="36">
        <v>19</v>
      </c>
      <c r="N287" s="36">
        <v>20</v>
      </c>
      <c r="O287" s="36">
        <v>22</v>
      </c>
      <c r="P287" s="36">
        <v>23</v>
      </c>
      <c r="Q287" s="36">
        <v>24</v>
      </c>
      <c r="R287" s="45">
        <v>125730.62</v>
      </c>
      <c r="S287" s="45">
        <v>747.63</v>
      </c>
      <c r="T287" s="45">
        <v>10</v>
      </c>
      <c r="U287" s="45">
        <v>4</v>
      </c>
      <c r="V287" s="45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46">
        <v>51508.88</v>
      </c>
      <c r="S288" s="46">
        <v>45.39</v>
      </c>
      <c r="T288" s="46">
        <v>10</v>
      </c>
      <c r="U288" s="46">
        <v>4</v>
      </c>
      <c r="V288" s="46">
        <v>2</v>
      </c>
    </row>
    <row r="289" spans="1:22" x14ac:dyDescent="0.25">
      <c r="A289" s="34">
        <v>285</v>
      </c>
      <c r="B289" s="35">
        <v>39445</v>
      </c>
      <c r="C289" s="36">
        <v>1</v>
      </c>
      <c r="D289" s="36">
        <v>4</v>
      </c>
      <c r="E289" s="36">
        <v>5</v>
      </c>
      <c r="F289" s="36">
        <v>8</v>
      </c>
      <c r="G289" s="36">
        <v>9</v>
      </c>
      <c r="H289" s="36">
        <v>10</v>
      </c>
      <c r="I289" s="36">
        <v>11</v>
      </c>
      <c r="J289" s="36">
        <v>12</v>
      </c>
      <c r="K289" s="36">
        <v>13</v>
      </c>
      <c r="L289" s="36">
        <v>14</v>
      </c>
      <c r="M289" s="36">
        <v>15</v>
      </c>
      <c r="N289" s="36">
        <v>16</v>
      </c>
      <c r="O289" s="36">
        <v>19</v>
      </c>
      <c r="P289" s="36">
        <v>22</v>
      </c>
      <c r="Q289" s="36">
        <v>23</v>
      </c>
      <c r="R289" s="45">
        <v>231166.67</v>
      </c>
      <c r="S289" s="45">
        <v>879.33</v>
      </c>
      <c r="T289" s="45">
        <v>10</v>
      </c>
      <c r="U289" s="45">
        <v>4</v>
      </c>
      <c r="V289" s="45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46">
        <v>224820.4</v>
      </c>
      <c r="S290" s="46">
        <v>396.51</v>
      </c>
      <c r="T290" s="46">
        <v>10</v>
      </c>
      <c r="U290" s="46">
        <v>4</v>
      </c>
      <c r="V290" s="46">
        <v>2</v>
      </c>
    </row>
    <row r="291" spans="1:22" x14ac:dyDescent="0.25">
      <c r="A291" s="34">
        <v>287</v>
      </c>
      <c r="B291" s="35">
        <v>39454</v>
      </c>
      <c r="C291" s="36">
        <v>2</v>
      </c>
      <c r="D291" s="36">
        <v>5</v>
      </c>
      <c r="E291" s="36">
        <v>6</v>
      </c>
      <c r="F291" s="36">
        <v>7</v>
      </c>
      <c r="G291" s="36">
        <v>10</v>
      </c>
      <c r="H291" s="36">
        <v>12</v>
      </c>
      <c r="I291" s="36">
        <v>13</v>
      </c>
      <c r="J291" s="36">
        <v>15</v>
      </c>
      <c r="K291" s="36">
        <v>16</v>
      </c>
      <c r="L291" s="36">
        <v>17</v>
      </c>
      <c r="M291" s="36">
        <v>18</v>
      </c>
      <c r="N291" s="36">
        <v>21</v>
      </c>
      <c r="O291" s="36">
        <v>22</v>
      </c>
      <c r="P291" s="36">
        <v>23</v>
      </c>
      <c r="Q291" s="36">
        <v>25</v>
      </c>
      <c r="R291" s="45">
        <v>270692.90000000002</v>
      </c>
      <c r="S291" s="45">
        <v>1098.5899999999999</v>
      </c>
      <c r="T291" s="45">
        <v>10</v>
      </c>
      <c r="U291" s="45">
        <v>4</v>
      </c>
      <c r="V291" s="45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46">
        <v>1112109.33</v>
      </c>
      <c r="S292" s="46">
        <v>945.67</v>
      </c>
      <c r="T292" s="46">
        <v>10</v>
      </c>
      <c r="U292" s="46">
        <v>4</v>
      </c>
      <c r="V292" s="46">
        <v>2</v>
      </c>
    </row>
    <row r="293" spans="1:22" x14ac:dyDescent="0.25">
      <c r="A293" s="34">
        <v>289</v>
      </c>
      <c r="B293" s="35">
        <v>39461</v>
      </c>
      <c r="C293" s="36">
        <v>1</v>
      </c>
      <c r="D293" s="36">
        <v>2</v>
      </c>
      <c r="E293" s="36">
        <v>3</v>
      </c>
      <c r="F293" s="36">
        <v>4</v>
      </c>
      <c r="G293" s="36">
        <v>6</v>
      </c>
      <c r="H293" s="36">
        <v>8</v>
      </c>
      <c r="I293" s="36">
        <v>9</v>
      </c>
      <c r="J293" s="36">
        <v>10</v>
      </c>
      <c r="K293" s="36">
        <v>12</v>
      </c>
      <c r="L293" s="36">
        <v>14</v>
      </c>
      <c r="M293" s="36">
        <v>15</v>
      </c>
      <c r="N293" s="36">
        <v>17</v>
      </c>
      <c r="O293" s="36">
        <v>19</v>
      </c>
      <c r="P293" s="36">
        <v>22</v>
      </c>
      <c r="Q293" s="36">
        <v>24</v>
      </c>
      <c r="R293" s="45">
        <v>63211.34</v>
      </c>
      <c r="S293" s="45">
        <v>266.89999999999998</v>
      </c>
      <c r="T293" s="45">
        <v>10</v>
      </c>
      <c r="U293" s="45">
        <v>4</v>
      </c>
      <c r="V293" s="45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46">
        <v>244730.42</v>
      </c>
      <c r="S294" s="46">
        <v>1200.05</v>
      </c>
      <c r="T294" s="46">
        <v>10</v>
      </c>
      <c r="U294" s="46">
        <v>4</v>
      </c>
      <c r="V294" s="46">
        <v>2</v>
      </c>
    </row>
    <row r="295" spans="1:22" x14ac:dyDescent="0.25">
      <c r="A295" s="34">
        <v>291</v>
      </c>
      <c r="B295" s="35">
        <v>39468</v>
      </c>
      <c r="C295" s="36">
        <v>1</v>
      </c>
      <c r="D295" s="36">
        <v>2</v>
      </c>
      <c r="E295" s="36">
        <v>5</v>
      </c>
      <c r="F295" s="36">
        <v>7</v>
      </c>
      <c r="G295" s="36">
        <v>8</v>
      </c>
      <c r="H295" s="36">
        <v>10</v>
      </c>
      <c r="I295" s="36">
        <v>11</v>
      </c>
      <c r="J295" s="36">
        <v>12</v>
      </c>
      <c r="K295" s="36">
        <v>13</v>
      </c>
      <c r="L295" s="36">
        <v>14</v>
      </c>
      <c r="M295" s="36">
        <v>15</v>
      </c>
      <c r="N295" s="36">
        <v>17</v>
      </c>
      <c r="O295" s="36">
        <v>20</v>
      </c>
      <c r="P295" s="36">
        <v>23</v>
      </c>
      <c r="Q295" s="36">
        <v>24</v>
      </c>
      <c r="R295" s="45">
        <v>236637.79</v>
      </c>
      <c r="S295" s="45">
        <v>915.31</v>
      </c>
      <c r="T295" s="45">
        <v>10</v>
      </c>
      <c r="U295" s="45">
        <v>4</v>
      </c>
      <c r="V295" s="45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46">
        <v>1210021.45</v>
      </c>
      <c r="S296" s="46">
        <v>1010.88</v>
      </c>
      <c r="T296" s="46">
        <v>10</v>
      </c>
      <c r="U296" s="46">
        <v>4</v>
      </c>
      <c r="V296" s="46">
        <v>2</v>
      </c>
    </row>
    <row r="297" spans="1:22" x14ac:dyDescent="0.25">
      <c r="A297" s="34">
        <v>293</v>
      </c>
      <c r="B297" s="35">
        <v>39475</v>
      </c>
      <c r="C297" s="36">
        <v>1</v>
      </c>
      <c r="D297" s="36">
        <v>2</v>
      </c>
      <c r="E297" s="36">
        <v>3</v>
      </c>
      <c r="F297" s="36">
        <v>6</v>
      </c>
      <c r="G297" s="36">
        <v>9</v>
      </c>
      <c r="H297" s="36">
        <v>12</v>
      </c>
      <c r="I297" s="36">
        <v>13</v>
      </c>
      <c r="J297" s="36">
        <v>14</v>
      </c>
      <c r="K297" s="36">
        <v>15</v>
      </c>
      <c r="L297" s="36">
        <v>18</v>
      </c>
      <c r="M297" s="36">
        <v>19</v>
      </c>
      <c r="N297" s="36">
        <v>22</v>
      </c>
      <c r="O297" s="36">
        <v>23</v>
      </c>
      <c r="P297" s="36">
        <v>24</v>
      </c>
      <c r="Q297" s="36">
        <v>25</v>
      </c>
      <c r="R297" s="45">
        <v>311274.88</v>
      </c>
      <c r="S297" s="45">
        <v>554.30999999999995</v>
      </c>
      <c r="T297" s="45">
        <v>10</v>
      </c>
      <c r="U297" s="45">
        <v>4</v>
      </c>
      <c r="V297" s="45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46">
        <v>423387.36</v>
      </c>
      <c r="S298" s="46">
        <v>1206.99</v>
      </c>
      <c r="T298" s="46">
        <v>10</v>
      </c>
      <c r="U298" s="46">
        <v>4</v>
      </c>
      <c r="V298" s="46">
        <v>2</v>
      </c>
    </row>
    <row r="299" spans="1:22" x14ac:dyDescent="0.25">
      <c r="A299" s="34">
        <v>295</v>
      </c>
      <c r="B299" s="35">
        <v>39485</v>
      </c>
      <c r="C299" s="36">
        <v>2</v>
      </c>
      <c r="D299" s="36">
        <v>3</v>
      </c>
      <c r="E299" s="36">
        <v>4</v>
      </c>
      <c r="F299" s="36">
        <v>6</v>
      </c>
      <c r="G299" s="36">
        <v>10</v>
      </c>
      <c r="H299" s="36">
        <v>13</v>
      </c>
      <c r="I299" s="36">
        <v>15</v>
      </c>
      <c r="J299" s="36">
        <v>16</v>
      </c>
      <c r="K299" s="36">
        <v>17</v>
      </c>
      <c r="L299" s="36">
        <v>18</v>
      </c>
      <c r="M299" s="36">
        <v>19</v>
      </c>
      <c r="N299" s="36">
        <v>21</v>
      </c>
      <c r="O299" s="36">
        <v>23</v>
      </c>
      <c r="P299" s="36">
        <v>24</v>
      </c>
      <c r="Q299" s="36">
        <v>25</v>
      </c>
      <c r="R299" s="45">
        <v>710326.08</v>
      </c>
      <c r="S299" s="45">
        <v>1812.06</v>
      </c>
      <c r="T299" s="45">
        <v>10</v>
      </c>
      <c r="U299" s="45">
        <v>4</v>
      </c>
      <c r="V299" s="45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46">
        <v>317206.8</v>
      </c>
      <c r="S300" s="46">
        <v>2130.81</v>
      </c>
      <c r="T300" s="46">
        <v>10</v>
      </c>
      <c r="U300" s="46">
        <v>4</v>
      </c>
      <c r="V300" s="46">
        <v>2</v>
      </c>
    </row>
    <row r="301" spans="1:22" x14ac:dyDescent="0.25">
      <c r="A301" s="34">
        <v>297</v>
      </c>
      <c r="B301" s="35">
        <v>39492</v>
      </c>
      <c r="C301" s="36">
        <v>1</v>
      </c>
      <c r="D301" s="36">
        <v>4</v>
      </c>
      <c r="E301" s="36">
        <v>7</v>
      </c>
      <c r="F301" s="36">
        <v>8</v>
      </c>
      <c r="G301" s="36">
        <v>9</v>
      </c>
      <c r="H301" s="36">
        <v>10</v>
      </c>
      <c r="I301" s="36">
        <v>12</v>
      </c>
      <c r="J301" s="36">
        <v>14</v>
      </c>
      <c r="K301" s="36">
        <v>15</v>
      </c>
      <c r="L301" s="36">
        <v>16</v>
      </c>
      <c r="M301" s="36">
        <v>21</v>
      </c>
      <c r="N301" s="36">
        <v>22</v>
      </c>
      <c r="O301" s="36">
        <v>23</v>
      </c>
      <c r="P301" s="36">
        <v>24</v>
      </c>
      <c r="Q301" s="36">
        <v>25</v>
      </c>
      <c r="R301" s="45">
        <v>0</v>
      </c>
      <c r="S301" s="45">
        <v>2388.7600000000002</v>
      </c>
      <c r="T301" s="45">
        <v>10</v>
      </c>
      <c r="U301" s="45">
        <v>4</v>
      </c>
      <c r="V301" s="45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46">
        <v>1712831.75</v>
      </c>
      <c r="S302" s="46">
        <v>1972.31</v>
      </c>
      <c r="T302" s="46">
        <v>10</v>
      </c>
      <c r="U302" s="46">
        <v>4</v>
      </c>
      <c r="V302" s="46">
        <v>2</v>
      </c>
    </row>
    <row r="303" spans="1:22" x14ac:dyDescent="0.25">
      <c r="A303" s="34">
        <v>299</v>
      </c>
      <c r="B303" s="35">
        <v>39499</v>
      </c>
      <c r="C303" s="36">
        <v>3</v>
      </c>
      <c r="D303" s="36">
        <v>5</v>
      </c>
      <c r="E303" s="36">
        <v>6</v>
      </c>
      <c r="F303" s="36">
        <v>7</v>
      </c>
      <c r="G303" s="36">
        <v>8</v>
      </c>
      <c r="H303" s="36">
        <v>10</v>
      </c>
      <c r="I303" s="36">
        <v>13</v>
      </c>
      <c r="J303" s="36">
        <v>17</v>
      </c>
      <c r="K303" s="36">
        <v>18</v>
      </c>
      <c r="L303" s="36">
        <v>19</v>
      </c>
      <c r="M303" s="36">
        <v>20</v>
      </c>
      <c r="N303" s="36">
        <v>21</v>
      </c>
      <c r="O303" s="36">
        <v>22</v>
      </c>
      <c r="P303" s="36">
        <v>23</v>
      </c>
      <c r="Q303" s="36">
        <v>24</v>
      </c>
      <c r="R303" s="45">
        <v>1400709.24</v>
      </c>
      <c r="S303" s="45">
        <v>2300.02</v>
      </c>
      <c r="T303" s="45">
        <v>10</v>
      </c>
      <c r="U303" s="45">
        <v>4</v>
      </c>
      <c r="V303" s="45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46">
        <v>236323.91</v>
      </c>
      <c r="S304" s="46">
        <v>754.71</v>
      </c>
      <c r="T304" s="46">
        <v>10</v>
      </c>
      <c r="U304" s="46">
        <v>4</v>
      </c>
      <c r="V304" s="46">
        <v>2</v>
      </c>
    </row>
    <row r="305" spans="1:22" x14ac:dyDescent="0.25">
      <c r="A305" s="34">
        <v>301</v>
      </c>
      <c r="B305" s="35">
        <v>39506</v>
      </c>
      <c r="C305" s="36">
        <v>2</v>
      </c>
      <c r="D305" s="36">
        <v>3</v>
      </c>
      <c r="E305" s="36">
        <v>8</v>
      </c>
      <c r="F305" s="36">
        <v>9</v>
      </c>
      <c r="G305" s="36">
        <v>11</v>
      </c>
      <c r="H305" s="36">
        <v>12</v>
      </c>
      <c r="I305" s="36">
        <v>13</v>
      </c>
      <c r="J305" s="36">
        <v>14</v>
      </c>
      <c r="K305" s="36">
        <v>15</v>
      </c>
      <c r="L305" s="36">
        <v>17</v>
      </c>
      <c r="M305" s="36">
        <v>18</v>
      </c>
      <c r="N305" s="36">
        <v>19</v>
      </c>
      <c r="O305" s="36">
        <v>20</v>
      </c>
      <c r="P305" s="36">
        <v>22</v>
      </c>
      <c r="Q305" s="36">
        <v>23</v>
      </c>
      <c r="R305" s="45">
        <v>207255.79</v>
      </c>
      <c r="S305" s="45">
        <v>543.27</v>
      </c>
      <c r="T305" s="45">
        <v>10</v>
      </c>
      <c r="U305" s="45">
        <v>4</v>
      </c>
      <c r="V305" s="45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46">
        <v>154317.67000000001</v>
      </c>
      <c r="S306" s="46">
        <v>656.98</v>
      </c>
      <c r="T306" s="46">
        <v>10</v>
      </c>
      <c r="U306" s="46">
        <v>4</v>
      </c>
      <c r="V306" s="46">
        <v>2</v>
      </c>
    </row>
    <row r="307" spans="1:22" x14ac:dyDescent="0.25">
      <c r="A307" s="34">
        <v>303</v>
      </c>
      <c r="B307" s="35">
        <v>39513</v>
      </c>
      <c r="C307" s="36">
        <v>2</v>
      </c>
      <c r="D307" s="36">
        <v>3</v>
      </c>
      <c r="E307" s="36">
        <v>4</v>
      </c>
      <c r="F307" s="36">
        <v>6</v>
      </c>
      <c r="G307" s="36">
        <v>8</v>
      </c>
      <c r="H307" s="36">
        <v>12</v>
      </c>
      <c r="I307" s="36">
        <v>15</v>
      </c>
      <c r="J307" s="36">
        <v>16</v>
      </c>
      <c r="K307" s="36">
        <v>17</v>
      </c>
      <c r="L307" s="36">
        <v>18</v>
      </c>
      <c r="M307" s="36">
        <v>20</v>
      </c>
      <c r="N307" s="36">
        <v>21</v>
      </c>
      <c r="O307" s="36">
        <v>22</v>
      </c>
      <c r="P307" s="36">
        <v>23</v>
      </c>
      <c r="Q307" s="36">
        <v>24</v>
      </c>
      <c r="R307" s="45">
        <v>452508.66</v>
      </c>
      <c r="S307" s="45">
        <v>1696.2</v>
      </c>
      <c r="T307" s="45">
        <v>10</v>
      </c>
      <c r="U307" s="45">
        <v>4</v>
      </c>
      <c r="V307" s="45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46">
        <v>0</v>
      </c>
      <c r="S308" s="46">
        <v>2902.1</v>
      </c>
      <c r="T308" s="46">
        <v>10</v>
      </c>
      <c r="U308" s="46">
        <v>4</v>
      </c>
      <c r="V308" s="46">
        <v>2</v>
      </c>
    </row>
    <row r="309" spans="1:22" x14ac:dyDescent="0.25">
      <c r="A309" s="34">
        <v>305</v>
      </c>
      <c r="B309" s="35">
        <v>39520</v>
      </c>
      <c r="C309" s="36">
        <v>2</v>
      </c>
      <c r="D309" s="36">
        <v>3</v>
      </c>
      <c r="E309" s="36">
        <v>4</v>
      </c>
      <c r="F309" s="36">
        <v>5</v>
      </c>
      <c r="G309" s="36">
        <v>8</v>
      </c>
      <c r="H309" s="36">
        <v>10</v>
      </c>
      <c r="I309" s="36">
        <v>11</v>
      </c>
      <c r="J309" s="36">
        <v>12</v>
      </c>
      <c r="K309" s="36">
        <v>13</v>
      </c>
      <c r="L309" s="36">
        <v>18</v>
      </c>
      <c r="M309" s="36">
        <v>20</v>
      </c>
      <c r="N309" s="36">
        <v>21</v>
      </c>
      <c r="O309" s="36">
        <v>22</v>
      </c>
      <c r="P309" s="36">
        <v>24</v>
      </c>
      <c r="Q309" s="36">
        <v>25</v>
      </c>
      <c r="R309" s="45">
        <v>1088299.3799999999</v>
      </c>
      <c r="S309" s="45">
        <v>1108.9000000000001</v>
      </c>
      <c r="T309" s="45">
        <v>10</v>
      </c>
      <c r="U309" s="45">
        <v>4</v>
      </c>
      <c r="V309" s="45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46">
        <v>0</v>
      </c>
      <c r="S310" s="46">
        <v>1852.02</v>
      </c>
      <c r="T310" s="46">
        <v>10</v>
      </c>
      <c r="U310" s="46">
        <v>4</v>
      </c>
      <c r="V310" s="46">
        <v>2</v>
      </c>
    </row>
    <row r="311" spans="1:22" x14ac:dyDescent="0.25">
      <c r="A311" s="34">
        <v>307</v>
      </c>
      <c r="B311" s="35">
        <v>39527</v>
      </c>
      <c r="C311" s="36">
        <v>1</v>
      </c>
      <c r="D311" s="36">
        <v>3</v>
      </c>
      <c r="E311" s="36">
        <v>4</v>
      </c>
      <c r="F311" s="36">
        <v>6</v>
      </c>
      <c r="G311" s="36">
        <v>9</v>
      </c>
      <c r="H311" s="36">
        <v>10</v>
      </c>
      <c r="I311" s="36">
        <v>12</v>
      </c>
      <c r="J311" s="36">
        <v>14</v>
      </c>
      <c r="K311" s="36">
        <v>15</v>
      </c>
      <c r="L311" s="36">
        <v>17</v>
      </c>
      <c r="M311" s="36">
        <v>19</v>
      </c>
      <c r="N311" s="36">
        <v>20</v>
      </c>
      <c r="O311" s="36">
        <v>21</v>
      </c>
      <c r="P311" s="36">
        <v>23</v>
      </c>
      <c r="Q311" s="36">
        <v>24</v>
      </c>
      <c r="R311" s="45">
        <v>120368.22</v>
      </c>
      <c r="S311" s="45">
        <v>383.76</v>
      </c>
      <c r="T311" s="45">
        <v>10</v>
      </c>
      <c r="U311" s="45">
        <v>4</v>
      </c>
      <c r="V311" s="45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46">
        <v>506005.32</v>
      </c>
      <c r="S312" s="46">
        <v>1060.44</v>
      </c>
      <c r="T312" s="46">
        <v>10</v>
      </c>
      <c r="U312" s="46">
        <v>4</v>
      </c>
      <c r="V312" s="46">
        <v>2</v>
      </c>
    </row>
    <row r="313" spans="1:22" x14ac:dyDescent="0.25">
      <c r="A313" s="34">
        <v>309</v>
      </c>
      <c r="B313" s="35">
        <v>39534</v>
      </c>
      <c r="C313" s="36">
        <v>1</v>
      </c>
      <c r="D313" s="36">
        <v>2</v>
      </c>
      <c r="E313" s="36">
        <v>3</v>
      </c>
      <c r="F313" s="36">
        <v>4</v>
      </c>
      <c r="G313" s="36">
        <v>8</v>
      </c>
      <c r="H313" s="36">
        <v>9</v>
      </c>
      <c r="I313" s="36">
        <v>10</v>
      </c>
      <c r="J313" s="36">
        <v>13</v>
      </c>
      <c r="K313" s="36">
        <v>14</v>
      </c>
      <c r="L313" s="36">
        <v>16</v>
      </c>
      <c r="M313" s="36">
        <v>17</v>
      </c>
      <c r="N313" s="36">
        <v>20</v>
      </c>
      <c r="O313" s="36">
        <v>21</v>
      </c>
      <c r="P313" s="36">
        <v>22</v>
      </c>
      <c r="Q313" s="36">
        <v>24</v>
      </c>
      <c r="R313" s="45">
        <v>694576.96</v>
      </c>
      <c r="S313" s="45">
        <v>1473.64</v>
      </c>
      <c r="T313" s="45">
        <v>10</v>
      </c>
      <c r="U313" s="45">
        <v>4</v>
      </c>
      <c r="V313" s="45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46">
        <v>1396694.91</v>
      </c>
      <c r="S314" s="46">
        <v>1408.43</v>
      </c>
      <c r="T314" s="46">
        <v>10</v>
      </c>
      <c r="U314" s="46">
        <v>4</v>
      </c>
      <c r="V314" s="46">
        <v>2</v>
      </c>
    </row>
    <row r="315" spans="1:22" x14ac:dyDescent="0.25">
      <c r="A315" s="34">
        <v>311</v>
      </c>
      <c r="B315" s="35">
        <v>39541</v>
      </c>
      <c r="C315" s="36">
        <v>2</v>
      </c>
      <c r="D315" s="36">
        <v>4</v>
      </c>
      <c r="E315" s="36">
        <v>5</v>
      </c>
      <c r="F315" s="36">
        <v>7</v>
      </c>
      <c r="G315" s="36">
        <v>10</v>
      </c>
      <c r="H315" s="36">
        <v>12</v>
      </c>
      <c r="I315" s="36">
        <v>14</v>
      </c>
      <c r="J315" s="36">
        <v>15</v>
      </c>
      <c r="K315" s="36">
        <v>16</v>
      </c>
      <c r="L315" s="36">
        <v>17</v>
      </c>
      <c r="M315" s="36">
        <v>19</v>
      </c>
      <c r="N315" s="36">
        <v>20</v>
      </c>
      <c r="O315" s="36">
        <v>23</v>
      </c>
      <c r="P315" s="36">
        <v>24</v>
      </c>
      <c r="Q315" s="36">
        <v>25</v>
      </c>
      <c r="R315" s="45">
        <v>133572.09</v>
      </c>
      <c r="S315" s="45">
        <v>791.41</v>
      </c>
      <c r="T315" s="45">
        <v>10</v>
      </c>
      <c r="U315" s="45">
        <v>4</v>
      </c>
      <c r="V315" s="45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46">
        <v>1458512.89</v>
      </c>
      <c r="S316" s="46">
        <v>1619.37</v>
      </c>
      <c r="T316" s="46">
        <v>10</v>
      </c>
      <c r="U316" s="46">
        <v>4</v>
      </c>
      <c r="V316" s="46">
        <v>2</v>
      </c>
    </row>
    <row r="317" spans="1:22" x14ac:dyDescent="0.25">
      <c r="A317" s="34">
        <v>313</v>
      </c>
      <c r="B317" s="35">
        <v>39548</v>
      </c>
      <c r="C317" s="36">
        <v>2</v>
      </c>
      <c r="D317" s="36">
        <v>3</v>
      </c>
      <c r="E317" s="36">
        <v>6</v>
      </c>
      <c r="F317" s="36">
        <v>7</v>
      </c>
      <c r="G317" s="36">
        <v>9</v>
      </c>
      <c r="H317" s="36">
        <v>10</v>
      </c>
      <c r="I317" s="36">
        <v>12</v>
      </c>
      <c r="J317" s="36">
        <v>14</v>
      </c>
      <c r="K317" s="36">
        <v>15</v>
      </c>
      <c r="L317" s="36">
        <v>16</v>
      </c>
      <c r="M317" s="36">
        <v>17</v>
      </c>
      <c r="N317" s="36">
        <v>18</v>
      </c>
      <c r="O317" s="36">
        <v>19</v>
      </c>
      <c r="P317" s="36">
        <v>23</v>
      </c>
      <c r="Q317" s="36">
        <v>25</v>
      </c>
      <c r="R317" s="45">
        <v>381993.94</v>
      </c>
      <c r="S317" s="45">
        <v>1077.05</v>
      </c>
      <c r="T317" s="45">
        <v>10</v>
      </c>
      <c r="U317" s="45">
        <v>4</v>
      </c>
      <c r="V317" s="45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46">
        <v>1364366.67</v>
      </c>
      <c r="S318" s="46">
        <v>1249.42</v>
      </c>
      <c r="T318" s="46">
        <v>10</v>
      </c>
      <c r="U318" s="46">
        <v>4</v>
      </c>
      <c r="V318" s="46">
        <v>2</v>
      </c>
    </row>
    <row r="319" spans="1:22" x14ac:dyDescent="0.25">
      <c r="A319" s="34">
        <v>315</v>
      </c>
      <c r="B319" s="35">
        <v>39555</v>
      </c>
      <c r="C319" s="36">
        <v>2</v>
      </c>
      <c r="D319" s="36">
        <v>3</v>
      </c>
      <c r="E319" s="36">
        <v>5</v>
      </c>
      <c r="F319" s="36">
        <v>6</v>
      </c>
      <c r="G319" s="36">
        <v>8</v>
      </c>
      <c r="H319" s="36">
        <v>11</v>
      </c>
      <c r="I319" s="36">
        <v>13</v>
      </c>
      <c r="J319" s="36">
        <v>14</v>
      </c>
      <c r="K319" s="36">
        <v>16</v>
      </c>
      <c r="L319" s="36">
        <v>17</v>
      </c>
      <c r="M319" s="36">
        <v>19</v>
      </c>
      <c r="N319" s="36">
        <v>20</v>
      </c>
      <c r="O319" s="36">
        <v>21</v>
      </c>
      <c r="P319" s="36">
        <v>23</v>
      </c>
      <c r="Q319" s="36">
        <v>24</v>
      </c>
      <c r="R319" s="45">
        <v>125445.39</v>
      </c>
      <c r="S319" s="45">
        <v>497.8</v>
      </c>
      <c r="T319" s="45">
        <v>10</v>
      </c>
      <c r="U319" s="45">
        <v>4</v>
      </c>
      <c r="V319" s="45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46">
        <v>847060.95</v>
      </c>
      <c r="S320" s="46">
        <v>836.47</v>
      </c>
      <c r="T320" s="46">
        <v>10</v>
      </c>
      <c r="U320" s="46">
        <v>4</v>
      </c>
      <c r="V320" s="46">
        <v>2</v>
      </c>
    </row>
    <row r="321" spans="1:22" x14ac:dyDescent="0.25">
      <c r="A321" s="34">
        <v>317</v>
      </c>
      <c r="B321" s="35">
        <v>39562</v>
      </c>
      <c r="C321" s="36">
        <v>1</v>
      </c>
      <c r="D321" s="36">
        <v>2</v>
      </c>
      <c r="E321" s="36">
        <v>4</v>
      </c>
      <c r="F321" s="36">
        <v>5</v>
      </c>
      <c r="G321" s="36">
        <v>8</v>
      </c>
      <c r="H321" s="36">
        <v>9</v>
      </c>
      <c r="I321" s="36">
        <v>11</v>
      </c>
      <c r="J321" s="36">
        <v>14</v>
      </c>
      <c r="K321" s="36">
        <v>16</v>
      </c>
      <c r="L321" s="36">
        <v>18</v>
      </c>
      <c r="M321" s="36">
        <v>19</v>
      </c>
      <c r="N321" s="36">
        <v>21</v>
      </c>
      <c r="O321" s="36">
        <v>22</v>
      </c>
      <c r="P321" s="36">
        <v>24</v>
      </c>
      <c r="Q321" s="36">
        <v>25</v>
      </c>
      <c r="R321" s="45">
        <v>367450.06</v>
      </c>
      <c r="S321" s="45">
        <v>1024.8</v>
      </c>
      <c r="T321" s="45">
        <v>10</v>
      </c>
      <c r="U321" s="45">
        <v>4</v>
      </c>
      <c r="V321" s="45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46">
        <v>290530.52</v>
      </c>
      <c r="S322" s="46">
        <v>1160.96</v>
      </c>
      <c r="T322" s="46">
        <v>10</v>
      </c>
      <c r="U322" s="46">
        <v>4</v>
      </c>
      <c r="V322" s="46">
        <v>2</v>
      </c>
    </row>
    <row r="323" spans="1:22" x14ac:dyDescent="0.25">
      <c r="A323" s="34">
        <v>319</v>
      </c>
      <c r="B323" s="35">
        <v>39570</v>
      </c>
      <c r="C323" s="36">
        <v>1</v>
      </c>
      <c r="D323" s="36">
        <v>3</v>
      </c>
      <c r="E323" s="36">
        <v>4</v>
      </c>
      <c r="F323" s="36">
        <v>6</v>
      </c>
      <c r="G323" s="36">
        <v>8</v>
      </c>
      <c r="H323" s="36">
        <v>9</v>
      </c>
      <c r="I323" s="36">
        <v>10</v>
      </c>
      <c r="J323" s="36">
        <v>12</v>
      </c>
      <c r="K323" s="36">
        <v>14</v>
      </c>
      <c r="L323" s="36">
        <v>16</v>
      </c>
      <c r="M323" s="36">
        <v>17</v>
      </c>
      <c r="N323" s="36">
        <v>19</v>
      </c>
      <c r="O323" s="36">
        <v>20</v>
      </c>
      <c r="P323" s="36">
        <v>23</v>
      </c>
      <c r="Q323" s="36">
        <v>24</v>
      </c>
      <c r="R323" s="45">
        <v>129225.31</v>
      </c>
      <c r="S323" s="45">
        <v>516.21</v>
      </c>
      <c r="T323" s="45">
        <v>10</v>
      </c>
      <c r="U323" s="45">
        <v>4</v>
      </c>
      <c r="V323" s="45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46">
        <v>316958.56</v>
      </c>
      <c r="S324" s="46">
        <v>826.61</v>
      </c>
      <c r="T324" s="46">
        <v>10</v>
      </c>
      <c r="U324" s="46">
        <v>4</v>
      </c>
      <c r="V324" s="46">
        <v>2</v>
      </c>
    </row>
    <row r="325" spans="1:22" x14ac:dyDescent="0.25">
      <c r="A325" s="34">
        <v>321</v>
      </c>
      <c r="B325" s="35">
        <v>39576</v>
      </c>
      <c r="C325" s="36">
        <v>2</v>
      </c>
      <c r="D325" s="36">
        <v>3</v>
      </c>
      <c r="E325" s="36">
        <v>4</v>
      </c>
      <c r="F325" s="36">
        <v>9</v>
      </c>
      <c r="G325" s="36">
        <v>10</v>
      </c>
      <c r="H325" s="36">
        <v>11</v>
      </c>
      <c r="I325" s="36">
        <v>12</v>
      </c>
      <c r="J325" s="36">
        <v>13</v>
      </c>
      <c r="K325" s="36">
        <v>14</v>
      </c>
      <c r="L325" s="36">
        <v>16</v>
      </c>
      <c r="M325" s="36">
        <v>17</v>
      </c>
      <c r="N325" s="36">
        <v>18</v>
      </c>
      <c r="O325" s="36">
        <v>20</v>
      </c>
      <c r="P325" s="36">
        <v>24</v>
      </c>
      <c r="Q325" s="36">
        <v>25</v>
      </c>
      <c r="R325" s="45">
        <v>1308152.1499999999</v>
      </c>
      <c r="S325" s="45">
        <v>1544.46</v>
      </c>
      <c r="T325" s="45">
        <v>10</v>
      </c>
      <c r="U325" s="45">
        <v>4</v>
      </c>
      <c r="V325" s="45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46">
        <v>606827.96</v>
      </c>
      <c r="S326" s="46">
        <v>1021.89</v>
      </c>
      <c r="T326" s="46">
        <v>10</v>
      </c>
      <c r="U326" s="46">
        <v>4</v>
      </c>
      <c r="V326" s="46">
        <v>2</v>
      </c>
    </row>
    <row r="327" spans="1:22" x14ac:dyDescent="0.25">
      <c r="A327" s="34">
        <v>323</v>
      </c>
      <c r="B327" s="35">
        <v>39583</v>
      </c>
      <c r="C327" s="36">
        <v>1</v>
      </c>
      <c r="D327" s="36">
        <v>2</v>
      </c>
      <c r="E327" s="36">
        <v>3</v>
      </c>
      <c r="F327" s="36">
        <v>4</v>
      </c>
      <c r="G327" s="36">
        <v>6</v>
      </c>
      <c r="H327" s="36">
        <v>7</v>
      </c>
      <c r="I327" s="36">
        <v>9</v>
      </c>
      <c r="J327" s="36">
        <v>10</v>
      </c>
      <c r="K327" s="36">
        <v>14</v>
      </c>
      <c r="L327" s="36">
        <v>17</v>
      </c>
      <c r="M327" s="36">
        <v>19</v>
      </c>
      <c r="N327" s="36">
        <v>20</v>
      </c>
      <c r="O327" s="36">
        <v>21</v>
      </c>
      <c r="P327" s="36">
        <v>23</v>
      </c>
      <c r="Q327" s="36">
        <v>25</v>
      </c>
      <c r="R327" s="45">
        <v>1207120.3600000001</v>
      </c>
      <c r="S327" s="45">
        <v>1429.11</v>
      </c>
      <c r="T327" s="45">
        <v>10</v>
      </c>
      <c r="U327" s="45">
        <v>4</v>
      </c>
      <c r="V327" s="45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46">
        <v>377040.37</v>
      </c>
      <c r="S328" s="46">
        <v>2228.81</v>
      </c>
      <c r="T328" s="46">
        <v>10</v>
      </c>
      <c r="U328" s="46">
        <v>4</v>
      </c>
      <c r="V328" s="46">
        <v>2</v>
      </c>
    </row>
    <row r="329" spans="1:22" x14ac:dyDescent="0.25">
      <c r="A329" s="34">
        <v>325</v>
      </c>
      <c r="B329" s="35">
        <v>39591</v>
      </c>
      <c r="C329" s="36">
        <v>1</v>
      </c>
      <c r="D329" s="36">
        <v>2</v>
      </c>
      <c r="E329" s="36">
        <v>4</v>
      </c>
      <c r="F329" s="36">
        <v>5</v>
      </c>
      <c r="G329" s="36">
        <v>6</v>
      </c>
      <c r="H329" s="36">
        <v>7</v>
      </c>
      <c r="I329" s="36">
        <v>10</v>
      </c>
      <c r="J329" s="36">
        <v>14</v>
      </c>
      <c r="K329" s="36">
        <v>15</v>
      </c>
      <c r="L329" s="36">
        <v>19</v>
      </c>
      <c r="M329" s="36">
        <v>20</v>
      </c>
      <c r="N329" s="36">
        <v>22</v>
      </c>
      <c r="O329" s="36">
        <v>23</v>
      </c>
      <c r="P329" s="36">
        <v>24</v>
      </c>
      <c r="Q329" s="36">
        <v>25</v>
      </c>
      <c r="R329" s="45">
        <v>0</v>
      </c>
      <c r="S329" s="45">
        <v>2041.78</v>
      </c>
      <c r="T329" s="45">
        <v>10</v>
      </c>
      <c r="U329" s="45">
        <v>4</v>
      </c>
      <c r="V329" s="45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46">
        <v>845942.74</v>
      </c>
      <c r="S330" s="46">
        <v>1125.3900000000001</v>
      </c>
      <c r="T330" s="46">
        <v>10</v>
      </c>
      <c r="U330" s="46">
        <v>4</v>
      </c>
      <c r="V330" s="46">
        <v>2</v>
      </c>
    </row>
    <row r="331" spans="1:22" x14ac:dyDescent="0.25">
      <c r="A331" s="34">
        <v>327</v>
      </c>
      <c r="B331" s="35">
        <v>39597</v>
      </c>
      <c r="C331" s="36">
        <v>1</v>
      </c>
      <c r="D331" s="36">
        <v>2</v>
      </c>
      <c r="E331" s="36">
        <v>3</v>
      </c>
      <c r="F331" s="36">
        <v>4</v>
      </c>
      <c r="G331" s="36">
        <v>8</v>
      </c>
      <c r="H331" s="36">
        <v>12</v>
      </c>
      <c r="I331" s="36">
        <v>13</v>
      </c>
      <c r="J331" s="36">
        <v>14</v>
      </c>
      <c r="K331" s="36">
        <v>15</v>
      </c>
      <c r="L331" s="36">
        <v>16</v>
      </c>
      <c r="M331" s="36">
        <v>17</v>
      </c>
      <c r="N331" s="36">
        <v>18</v>
      </c>
      <c r="O331" s="36">
        <v>19</v>
      </c>
      <c r="P331" s="36">
        <v>21</v>
      </c>
      <c r="Q331" s="36">
        <v>23</v>
      </c>
      <c r="R331" s="45">
        <v>241255.81</v>
      </c>
      <c r="S331" s="45">
        <v>989.43</v>
      </c>
      <c r="T331" s="45">
        <v>10</v>
      </c>
      <c r="U331" s="45">
        <v>4</v>
      </c>
      <c r="V331" s="45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46">
        <v>557712.09</v>
      </c>
      <c r="S332" s="46">
        <v>726.51</v>
      </c>
      <c r="T332" s="46">
        <v>10</v>
      </c>
      <c r="U332" s="46">
        <v>4</v>
      </c>
      <c r="V332" s="46">
        <v>2</v>
      </c>
    </row>
    <row r="333" spans="1:22" x14ac:dyDescent="0.25">
      <c r="A333" s="34">
        <v>329</v>
      </c>
      <c r="B333" s="35">
        <v>39604</v>
      </c>
      <c r="C333" s="36">
        <v>1</v>
      </c>
      <c r="D333" s="36">
        <v>2</v>
      </c>
      <c r="E333" s="36">
        <v>3</v>
      </c>
      <c r="F333" s="36">
        <v>4</v>
      </c>
      <c r="G333" s="36">
        <v>8</v>
      </c>
      <c r="H333" s="36">
        <v>9</v>
      </c>
      <c r="I333" s="36">
        <v>13</v>
      </c>
      <c r="J333" s="36">
        <v>14</v>
      </c>
      <c r="K333" s="36">
        <v>17</v>
      </c>
      <c r="L333" s="36">
        <v>18</v>
      </c>
      <c r="M333" s="36">
        <v>20</v>
      </c>
      <c r="N333" s="36">
        <v>21</v>
      </c>
      <c r="O333" s="36">
        <v>23</v>
      </c>
      <c r="P333" s="36">
        <v>24</v>
      </c>
      <c r="Q333" s="36">
        <v>25</v>
      </c>
      <c r="R333" s="45">
        <v>214440.72</v>
      </c>
      <c r="S333" s="45">
        <v>758.28</v>
      </c>
      <c r="T333" s="45">
        <v>10</v>
      </c>
      <c r="U333" s="45">
        <v>4</v>
      </c>
      <c r="V333" s="45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46">
        <v>232346.13</v>
      </c>
      <c r="S334" s="46">
        <v>674.64</v>
      </c>
      <c r="T334" s="46">
        <v>10</v>
      </c>
      <c r="U334" s="46">
        <v>4</v>
      </c>
      <c r="V334" s="46">
        <v>2</v>
      </c>
    </row>
    <row r="335" spans="1:22" x14ac:dyDescent="0.25">
      <c r="A335" s="34">
        <v>331</v>
      </c>
      <c r="B335" s="35">
        <v>39611</v>
      </c>
      <c r="C335" s="36">
        <v>1</v>
      </c>
      <c r="D335" s="36">
        <v>3</v>
      </c>
      <c r="E335" s="36">
        <v>5</v>
      </c>
      <c r="F335" s="36">
        <v>6</v>
      </c>
      <c r="G335" s="36">
        <v>7</v>
      </c>
      <c r="H335" s="36">
        <v>12</v>
      </c>
      <c r="I335" s="36">
        <v>13</v>
      </c>
      <c r="J335" s="36">
        <v>15</v>
      </c>
      <c r="K335" s="36">
        <v>16</v>
      </c>
      <c r="L335" s="36">
        <v>18</v>
      </c>
      <c r="M335" s="36">
        <v>19</v>
      </c>
      <c r="N335" s="36">
        <v>21</v>
      </c>
      <c r="O335" s="36">
        <v>22</v>
      </c>
      <c r="P335" s="36">
        <v>23</v>
      </c>
      <c r="Q335" s="36">
        <v>25</v>
      </c>
      <c r="R335" s="45">
        <v>126426.54</v>
      </c>
      <c r="S335" s="45">
        <v>312.16000000000003</v>
      </c>
      <c r="T335" s="45">
        <v>10</v>
      </c>
      <c r="U335" s="45">
        <v>4</v>
      </c>
      <c r="V335" s="45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46">
        <v>392555.41</v>
      </c>
      <c r="S336" s="46">
        <v>1316.94</v>
      </c>
      <c r="T336" s="46">
        <v>10</v>
      </c>
      <c r="U336" s="46">
        <v>4</v>
      </c>
      <c r="V336" s="46">
        <v>2</v>
      </c>
    </row>
    <row r="337" spans="1:22" x14ac:dyDescent="0.25">
      <c r="A337" s="34">
        <v>333</v>
      </c>
      <c r="B337" s="35">
        <v>39618</v>
      </c>
      <c r="C337" s="36">
        <v>1</v>
      </c>
      <c r="D337" s="36">
        <v>2</v>
      </c>
      <c r="E337" s="36">
        <v>5</v>
      </c>
      <c r="F337" s="36">
        <v>6</v>
      </c>
      <c r="G337" s="36">
        <v>9</v>
      </c>
      <c r="H337" s="36">
        <v>11</v>
      </c>
      <c r="I337" s="36">
        <v>12</v>
      </c>
      <c r="J337" s="36">
        <v>13</v>
      </c>
      <c r="K337" s="36">
        <v>14</v>
      </c>
      <c r="L337" s="36">
        <v>15</v>
      </c>
      <c r="M337" s="36">
        <v>16</v>
      </c>
      <c r="N337" s="36">
        <v>18</v>
      </c>
      <c r="O337" s="36">
        <v>21</v>
      </c>
      <c r="P337" s="36">
        <v>23</v>
      </c>
      <c r="Q337" s="36">
        <v>25</v>
      </c>
      <c r="R337" s="45">
        <v>69149.3</v>
      </c>
      <c r="S337" s="45">
        <v>454.85</v>
      </c>
      <c r="T337" s="45">
        <v>10</v>
      </c>
      <c r="U337" s="45">
        <v>4</v>
      </c>
      <c r="V337" s="45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46">
        <v>249447.01</v>
      </c>
      <c r="S338" s="46">
        <v>947.75</v>
      </c>
      <c r="T338" s="46">
        <v>10</v>
      </c>
      <c r="U338" s="46">
        <v>4</v>
      </c>
      <c r="V338" s="46">
        <v>2</v>
      </c>
    </row>
    <row r="339" spans="1:22" x14ac:dyDescent="0.25">
      <c r="A339" s="34">
        <v>335</v>
      </c>
      <c r="B339" s="35">
        <v>39625</v>
      </c>
      <c r="C339" s="36">
        <v>1</v>
      </c>
      <c r="D339" s="36">
        <v>3</v>
      </c>
      <c r="E339" s="36">
        <v>4</v>
      </c>
      <c r="F339" s="36">
        <v>6</v>
      </c>
      <c r="G339" s="36">
        <v>7</v>
      </c>
      <c r="H339" s="36">
        <v>8</v>
      </c>
      <c r="I339" s="36">
        <v>9</v>
      </c>
      <c r="J339" s="36">
        <v>11</v>
      </c>
      <c r="K339" s="36">
        <v>12</v>
      </c>
      <c r="L339" s="36">
        <v>14</v>
      </c>
      <c r="M339" s="36">
        <v>16</v>
      </c>
      <c r="N339" s="36">
        <v>17</v>
      </c>
      <c r="O339" s="36">
        <v>19</v>
      </c>
      <c r="P339" s="36">
        <v>20</v>
      </c>
      <c r="Q339" s="36">
        <v>21</v>
      </c>
      <c r="R339" s="45">
        <v>469504.44</v>
      </c>
      <c r="S339" s="45">
        <v>1653.83</v>
      </c>
      <c r="T339" s="45">
        <v>10</v>
      </c>
      <c r="U339" s="45">
        <v>4</v>
      </c>
      <c r="V339" s="45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46">
        <v>199505.51</v>
      </c>
      <c r="S340" s="46">
        <v>913.76</v>
      </c>
      <c r="T340" s="46">
        <v>10</v>
      </c>
      <c r="U340" s="46">
        <v>4</v>
      </c>
      <c r="V340" s="46">
        <v>2</v>
      </c>
    </row>
    <row r="341" spans="1:22" x14ac:dyDescent="0.25">
      <c r="A341" s="34">
        <v>337</v>
      </c>
      <c r="B341" s="35">
        <v>39632</v>
      </c>
      <c r="C341" s="36">
        <v>1</v>
      </c>
      <c r="D341" s="36">
        <v>3</v>
      </c>
      <c r="E341" s="36">
        <v>4</v>
      </c>
      <c r="F341" s="36">
        <v>5</v>
      </c>
      <c r="G341" s="36">
        <v>7</v>
      </c>
      <c r="H341" s="36">
        <v>8</v>
      </c>
      <c r="I341" s="36">
        <v>9</v>
      </c>
      <c r="J341" s="36">
        <v>10</v>
      </c>
      <c r="K341" s="36">
        <v>11</v>
      </c>
      <c r="L341" s="36">
        <v>12</v>
      </c>
      <c r="M341" s="36">
        <v>16</v>
      </c>
      <c r="N341" s="36">
        <v>18</v>
      </c>
      <c r="O341" s="36">
        <v>19</v>
      </c>
      <c r="P341" s="36">
        <v>22</v>
      </c>
      <c r="Q341" s="36">
        <v>23</v>
      </c>
      <c r="R341" s="45">
        <v>433926.54</v>
      </c>
      <c r="S341" s="45">
        <v>1245.33</v>
      </c>
      <c r="T341" s="45">
        <v>10</v>
      </c>
      <c r="U341" s="45">
        <v>4</v>
      </c>
      <c r="V341" s="45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46">
        <v>721253.58</v>
      </c>
      <c r="S342" s="46">
        <v>1269.44</v>
      </c>
      <c r="T342" s="46">
        <v>10</v>
      </c>
      <c r="U342" s="46">
        <v>4</v>
      </c>
      <c r="V342" s="46">
        <v>2</v>
      </c>
    </row>
    <row r="343" spans="1:22" x14ac:dyDescent="0.25">
      <c r="A343" s="34">
        <v>339</v>
      </c>
      <c r="B343" s="35">
        <v>39639</v>
      </c>
      <c r="C343" s="36">
        <v>1</v>
      </c>
      <c r="D343" s="36">
        <v>2</v>
      </c>
      <c r="E343" s="36">
        <v>5</v>
      </c>
      <c r="F343" s="36">
        <v>8</v>
      </c>
      <c r="G343" s="36">
        <v>10</v>
      </c>
      <c r="H343" s="36">
        <v>13</v>
      </c>
      <c r="I343" s="36">
        <v>15</v>
      </c>
      <c r="J343" s="36">
        <v>16</v>
      </c>
      <c r="K343" s="36">
        <v>18</v>
      </c>
      <c r="L343" s="36">
        <v>19</v>
      </c>
      <c r="M343" s="36">
        <v>20</v>
      </c>
      <c r="N343" s="36">
        <v>21</v>
      </c>
      <c r="O343" s="36">
        <v>22</v>
      </c>
      <c r="P343" s="36">
        <v>23</v>
      </c>
      <c r="Q343" s="36">
        <v>24</v>
      </c>
      <c r="R343" s="45">
        <v>296278.06</v>
      </c>
      <c r="S343" s="45">
        <v>857.95</v>
      </c>
      <c r="T343" s="45">
        <v>10</v>
      </c>
      <c r="U343" s="45">
        <v>4</v>
      </c>
      <c r="V343" s="45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46">
        <v>1687296.66</v>
      </c>
      <c r="S344" s="46">
        <v>2211.4</v>
      </c>
      <c r="T344" s="46">
        <v>10</v>
      </c>
      <c r="U344" s="46">
        <v>4</v>
      </c>
      <c r="V344" s="46">
        <v>2</v>
      </c>
    </row>
    <row r="345" spans="1:22" x14ac:dyDescent="0.25">
      <c r="A345" s="34">
        <v>341</v>
      </c>
      <c r="B345" s="35">
        <v>39646</v>
      </c>
      <c r="C345" s="36">
        <v>1</v>
      </c>
      <c r="D345" s="36">
        <v>5</v>
      </c>
      <c r="E345" s="36">
        <v>7</v>
      </c>
      <c r="F345" s="36">
        <v>9</v>
      </c>
      <c r="G345" s="36">
        <v>11</v>
      </c>
      <c r="H345" s="36">
        <v>12</v>
      </c>
      <c r="I345" s="36">
        <v>13</v>
      </c>
      <c r="J345" s="36">
        <v>16</v>
      </c>
      <c r="K345" s="36">
        <v>18</v>
      </c>
      <c r="L345" s="36">
        <v>19</v>
      </c>
      <c r="M345" s="36">
        <v>20</v>
      </c>
      <c r="N345" s="36">
        <v>21</v>
      </c>
      <c r="O345" s="36">
        <v>22</v>
      </c>
      <c r="P345" s="36">
        <v>24</v>
      </c>
      <c r="Q345" s="36">
        <v>25</v>
      </c>
      <c r="R345" s="45">
        <v>1260439.81</v>
      </c>
      <c r="S345" s="45">
        <v>1149.3399999999999</v>
      </c>
      <c r="T345" s="45">
        <v>10</v>
      </c>
      <c r="U345" s="45">
        <v>4</v>
      </c>
      <c r="V345" s="45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46">
        <v>385056</v>
      </c>
      <c r="S346" s="46">
        <v>941.2</v>
      </c>
      <c r="T346" s="46">
        <v>10</v>
      </c>
      <c r="U346" s="46">
        <v>4</v>
      </c>
      <c r="V346" s="46">
        <v>2</v>
      </c>
    </row>
    <row r="347" spans="1:22" x14ac:dyDescent="0.25">
      <c r="A347" s="34">
        <v>343</v>
      </c>
      <c r="B347" s="35">
        <v>39653</v>
      </c>
      <c r="C347" s="36">
        <v>3</v>
      </c>
      <c r="D347" s="36">
        <v>5</v>
      </c>
      <c r="E347" s="36">
        <v>6</v>
      </c>
      <c r="F347" s="36">
        <v>8</v>
      </c>
      <c r="G347" s="36">
        <v>11</v>
      </c>
      <c r="H347" s="36">
        <v>12</v>
      </c>
      <c r="I347" s="36">
        <v>13</v>
      </c>
      <c r="J347" s="36">
        <v>14</v>
      </c>
      <c r="K347" s="36">
        <v>15</v>
      </c>
      <c r="L347" s="36">
        <v>16</v>
      </c>
      <c r="M347" s="36">
        <v>18</v>
      </c>
      <c r="N347" s="36">
        <v>19</v>
      </c>
      <c r="O347" s="36">
        <v>20</v>
      </c>
      <c r="P347" s="36">
        <v>22</v>
      </c>
      <c r="Q347" s="36">
        <v>25</v>
      </c>
      <c r="R347" s="45">
        <v>1130781.71</v>
      </c>
      <c r="S347" s="45">
        <v>1285.47</v>
      </c>
      <c r="T347" s="45">
        <v>10</v>
      </c>
      <c r="U347" s="45">
        <v>4</v>
      </c>
      <c r="V347" s="45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46">
        <v>482078.39</v>
      </c>
      <c r="S348" s="46">
        <v>1229.79</v>
      </c>
      <c r="T348" s="46">
        <v>10</v>
      </c>
      <c r="U348" s="46">
        <v>4</v>
      </c>
      <c r="V348" s="46">
        <v>2</v>
      </c>
    </row>
    <row r="349" spans="1:22" x14ac:dyDescent="0.25">
      <c r="A349" s="34">
        <v>345</v>
      </c>
      <c r="B349" s="35">
        <v>39660</v>
      </c>
      <c r="C349" s="36">
        <v>2</v>
      </c>
      <c r="D349" s="36">
        <v>7</v>
      </c>
      <c r="E349" s="36">
        <v>9</v>
      </c>
      <c r="F349" s="36">
        <v>11</v>
      </c>
      <c r="G349" s="36">
        <v>12</v>
      </c>
      <c r="H349" s="36">
        <v>14</v>
      </c>
      <c r="I349" s="36">
        <v>15</v>
      </c>
      <c r="J349" s="36">
        <v>16</v>
      </c>
      <c r="K349" s="36">
        <v>18</v>
      </c>
      <c r="L349" s="36">
        <v>19</v>
      </c>
      <c r="M349" s="36">
        <v>20</v>
      </c>
      <c r="N349" s="36">
        <v>21</v>
      </c>
      <c r="O349" s="36">
        <v>23</v>
      </c>
      <c r="P349" s="36">
        <v>24</v>
      </c>
      <c r="Q349" s="36">
        <v>25</v>
      </c>
      <c r="R349" s="45">
        <v>623887.52</v>
      </c>
      <c r="S349" s="45">
        <v>1098.07</v>
      </c>
      <c r="T349" s="45">
        <v>10</v>
      </c>
      <c r="U349" s="45">
        <v>4</v>
      </c>
      <c r="V349" s="45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46">
        <v>136257.48000000001</v>
      </c>
      <c r="S350" s="46">
        <v>448.43</v>
      </c>
      <c r="T350" s="46">
        <v>10</v>
      </c>
      <c r="U350" s="46">
        <v>4</v>
      </c>
      <c r="V350" s="46">
        <v>2</v>
      </c>
    </row>
    <row r="351" spans="1:22" x14ac:dyDescent="0.25">
      <c r="A351" s="34">
        <v>347</v>
      </c>
      <c r="B351" s="35">
        <v>39667</v>
      </c>
      <c r="C351" s="36">
        <v>3</v>
      </c>
      <c r="D351" s="36">
        <v>5</v>
      </c>
      <c r="E351" s="36">
        <v>7</v>
      </c>
      <c r="F351" s="36">
        <v>8</v>
      </c>
      <c r="G351" s="36">
        <v>9</v>
      </c>
      <c r="H351" s="36">
        <v>10</v>
      </c>
      <c r="I351" s="36">
        <v>11</v>
      </c>
      <c r="J351" s="36">
        <v>12</v>
      </c>
      <c r="K351" s="36">
        <v>14</v>
      </c>
      <c r="L351" s="36">
        <v>15</v>
      </c>
      <c r="M351" s="36">
        <v>18</v>
      </c>
      <c r="N351" s="36">
        <v>19</v>
      </c>
      <c r="O351" s="36">
        <v>20</v>
      </c>
      <c r="P351" s="36">
        <v>24</v>
      </c>
      <c r="Q351" s="36">
        <v>25</v>
      </c>
      <c r="R351" s="45">
        <v>1352922.32</v>
      </c>
      <c r="S351" s="45">
        <v>1228.44</v>
      </c>
      <c r="T351" s="45">
        <v>10</v>
      </c>
      <c r="U351" s="45">
        <v>4</v>
      </c>
      <c r="V351" s="45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46">
        <v>492793.03</v>
      </c>
      <c r="S352" s="46">
        <v>1235.07</v>
      </c>
      <c r="T352" s="46">
        <v>10</v>
      </c>
      <c r="U352" s="46">
        <v>4</v>
      </c>
      <c r="V352" s="46">
        <v>2</v>
      </c>
    </row>
    <row r="353" spans="1:22" x14ac:dyDescent="0.25">
      <c r="A353" s="34">
        <v>349</v>
      </c>
      <c r="B353" s="35">
        <v>39674</v>
      </c>
      <c r="C353" s="36">
        <v>1</v>
      </c>
      <c r="D353" s="36">
        <v>2</v>
      </c>
      <c r="E353" s="36">
        <v>5</v>
      </c>
      <c r="F353" s="36">
        <v>7</v>
      </c>
      <c r="G353" s="36">
        <v>8</v>
      </c>
      <c r="H353" s="36">
        <v>12</v>
      </c>
      <c r="I353" s="36">
        <v>14</v>
      </c>
      <c r="J353" s="36">
        <v>16</v>
      </c>
      <c r="K353" s="36">
        <v>17</v>
      </c>
      <c r="L353" s="36">
        <v>18</v>
      </c>
      <c r="M353" s="36">
        <v>19</v>
      </c>
      <c r="N353" s="36">
        <v>20</v>
      </c>
      <c r="O353" s="36">
        <v>22</v>
      </c>
      <c r="P353" s="36">
        <v>24</v>
      </c>
      <c r="Q353" s="36">
        <v>25</v>
      </c>
      <c r="R353" s="45">
        <v>36966.120000000003</v>
      </c>
      <c r="S353" s="45">
        <v>18.510000000000002</v>
      </c>
      <c r="T353" s="45">
        <v>10</v>
      </c>
      <c r="U353" s="45">
        <v>4</v>
      </c>
      <c r="V353" s="45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46">
        <v>218458.22</v>
      </c>
      <c r="S354" s="46">
        <v>1197.76</v>
      </c>
      <c r="T354" s="46">
        <v>10</v>
      </c>
      <c r="U354" s="46">
        <v>4</v>
      </c>
      <c r="V354" s="46">
        <v>2</v>
      </c>
    </row>
    <row r="355" spans="1:22" x14ac:dyDescent="0.25">
      <c r="A355" s="34">
        <v>351</v>
      </c>
      <c r="B355" s="35">
        <v>39681</v>
      </c>
      <c r="C355" s="36">
        <v>1</v>
      </c>
      <c r="D355" s="36">
        <v>2</v>
      </c>
      <c r="E355" s="36">
        <v>3</v>
      </c>
      <c r="F355" s="36">
        <v>5</v>
      </c>
      <c r="G355" s="36">
        <v>7</v>
      </c>
      <c r="H355" s="36">
        <v>10</v>
      </c>
      <c r="I355" s="36">
        <v>11</v>
      </c>
      <c r="J355" s="36">
        <v>12</v>
      </c>
      <c r="K355" s="36">
        <v>14</v>
      </c>
      <c r="L355" s="36">
        <v>16</v>
      </c>
      <c r="M355" s="36">
        <v>17</v>
      </c>
      <c r="N355" s="36">
        <v>18</v>
      </c>
      <c r="O355" s="36">
        <v>19</v>
      </c>
      <c r="P355" s="36">
        <v>23</v>
      </c>
      <c r="Q355" s="36">
        <v>24</v>
      </c>
      <c r="R355" s="45">
        <v>615440.05000000005</v>
      </c>
      <c r="S355" s="45">
        <v>1296.1199999999999</v>
      </c>
      <c r="T355" s="45">
        <v>10</v>
      </c>
      <c r="U355" s="45">
        <v>4</v>
      </c>
      <c r="V355" s="45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46">
        <v>657121.53</v>
      </c>
      <c r="S356" s="46">
        <v>996.9</v>
      </c>
      <c r="T356" s="46">
        <v>10</v>
      </c>
      <c r="U356" s="46">
        <v>4</v>
      </c>
      <c r="V356" s="46">
        <v>2</v>
      </c>
    </row>
    <row r="357" spans="1:22" x14ac:dyDescent="0.25">
      <c r="A357" s="34">
        <v>353</v>
      </c>
      <c r="B357" s="35">
        <v>39688</v>
      </c>
      <c r="C357" s="36">
        <v>2</v>
      </c>
      <c r="D357" s="36">
        <v>3</v>
      </c>
      <c r="E357" s="36">
        <v>7</v>
      </c>
      <c r="F357" s="36">
        <v>8</v>
      </c>
      <c r="G357" s="36">
        <v>9</v>
      </c>
      <c r="H357" s="36">
        <v>11</v>
      </c>
      <c r="I357" s="36">
        <v>12</v>
      </c>
      <c r="J357" s="36">
        <v>13</v>
      </c>
      <c r="K357" s="36">
        <v>17</v>
      </c>
      <c r="L357" s="36">
        <v>18</v>
      </c>
      <c r="M357" s="36">
        <v>19</v>
      </c>
      <c r="N357" s="36">
        <v>20</v>
      </c>
      <c r="O357" s="36">
        <v>21</v>
      </c>
      <c r="P357" s="36">
        <v>22</v>
      </c>
      <c r="Q357" s="36">
        <v>23</v>
      </c>
      <c r="R357" s="45">
        <v>67443.44</v>
      </c>
      <c r="S357" s="45">
        <v>202.33</v>
      </c>
      <c r="T357" s="45">
        <v>10</v>
      </c>
      <c r="U357" s="45">
        <v>4</v>
      </c>
      <c r="V357" s="45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46">
        <v>1466707.15</v>
      </c>
      <c r="S358" s="46">
        <v>1441.72</v>
      </c>
      <c r="T358" s="46">
        <v>10</v>
      </c>
      <c r="U358" s="46">
        <v>4</v>
      </c>
      <c r="V358" s="46">
        <v>2</v>
      </c>
    </row>
    <row r="359" spans="1:22" x14ac:dyDescent="0.25">
      <c r="A359" s="34">
        <v>355</v>
      </c>
      <c r="B359" s="35">
        <v>39695</v>
      </c>
      <c r="C359" s="36">
        <v>2</v>
      </c>
      <c r="D359" s="36">
        <v>4</v>
      </c>
      <c r="E359" s="36">
        <v>6</v>
      </c>
      <c r="F359" s="36">
        <v>7</v>
      </c>
      <c r="G359" s="36">
        <v>8</v>
      </c>
      <c r="H359" s="36">
        <v>9</v>
      </c>
      <c r="I359" s="36">
        <v>10</v>
      </c>
      <c r="J359" s="36">
        <v>11</v>
      </c>
      <c r="K359" s="36">
        <v>12</v>
      </c>
      <c r="L359" s="36">
        <v>13</v>
      </c>
      <c r="M359" s="36">
        <v>15</v>
      </c>
      <c r="N359" s="36">
        <v>18</v>
      </c>
      <c r="O359" s="36">
        <v>19</v>
      </c>
      <c r="P359" s="36">
        <v>23</v>
      </c>
      <c r="Q359" s="36">
        <v>25</v>
      </c>
      <c r="R359" s="45">
        <v>289376.69</v>
      </c>
      <c r="S359" s="45">
        <v>839.38</v>
      </c>
      <c r="T359" s="45">
        <v>10</v>
      </c>
      <c r="U359" s="45">
        <v>4</v>
      </c>
      <c r="V359" s="45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46">
        <v>695239.96</v>
      </c>
      <c r="S360" s="46">
        <v>725.85</v>
      </c>
      <c r="T360" s="46">
        <v>10</v>
      </c>
      <c r="U360" s="46">
        <v>4</v>
      </c>
      <c r="V360" s="46">
        <v>2</v>
      </c>
    </row>
    <row r="361" spans="1:22" x14ac:dyDescent="0.25">
      <c r="A361" s="34">
        <v>357</v>
      </c>
      <c r="B361" s="35">
        <v>39702</v>
      </c>
      <c r="C361" s="36">
        <v>1</v>
      </c>
      <c r="D361" s="36">
        <v>2</v>
      </c>
      <c r="E361" s="36">
        <v>5</v>
      </c>
      <c r="F361" s="36">
        <v>6</v>
      </c>
      <c r="G361" s="36">
        <v>8</v>
      </c>
      <c r="H361" s="36">
        <v>9</v>
      </c>
      <c r="I361" s="36">
        <v>10</v>
      </c>
      <c r="J361" s="36">
        <v>11</v>
      </c>
      <c r="K361" s="36">
        <v>13</v>
      </c>
      <c r="L361" s="36">
        <v>14</v>
      </c>
      <c r="M361" s="36">
        <v>17</v>
      </c>
      <c r="N361" s="36">
        <v>19</v>
      </c>
      <c r="O361" s="36">
        <v>21</v>
      </c>
      <c r="P361" s="36">
        <v>23</v>
      </c>
      <c r="Q361" s="36">
        <v>25</v>
      </c>
      <c r="R361" s="45">
        <v>168827.59</v>
      </c>
      <c r="S361" s="45">
        <v>299.81</v>
      </c>
      <c r="T361" s="45">
        <v>10</v>
      </c>
      <c r="U361" s="45">
        <v>4</v>
      </c>
      <c r="V361" s="45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46">
        <v>721234.78</v>
      </c>
      <c r="S362" s="46">
        <v>1119.93</v>
      </c>
      <c r="T362" s="46">
        <v>10</v>
      </c>
      <c r="U362" s="46">
        <v>4</v>
      </c>
      <c r="V362" s="46">
        <v>2</v>
      </c>
    </row>
    <row r="363" spans="1:22" x14ac:dyDescent="0.25">
      <c r="A363" s="34">
        <v>359</v>
      </c>
      <c r="B363" s="35">
        <v>39709</v>
      </c>
      <c r="C363" s="36">
        <v>4</v>
      </c>
      <c r="D363" s="36">
        <v>7</v>
      </c>
      <c r="E363" s="36">
        <v>8</v>
      </c>
      <c r="F363" s="36">
        <v>10</v>
      </c>
      <c r="G363" s="36">
        <v>11</v>
      </c>
      <c r="H363" s="36">
        <v>12</v>
      </c>
      <c r="I363" s="36">
        <v>13</v>
      </c>
      <c r="J363" s="36">
        <v>16</v>
      </c>
      <c r="K363" s="36">
        <v>17</v>
      </c>
      <c r="L363" s="36">
        <v>18</v>
      </c>
      <c r="M363" s="36">
        <v>19</v>
      </c>
      <c r="N363" s="36">
        <v>21</v>
      </c>
      <c r="O363" s="36">
        <v>22</v>
      </c>
      <c r="P363" s="36">
        <v>24</v>
      </c>
      <c r="Q363" s="36">
        <v>25</v>
      </c>
      <c r="R363" s="45">
        <v>1481108.4</v>
      </c>
      <c r="S363" s="45">
        <v>2115.87</v>
      </c>
      <c r="T363" s="45">
        <v>10</v>
      </c>
      <c r="U363" s="45">
        <v>4</v>
      </c>
      <c r="V363" s="45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46">
        <v>682532.86</v>
      </c>
      <c r="S364" s="46">
        <v>1402.94</v>
      </c>
      <c r="T364" s="46">
        <v>10</v>
      </c>
      <c r="U364" s="46">
        <v>4</v>
      </c>
      <c r="V364" s="46">
        <v>2</v>
      </c>
    </row>
    <row r="365" spans="1:22" x14ac:dyDescent="0.25">
      <c r="A365" s="34">
        <v>361</v>
      </c>
      <c r="B365" s="35">
        <v>39716</v>
      </c>
      <c r="C365" s="36">
        <v>1</v>
      </c>
      <c r="D365" s="36">
        <v>4</v>
      </c>
      <c r="E365" s="36">
        <v>7</v>
      </c>
      <c r="F365" s="36">
        <v>9</v>
      </c>
      <c r="G365" s="36">
        <v>10</v>
      </c>
      <c r="H365" s="36">
        <v>12</v>
      </c>
      <c r="I365" s="36">
        <v>13</v>
      </c>
      <c r="J365" s="36">
        <v>14</v>
      </c>
      <c r="K365" s="36">
        <v>15</v>
      </c>
      <c r="L365" s="36">
        <v>16</v>
      </c>
      <c r="M365" s="36">
        <v>17</v>
      </c>
      <c r="N365" s="36">
        <v>19</v>
      </c>
      <c r="O365" s="36">
        <v>20</v>
      </c>
      <c r="P365" s="36">
        <v>23</v>
      </c>
      <c r="Q365" s="36">
        <v>24</v>
      </c>
      <c r="R365" s="45">
        <v>312794.76</v>
      </c>
      <c r="S365" s="45">
        <v>1107.8900000000001</v>
      </c>
      <c r="T365" s="45">
        <v>10</v>
      </c>
      <c r="U365" s="45">
        <v>4</v>
      </c>
      <c r="V365" s="45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46">
        <v>168748.37</v>
      </c>
      <c r="S366" s="46">
        <v>906.85</v>
      </c>
      <c r="T366" s="46">
        <v>10</v>
      </c>
      <c r="U366" s="46">
        <v>4</v>
      </c>
      <c r="V366" s="46">
        <v>2</v>
      </c>
    </row>
    <row r="367" spans="1:22" x14ac:dyDescent="0.25">
      <c r="A367" s="34">
        <v>363</v>
      </c>
      <c r="B367" s="35">
        <v>39723</v>
      </c>
      <c r="C367" s="36">
        <v>2</v>
      </c>
      <c r="D367" s="36">
        <v>3</v>
      </c>
      <c r="E367" s="36">
        <v>4</v>
      </c>
      <c r="F367" s="36">
        <v>6</v>
      </c>
      <c r="G367" s="36">
        <v>8</v>
      </c>
      <c r="H367" s="36">
        <v>9</v>
      </c>
      <c r="I367" s="36">
        <v>11</v>
      </c>
      <c r="J367" s="36">
        <v>13</v>
      </c>
      <c r="K367" s="36">
        <v>15</v>
      </c>
      <c r="L367" s="36">
        <v>16</v>
      </c>
      <c r="M367" s="36">
        <v>17</v>
      </c>
      <c r="N367" s="36">
        <v>20</v>
      </c>
      <c r="O367" s="36">
        <v>21</v>
      </c>
      <c r="P367" s="36">
        <v>22</v>
      </c>
      <c r="Q367" s="36">
        <v>23</v>
      </c>
      <c r="R367" s="45">
        <v>274166.02</v>
      </c>
      <c r="S367" s="45">
        <v>879.49</v>
      </c>
      <c r="T367" s="45">
        <v>10</v>
      </c>
      <c r="U367" s="45">
        <v>4</v>
      </c>
      <c r="V367" s="45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46">
        <v>447199.37</v>
      </c>
      <c r="S368" s="46">
        <v>860.74</v>
      </c>
      <c r="T368" s="46">
        <v>10</v>
      </c>
      <c r="U368" s="46">
        <v>4</v>
      </c>
      <c r="V368" s="46">
        <v>2</v>
      </c>
    </row>
    <row r="369" spans="1:22" x14ac:dyDescent="0.25">
      <c r="A369" s="34">
        <v>365</v>
      </c>
      <c r="B369" s="35">
        <v>39730</v>
      </c>
      <c r="C369" s="36">
        <v>3</v>
      </c>
      <c r="D369" s="36">
        <v>4</v>
      </c>
      <c r="E369" s="36">
        <v>5</v>
      </c>
      <c r="F369" s="36">
        <v>8</v>
      </c>
      <c r="G369" s="36">
        <v>10</v>
      </c>
      <c r="H369" s="36">
        <v>11</v>
      </c>
      <c r="I369" s="36">
        <v>12</v>
      </c>
      <c r="J369" s="36">
        <v>15</v>
      </c>
      <c r="K369" s="36">
        <v>16</v>
      </c>
      <c r="L369" s="36">
        <v>18</v>
      </c>
      <c r="M369" s="36">
        <v>19</v>
      </c>
      <c r="N369" s="36">
        <v>20</v>
      </c>
      <c r="O369" s="36">
        <v>23</v>
      </c>
      <c r="P369" s="36">
        <v>24</v>
      </c>
      <c r="Q369" s="36">
        <v>25</v>
      </c>
      <c r="R369" s="45">
        <v>651227.17000000004</v>
      </c>
      <c r="S369" s="45">
        <v>993.23</v>
      </c>
      <c r="T369" s="45">
        <v>10</v>
      </c>
      <c r="U369" s="45">
        <v>4</v>
      </c>
      <c r="V369" s="45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46">
        <v>56071.97</v>
      </c>
      <c r="S370" s="46">
        <v>220.85</v>
      </c>
      <c r="T370" s="46">
        <v>10</v>
      </c>
      <c r="U370" s="46">
        <v>4</v>
      </c>
      <c r="V370" s="46">
        <v>2</v>
      </c>
    </row>
    <row r="371" spans="1:22" x14ac:dyDescent="0.25">
      <c r="A371" s="34">
        <v>367</v>
      </c>
      <c r="B371" s="35">
        <v>39737</v>
      </c>
      <c r="C371" s="36">
        <v>1</v>
      </c>
      <c r="D371" s="36">
        <v>2</v>
      </c>
      <c r="E371" s="36">
        <v>4</v>
      </c>
      <c r="F371" s="36">
        <v>7</v>
      </c>
      <c r="G371" s="36">
        <v>8</v>
      </c>
      <c r="H371" s="36">
        <v>9</v>
      </c>
      <c r="I371" s="36">
        <v>12</v>
      </c>
      <c r="J371" s="36">
        <v>13</v>
      </c>
      <c r="K371" s="36">
        <v>15</v>
      </c>
      <c r="L371" s="36">
        <v>17</v>
      </c>
      <c r="M371" s="36">
        <v>18</v>
      </c>
      <c r="N371" s="36">
        <v>20</v>
      </c>
      <c r="O371" s="36">
        <v>21</v>
      </c>
      <c r="P371" s="36">
        <v>22</v>
      </c>
      <c r="Q371" s="36">
        <v>24</v>
      </c>
      <c r="R371" s="45">
        <v>25430.52</v>
      </c>
      <c r="S371" s="45">
        <v>291.33</v>
      </c>
      <c r="T371" s="45">
        <v>10</v>
      </c>
      <c r="U371" s="45">
        <v>4</v>
      </c>
      <c r="V371" s="45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46">
        <v>675514.68</v>
      </c>
      <c r="S372" s="46">
        <v>1391.86</v>
      </c>
      <c r="T372" s="46">
        <v>10</v>
      </c>
      <c r="U372" s="46">
        <v>4</v>
      </c>
      <c r="V372" s="46">
        <v>2</v>
      </c>
    </row>
    <row r="373" spans="1:22" x14ac:dyDescent="0.25">
      <c r="A373" s="34">
        <v>369</v>
      </c>
      <c r="B373" s="35">
        <v>39744</v>
      </c>
      <c r="C373" s="36">
        <v>1</v>
      </c>
      <c r="D373" s="36">
        <v>3</v>
      </c>
      <c r="E373" s="36">
        <v>5</v>
      </c>
      <c r="F373" s="36">
        <v>6</v>
      </c>
      <c r="G373" s="36">
        <v>7</v>
      </c>
      <c r="H373" s="36">
        <v>9</v>
      </c>
      <c r="I373" s="36">
        <v>11</v>
      </c>
      <c r="J373" s="36">
        <v>12</v>
      </c>
      <c r="K373" s="36">
        <v>14</v>
      </c>
      <c r="L373" s="36">
        <v>15</v>
      </c>
      <c r="M373" s="36">
        <v>20</v>
      </c>
      <c r="N373" s="36">
        <v>21</v>
      </c>
      <c r="O373" s="36">
        <v>22</v>
      </c>
      <c r="P373" s="36">
        <v>23</v>
      </c>
      <c r="Q373" s="36">
        <v>24</v>
      </c>
      <c r="R373" s="45">
        <v>1415661.08</v>
      </c>
      <c r="S373" s="45">
        <v>1866.81</v>
      </c>
      <c r="T373" s="45">
        <v>10</v>
      </c>
      <c r="U373" s="45">
        <v>4</v>
      </c>
      <c r="V373" s="45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46">
        <v>269470.63</v>
      </c>
      <c r="S374" s="46">
        <v>1173.6500000000001</v>
      </c>
      <c r="T374" s="46">
        <v>10</v>
      </c>
      <c r="U374" s="46">
        <v>4</v>
      </c>
      <c r="V374" s="46">
        <v>2</v>
      </c>
    </row>
    <row r="375" spans="1:22" x14ac:dyDescent="0.25">
      <c r="A375" s="34">
        <v>371</v>
      </c>
      <c r="B375" s="35">
        <v>39751</v>
      </c>
      <c r="C375" s="36">
        <v>1</v>
      </c>
      <c r="D375" s="36">
        <v>2</v>
      </c>
      <c r="E375" s="36">
        <v>3</v>
      </c>
      <c r="F375" s="36">
        <v>5</v>
      </c>
      <c r="G375" s="36">
        <v>6</v>
      </c>
      <c r="H375" s="36">
        <v>7</v>
      </c>
      <c r="I375" s="36">
        <v>8</v>
      </c>
      <c r="J375" s="36">
        <v>9</v>
      </c>
      <c r="K375" s="36">
        <v>10</v>
      </c>
      <c r="L375" s="36">
        <v>13</v>
      </c>
      <c r="M375" s="36">
        <v>14</v>
      </c>
      <c r="N375" s="36">
        <v>15</v>
      </c>
      <c r="O375" s="36">
        <v>16</v>
      </c>
      <c r="P375" s="36">
        <v>22</v>
      </c>
      <c r="Q375" s="36">
        <v>25</v>
      </c>
      <c r="R375" s="45">
        <v>0</v>
      </c>
      <c r="S375" s="45">
        <v>508.48</v>
      </c>
      <c r="T375" s="45">
        <v>10</v>
      </c>
      <c r="U375" s="45">
        <v>4</v>
      </c>
      <c r="V375" s="45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46">
        <v>554941.62</v>
      </c>
      <c r="S376" s="46">
        <v>1250.57</v>
      </c>
      <c r="T376" s="46">
        <v>10</v>
      </c>
      <c r="U376" s="46">
        <v>4</v>
      </c>
      <c r="V376" s="46">
        <v>2</v>
      </c>
    </row>
    <row r="377" spans="1:22" x14ac:dyDescent="0.25">
      <c r="A377" s="34">
        <v>373</v>
      </c>
      <c r="B377" s="35">
        <v>39758</v>
      </c>
      <c r="C377" s="36">
        <v>2</v>
      </c>
      <c r="D377" s="36">
        <v>4</v>
      </c>
      <c r="E377" s="36">
        <v>6</v>
      </c>
      <c r="F377" s="36">
        <v>9</v>
      </c>
      <c r="G377" s="36">
        <v>11</v>
      </c>
      <c r="H377" s="36">
        <v>12</v>
      </c>
      <c r="I377" s="36">
        <v>13</v>
      </c>
      <c r="J377" s="36">
        <v>14</v>
      </c>
      <c r="K377" s="36">
        <v>15</v>
      </c>
      <c r="L377" s="36">
        <v>17</v>
      </c>
      <c r="M377" s="36">
        <v>19</v>
      </c>
      <c r="N377" s="36">
        <v>20</v>
      </c>
      <c r="O377" s="36">
        <v>21</v>
      </c>
      <c r="P377" s="36">
        <v>22</v>
      </c>
      <c r="Q377" s="36">
        <v>23</v>
      </c>
      <c r="R377" s="45">
        <v>265177.68</v>
      </c>
      <c r="S377" s="45">
        <v>618.49</v>
      </c>
      <c r="T377" s="45">
        <v>10</v>
      </c>
      <c r="U377" s="45">
        <v>4</v>
      </c>
      <c r="V377" s="45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46">
        <v>518004.06</v>
      </c>
      <c r="S378" s="46">
        <v>1348.19</v>
      </c>
      <c r="T378" s="46">
        <v>10</v>
      </c>
      <c r="U378" s="46">
        <v>4</v>
      </c>
      <c r="V378" s="46">
        <v>2</v>
      </c>
    </row>
    <row r="379" spans="1:22" x14ac:dyDescent="0.25">
      <c r="A379" s="34">
        <v>375</v>
      </c>
      <c r="B379" s="35">
        <v>39765</v>
      </c>
      <c r="C379" s="36">
        <v>1</v>
      </c>
      <c r="D379" s="36">
        <v>2</v>
      </c>
      <c r="E379" s="36">
        <v>5</v>
      </c>
      <c r="F379" s="36">
        <v>7</v>
      </c>
      <c r="G379" s="36">
        <v>10</v>
      </c>
      <c r="H379" s="36">
        <v>11</v>
      </c>
      <c r="I379" s="36">
        <v>12</v>
      </c>
      <c r="J379" s="36">
        <v>13</v>
      </c>
      <c r="K379" s="36">
        <v>14</v>
      </c>
      <c r="L379" s="36">
        <v>16</v>
      </c>
      <c r="M379" s="36">
        <v>17</v>
      </c>
      <c r="N379" s="36">
        <v>18</v>
      </c>
      <c r="O379" s="36">
        <v>19</v>
      </c>
      <c r="P379" s="36">
        <v>20</v>
      </c>
      <c r="Q379" s="36">
        <v>25</v>
      </c>
      <c r="R379" s="45">
        <v>393090.48</v>
      </c>
      <c r="S379" s="45">
        <v>2125.77</v>
      </c>
      <c r="T379" s="45">
        <v>10</v>
      </c>
      <c r="U379" s="45">
        <v>4</v>
      </c>
      <c r="V379" s="45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46">
        <v>1268121.68</v>
      </c>
      <c r="S380" s="46">
        <v>1059.42</v>
      </c>
      <c r="T380" s="46">
        <v>10</v>
      </c>
      <c r="U380" s="46">
        <v>4</v>
      </c>
      <c r="V380" s="46">
        <v>2</v>
      </c>
    </row>
    <row r="381" spans="1:22" x14ac:dyDescent="0.25">
      <c r="A381" s="34">
        <v>377</v>
      </c>
      <c r="B381" s="35">
        <v>39772</v>
      </c>
      <c r="C381" s="36">
        <v>1</v>
      </c>
      <c r="D381" s="36">
        <v>2</v>
      </c>
      <c r="E381" s="36">
        <v>3</v>
      </c>
      <c r="F381" s="36">
        <v>4</v>
      </c>
      <c r="G381" s="36">
        <v>7</v>
      </c>
      <c r="H381" s="36">
        <v>8</v>
      </c>
      <c r="I381" s="36">
        <v>9</v>
      </c>
      <c r="J381" s="36">
        <v>11</v>
      </c>
      <c r="K381" s="36">
        <v>12</v>
      </c>
      <c r="L381" s="36">
        <v>13</v>
      </c>
      <c r="M381" s="36">
        <v>15</v>
      </c>
      <c r="N381" s="36">
        <v>17</v>
      </c>
      <c r="O381" s="36">
        <v>19</v>
      </c>
      <c r="P381" s="36">
        <v>20</v>
      </c>
      <c r="Q381" s="36">
        <v>22</v>
      </c>
      <c r="R381" s="45">
        <v>320234.59999999998</v>
      </c>
      <c r="S381" s="45">
        <v>396.66</v>
      </c>
      <c r="T381" s="45">
        <v>10</v>
      </c>
      <c r="U381" s="45">
        <v>4</v>
      </c>
      <c r="V381" s="45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46">
        <v>614795.43000000005</v>
      </c>
      <c r="S382" s="46">
        <v>891.66</v>
      </c>
      <c r="T382" s="46">
        <v>10</v>
      </c>
      <c r="U382" s="46">
        <v>4</v>
      </c>
      <c r="V382" s="46">
        <v>2</v>
      </c>
    </row>
    <row r="383" spans="1:22" x14ac:dyDescent="0.25">
      <c r="A383" s="34">
        <v>379</v>
      </c>
      <c r="B383" s="35">
        <v>39779</v>
      </c>
      <c r="C383" s="36">
        <v>3</v>
      </c>
      <c r="D383" s="36">
        <v>4</v>
      </c>
      <c r="E383" s="36">
        <v>5</v>
      </c>
      <c r="F383" s="36">
        <v>7</v>
      </c>
      <c r="G383" s="36">
        <v>10</v>
      </c>
      <c r="H383" s="36">
        <v>11</v>
      </c>
      <c r="I383" s="36">
        <v>12</v>
      </c>
      <c r="J383" s="36">
        <v>13</v>
      </c>
      <c r="K383" s="36">
        <v>14</v>
      </c>
      <c r="L383" s="36">
        <v>16</v>
      </c>
      <c r="M383" s="36">
        <v>17</v>
      </c>
      <c r="N383" s="36">
        <v>18</v>
      </c>
      <c r="O383" s="36">
        <v>21</v>
      </c>
      <c r="P383" s="36">
        <v>22</v>
      </c>
      <c r="Q383" s="36">
        <v>25</v>
      </c>
      <c r="R383" s="45">
        <v>1583155.69</v>
      </c>
      <c r="S383" s="45">
        <v>1790.23</v>
      </c>
      <c r="T383" s="45">
        <v>10</v>
      </c>
      <c r="U383" s="45">
        <v>4</v>
      </c>
      <c r="V383" s="45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46">
        <v>1596209.7</v>
      </c>
      <c r="S384" s="46">
        <v>1503.49</v>
      </c>
      <c r="T384" s="46">
        <v>10</v>
      </c>
      <c r="U384" s="46">
        <v>4</v>
      </c>
      <c r="V384" s="46">
        <v>2</v>
      </c>
    </row>
    <row r="385" spans="1:22" x14ac:dyDescent="0.25">
      <c r="A385" s="34">
        <v>381</v>
      </c>
      <c r="B385" s="35">
        <v>39786</v>
      </c>
      <c r="C385" s="36">
        <v>1</v>
      </c>
      <c r="D385" s="36">
        <v>3</v>
      </c>
      <c r="E385" s="36">
        <v>4</v>
      </c>
      <c r="F385" s="36">
        <v>6</v>
      </c>
      <c r="G385" s="36">
        <v>7</v>
      </c>
      <c r="H385" s="36">
        <v>9</v>
      </c>
      <c r="I385" s="36">
        <v>10</v>
      </c>
      <c r="J385" s="36">
        <v>12</v>
      </c>
      <c r="K385" s="36">
        <v>13</v>
      </c>
      <c r="L385" s="36">
        <v>15</v>
      </c>
      <c r="M385" s="36">
        <v>17</v>
      </c>
      <c r="N385" s="36">
        <v>19</v>
      </c>
      <c r="O385" s="36">
        <v>21</v>
      </c>
      <c r="P385" s="36">
        <v>22</v>
      </c>
      <c r="Q385" s="36">
        <v>25</v>
      </c>
      <c r="R385" s="45">
        <v>65578.880000000005</v>
      </c>
      <c r="S385" s="45">
        <v>352.87</v>
      </c>
      <c r="T385" s="45">
        <v>10</v>
      </c>
      <c r="U385" s="45">
        <v>4</v>
      </c>
      <c r="V385" s="45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46">
        <v>768787.34</v>
      </c>
      <c r="S386" s="46">
        <v>1949.59</v>
      </c>
      <c r="T386" s="46">
        <v>10</v>
      </c>
      <c r="U386" s="46">
        <v>4</v>
      </c>
      <c r="V386" s="46">
        <v>2</v>
      </c>
    </row>
    <row r="387" spans="1:22" x14ac:dyDescent="0.25">
      <c r="A387" s="34">
        <v>383</v>
      </c>
      <c r="B387" s="35">
        <v>39793</v>
      </c>
      <c r="C387" s="36">
        <v>3</v>
      </c>
      <c r="D387" s="36">
        <v>5</v>
      </c>
      <c r="E387" s="36">
        <v>6</v>
      </c>
      <c r="F387" s="36">
        <v>7</v>
      </c>
      <c r="G387" s="36">
        <v>9</v>
      </c>
      <c r="H387" s="36">
        <v>11</v>
      </c>
      <c r="I387" s="36">
        <v>12</v>
      </c>
      <c r="J387" s="36">
        <v>14</v>
      </c>
      <c r="K387" s="36">
        <v>15</v>
      </c>
      <c r="L387" s="36">
        <v>16</v>
      </c>
      <c r="M387" s="36">
        <v>18</v>
      </c>
      <c r="N387" s="36">
        <v>22</v>
      </c>
      <c r="O387" s="36">
        <v>23</v>
      </c>
      <c r="P387" s="36">
        <v>24</v>
      </c>
      <c r="Q387" s="36">
        <v>25</v>
      </c>
      <c r="R387" s="45">
        <v>349610.03</v>
      </c>
      <c r="S387" s="45">
        <v>979.3</v>
      </c>
      <c r="T387" s="45">
        <v>10</v>
      </c>
      <c r="U387" s="45">
        <v>4</v>
      </c>
      <c r="V387" s="45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46">
        <v>412832.13</v>
      </c>
      <c r="S388" s="46">
        <v>527.1</v>
      </c>
      <c r="T388" s="46">
        <v>10</v>
      </c>
      <c r="U388" s="46">
        <v>4</v>
      </c>
      <c r="V388" s="46">
        <v>2</v>
      </c>
    </row>
    <row r="389" spans="1:22" x14ac:dyDescent="0.25">
      <c r="A389" s="34">
        <v>385</v>
      </c>
      <c r="B389" s="35">
        <v>39800</v>
      </c>
      <c r="C389" s="36">
        <v>1</v>
      </c>
      <c r="D389" s="36">
        <v>2</v>
      </c>
      <c r="E389" s="36">
        <v>4</v>
      </c>
      <c r="F389" s="36">
        <v>5</v>
      </c>
      <c r="G389" s="36">
        <v>6</v>
      </c>
      <c r="H389" s="36">
        <v>8</v>
      </c>
      <c r="I389" s="36">
        <v>12</v>
      </c>
      <c r="J389" s="36">
        <v>13</v>
      </c>
      <c r="K389" s="36">
        <v>15</v>
      </c>
      <c r="L389" s="36">
        <v>18</v>
      </c>
      <c r="M389" s="36">
        <v>20</v>
      </c>
      <c r="N389" s="36">
        <v>22</v>
      </c>
      <c r="O389" s="36">
        <v>23</v>
      </c>
      <c r="P389" s="36">
        <v>24</v>
      </c>
      <c r="Q389" s="36">
        <v>25</v>
      </c>
      <c r="R389" s="45">
        <v>156752.12</v>
      </c>
      <c r="S389" s="45">
        <v>572.79</v>
      </c>
      <c r="T389" s="45">
        <v>10</v>
      </c>
      <c r="U389" s="45">
        <v>4</v>
      </c>
      <c r="V389" s="45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46">
        <v>490605</v>
      </c>
      <c r="S390" s="46">
        <v>1330.75</v>
      </c>
      <c r="T390" s="46">
        <v>10</v>
      </c>
      <c r="U390" s="46">
        <v>4</v>
      </c>
      <c r="V390" s="46">
        <v>2</v>
      </c>
    </row>
    <row r="391" spans="1:22" x14ac:dyDescent="0.25">
      <c r="A391" s="34">
        <v>387</v>
      </c>
      <c r="B391" s="35">
        <v>39808</v>
      </c>
      <c r="C391" s="36">
        <v>2</v>
      </c>
      <c r="D391" s="36">
        <v>3</v>
      </c>
      <c r="E391" s="36">
        <v>4</v>
      </c>
      <c r="F391" s="36">
        <v>8</v>
      </c>
      <c r="G391" s="36">
        <v>9</v>
      </c>
      <c r="H391" s="36">
        <v>10</v>
      </c>
      <c r="I391" s="36">
        <v>11</v>
      </c>
      <c r="J391" s="36">
        <v>12</v>
      </c>
      <c r="K391" s="36">
        <v>14</v>
      </c>
      <c r="L391" s="36">
        <v>15</v>
      </c>
      <c r="M391" s="36">
        <v>19</v>
      </c>
      <c r="N391" s="36">
        <v>20</v>
      </c>
      <c r="O391" s="36">
        <v>21</v>
      </c>
      <c r="P391" s="36">
        <v>22</v>
      </c>
      <c r="Q391" s="36">
        <v>23</v>
      </c>
      <c r="R391" s="45">
        <v>86423.679999999993</v>
      </c>
      <c r="S391" s="45">
        <v>643.64</v>
      </c>
      <c r="T391" s="45">
        <v>10</v>
      </c>
      <c r="U391" s="45">
        <v>4</v>
      </c>
      <c r="V391" s="45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46">
        <v>0</v>
      </c>
      <c r="S392" s="46">
        <v>1812.45</v>
      </c>
      <c r="T392" s="46">
        <v>10</v>
      </c>
      <c r="U392" s="46">
        <v>4</v>
      </c>
      <c r="V392" s="46">
        <v>2</v>
      </c>
    </row>
    <row r="393" spans="1:22" x14ac:dyDescent="0.25">
      <c r="A393" s="34">
        <v>389</v>
      </c>
      <c r="B393" s="35">
        <v>39815</v>
      </c>
      <c r="C393" s="36">
        <v>2</v>
      </c>
      <c r="D393" s="36">
        <v>3</v>
      </c>
      <c r="E393" s="36">
        <v>4</v>
      </c>
      <c r="F393" s="36">
        <v>5</v>
      </c>
      <c r="G393" s="36">
        <v>6</v>
      </c>
      <c r="H393" s="36">
        <v>9</v>
      </c>
      <c r="I393" s="36">
        <v>10</v>
      </c>
      <c r="J393" s="36">
        <v>12</v>
      </c>
      <c r="K393" s="36">
        <v>13</v>
      </c>
      <c r="L393" s="36">
        <v>17</v>
      </c>
      <c r="M393" s="36">
        <v>18</v>
      </c>
      <c r="N393" s="36">
        <v>19</v>
      </c>
      <c r="O393" s="36">
        <v>23</v>
      </c>
      <c r="P393" s="36">
        <v>24</v>
      </c>
      <c r="Q393" s="36">
        <v>25</v>
      </c>
      <c r="R393" s="45">
        <v>508398.23</v>
      </c>
      <c r="S393" s="45">
        <v>223.02</v>
      </c>
      <c r="T393" s="45">
        <v>10</v>
      </c>
      <c r="U393" s="45">
        <v>4</v>
      </c>
      <c r="V393" s="45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46">
        <v>676763.37</v>
      </c>
      <c r="S394" s="46">
        <v>1559.37</v>
      </c>
      <c r="T394" s="46">
        <v>10</v>
      </c>
      <c r="U394" s="46">
        <v>4</v>
      </c>
      <c r="V394" s="46">
        <v>2</v>
      </c>
    </row>
    <row r="395" spans="1:22" x14ac:dyDescent="0.25">
      <c r="A395" s="34">
        <v>391</v>
      </c>
      <c r="B395" s="35">
        <v>39821</v>
      </c>
      <c r="C395" s="36">
        <v>1</v>
      </c>
      <c r="D395" s="36">
        <v>3</v>
      </c>
      <c r="E395" s="36">
        <v>4</v>
      </c>
      <c r="F395" s="36">
        <v>6</v>
      </c>
      <c r="G395" s="36">
        <v>8</v>
      </c>
      <c r="H395" s="36">
        <v>9</v>
      </c>
      <c r="I395" s="36">
        <v>12</v>
      </c>
      <c r="J395" s="36">
        <v>13</v>
      </c>
      <c r="K395" s="36">
        <v>15</v>
      </c>
      <c r="L395" s="36">
        <v>16</v>
      </c>
      <c r="M395" s="36">
        <v>18</v>
      </c>
      <c r="N395" s="36">
        <v>21</v>
      </c>
      <c r="O395" s="36">
        <v>22</v>
      </c>
      <c r="P395" s="36">
        <v>23</v>
      </c>
      <c r="Q395" s="36">
        <v>25</v>
      </c>
      <c r="R395" s="45">
        <v>55856.68</v>
      </c>
      <c r="S395" s="45">
        <v>142.76</v>
      </c>
      <c r="T395" s="45">
        <v>10</v>
      </c>
      <c r="U395" s="45">
        <v>4</v>
      </c>
      <c r="V395" s="45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46">
        <v>0</v>
      </c>
      <c r="S396" s="46">
        <v>1397.41</v>
      </c>
      <c r="T396" s="46">
        <v>10</v>
      </c>
      <c r="U396" s="46">
        <v>4</v>
      </c>
      <c r="V396" s="46">
        <v>2</v>
      </c>
    </row>
    <row r="397" spans="1:22" x14ac:dyDescent="0.25">
      <c r="A397" s="34">
        <v>393</v>
      </c>
      <c r="B397" s="35">
        <v>39828</v>
      </c>
      <c r="C397" s="36">
        <v>1</v>
      </c>
      <c r="D397" s="36">
        <v>3</v>
      </c>
      <c r="E397" s="36">
        <v>4</v>
      </c>
      <c r="F397" s="36">
        <v>6</v>
      </c>
      <c r="G397" s="36">
        <v>7</v>
      </c>
      <c r="H397" s="36">
        <v>8</v>
      </c>
      <c r="I397" s="36">
        <v>10</v>
      </c>
      <c r="J397" s="36">
        <v>11</v>
      </c>
      <c r="K397" s="36">
        <v>17</v>
      </c>
      <c r="L397" s="36">
        <v>18</v>
      </c>
      <c r="M397" s="36">
        <v>20</v>
      </c>
      <c r="N397" s="36">
        <v>21</v>
      </c>
      <c r="O397" s="36">
        <v>22</v>
      </c>
      <c r="P397" s="36">
        <v>23</v>
      </c>
      <c r="Q397" s="36">
        <v>25</v>
      </c>
      <c r="R397" s="45">
        <v>1134703.22</v>
      </c>
      <c r="S397" s="45">
        <v>1684.37</v>
      </c>
      <c r="T397" s="45">
        <v>10</v>
      </c>
      <c r="U397" s="45">
        <v>4</v>
      </c>
      <c r="V397" s="45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46">
        <v>363660.08</v>
      </c>
      <c r="S398" s="46">
        <v>904.82</v>
      </c>
      <c r="T398" s="46">
        <v>10</v>
      </c>
      <c r="U398" s="46">
        <v>4</v>
      </c>
      <c r="V398" s="46">
        <v>2</v>
      </c>
    </row>
    <row r="399" spans="1:22" x14ac:dyDescent="0.25">
      <c r="A399" s="34">
        <v>395</v>
      </c>
      <c r="B399" s="35">
        <v>39835</v>
      </c>
      <c r="C399" s="36">
        <v>1</v>
      </c>
      <c r="D399" s="36">
        <v>2</v>
      </c>
      <c r="E399" s="36">
        <v>4</v>
      </c>
      <c r="F399" s="36">
        <v>6</v>
      </c>
      <c r="G399" s="36">
        <v>8</v>
      </c>
      <c r="H399" s="36">
        <v>9</v>
      </c>
      <c r="I399" s="36">
        <v>11</v>
      </c>
      <c r="J399" s="36">
        <v>13</v>
      </c>
      <c r="K399" s="36">
        <v>14</v>
      </c>
      <c r="L399" s="36">
        <v>15</v>
      </c>
      <c r="M399" s="36">
        <v>17</v>
      </c>
      <c r="N399" s="36">
        <v>21</v>
      </c>
      <c r="O399" s="36">
        <v>22</v>
      </c>
      <c r="P399" s="36">
        <v>23</v>
      </c>
      <c r="Q399" s="36">
        <v>25</v>
      </c>
      <c r="R399" s="45">
        <v>195471.33</v>
      </c>
      <c r="S399" s="45">
        <v>697.14</v>
      </c>
      <c r="T399" s="45">
        <v>10</v>
      </c>
      <c r="U399" s="45">
        <v>4</v>
      </c>
      <c r="V399" s="45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46">
        <v>98868.7</v>
      </c>
      <c r="S400" s="46">
        <v>362.42</v>
      </c>
      <c r="T400" s="46">
        <v>10</v>
      </c>
      <c r="U400" s="46">
        <v>4</v>
      </c>
      <c r="V400" s="46">
        <v>2</v>
      </c>
    </row>
    <row r="401" spans="1:22" x14ac:dyDescent="0.25">
      <c r="A401" s="34">
        <v>397</v>
      </c>
      <c r="B401" s="35">
        <v>39842</v>
      </c>
      <c r="C401" s="36">
        <v>1</v>
      </c>
      <c r="D401" s="36">
        <v>2</v>
      </c>
      <c r="E401" s="36">
        <v>3</v>
      </c>
      <c r="F401" s="36">
        <v>4</v>
      </c>
      <c r="G401" s="36">
        <v>5</v>
      </c>
      <c r="H401" s="36">
        <v>6</v>
      </c>
      <c r="I401" s="36">
        <v>8</v>
      </c>
      <c r="J401" s="36">
        <v>9</v>
      </c>
      <c r="K401" s="36">
        <v>10</v>
      </c>
      <c r="L401" s="36">
        <v>13</v>
      </c>
      <c r="M401" s="36">
        <v>14</v>
      </c>
      <c r="N401" s="36">
        <v>15</v>
      </c>
      <c r="O401" s="36">
        <v>20</v>
      </c>
      <c r="P401" s="36">
        <v>22</v>
      </c>
      <c r="Q401" s="36">
        <v>25</v>
      </c>
      <c r="R401" s="45">
        <v>423217.58</v>
      </c>
      <c r="S401" s="45">
        <v>952.96</v>
      </c>
      <c r="T401" s="45">
        <v>10</v>
      </c>
      <c r="U401" s="45">
        <v>4</v>
      </c>
      <c r="V401" s="45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46">
        <v>484199.91</v>
      </c>
      <c r="S402" s="46">
        <v>1402.13</v>
      </c>
      <c r="T402" s="46">
        <v>10</v>
      </c>
      <c r="U402" s="46">
        <v>4</v>
      </c>
      <c r="V402" s="46">
        <v>2</v>
      </c>
    </row>
    <row r="403" spans="1:22" x14ac:dyDescent="0.25">
      <c r="A403" s="34">
        <v>399</v>
      </c>
      <c r="B403" s="35">
        <v>39849</v>
      </c>
      <c r="C403" s="36">
        <v>1</v>
      </c>
      <c r="D403" s="36">
        <v>4</v>
      </c>
      <c r="E403" s="36">
        <v>7</v>
      </c>
      <c r="F403" s="36">
        <v>9</v>
      </c>
      <c r="G403" s="36">
        <v>10</v>
      </c>
      <c r="H403" s="36">
        <v>11</v>
      </c>
      <c r="I403" s="36">
        <v>12</v>
      </c>
      <c r="J403" s="36">
        <v>14</v>
      </c>
      <c r="K403" s="36">
        <v>16</v>
      </c>
      <c r="L403" s="36">
        <v>17</v>
      </c>
      <c r="M403" s="36">
        <v>19</v>
      </c>
      <c r="N403" s="36">
        <v>21</v>
      </c>
      <c r="O403" s="36">
        <v>22</v>
      </c>
      <c r="P403" s="36">
        <v>23</v>
      </c>
      <c r="Q403" s="36">
        <v>24</v>
      </c>
      <c r="R403" s="45">
        <v>241918.74</v>
      </c>
      <c r="S403" s="45">
        <v>689.67</v>
      </c>
      <c r="T403" s="45">
        <v>10</v>
      </c>
      <c r="U403" s="45">
        <v>4</v>
      </c>
      <c r="V403" s="45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46">
        <v>869374.43</v>
      </c>
      <c r="S404" s="46">
        <v>1891.31</v>
      </c>
      <c r="T404" s="46">
        <v>10</v>
      </c>
      <c r="U404" s="46">
        <v>4</v>
      </c>
      <c r="V404" s="46">
        <v>2</v>
      </c>
    </row>
    <row r="405" spans="1:22" x14ac:dyDescent="0.25">
      <c r="A405" s="34">
        <v>401</v>
      </c>
      <c r="B405" s="35">
        <v>39856</v>
      </c>
      <c r="C405" s="36">
        <v>1</v>
      </c>
      <c r="D405" s="36">
        <v>2</v>
      </c>
      <c r="E405" s="36">
        <v>3</v>
      </c>
      <c r="F405" s="36">
        <v>5</v>
      </c>
      <c r="G405" s="36">
        <v>6</v>
      </c>
      <c r="H405" s="36">
        <v>7</v>
      </c>
      <c r="I405" s="36">
        <v>8</v>
      </c>
      <c r="J405" s="36">
        <v>10</v>
      </c>
      <c r="K405" s="36">
        <v>14</v>
      </c>
      <c r="L405" s="36">
        <v>16</v>
      </c>
      <c r="M405" s="36">
        <v>17</v>
      </c>
      <c r="N405" s="36">
        <v>21</v>
      </c>
      <c r="O405" s="36">
        <v>23</v>
      </c>
      <c r="P405" s="36">
        <v>24</v>
      </c>
      <c r="Q405" s="36">
        <v>25</v>
      </c>
      <c r="R405" s="45">
        <v>421490.77</v>
      </c>
      <c r="S405" s="45">
        <v>2131.4299999999998</v>
      </c>
      <c r="T405" s="45">
        <v>10</v>
      </c>
      <c r="U405" s="45">
        <v>4</v>
      </c>
      <c r="V405" s="45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46">
        <v>640021.04</v>
      </c>
      <c r="S406" s="46">
        <v>2761.36</v>
      </c>
      <c r="T406" s="46">
        <v>10</v>
      </c>
      <c r="U406" s="46">
        <v>4</v>
      </c>
      <c r="V406" s="46">
        <v>2</v>
      </c>
    </row>
    <row r="407" spans="1:22" x14ac:dyDescent="0.25">
      <c r="A407" s="34">
        <v>403</v>
      </c>
      <c r="B407" s="35">
        <v>39863</v>
      </c>
      <c r="C407" s="36">
        <v>2</v>
      </c>
      <c r="D407" s="36">
        <v>4</v>
      </c>
      <c r="E407" s="36">
        <v>6</v>
      </c>
      <c r="F407" s="36">
        <v>7</v>
      </c>
      <c r="G407" s="36">
        <v>8</v>
      </c>
      <c r="H407" s="36">
        <v>9</v>
      </c>
      <c r="I407" s="36">
        <v>11</v>
      </c>
      <c r="J407" s="36">
        <v>12</v>
      </c>
      <c r="K407" s="36">
        <v>13</v>
      </c>
      <c r="L407" s="36">
        <v>14</v>
      </c>
      <c r="M407" s="36">
        <v>15</v>
      </c>
      <c r="N407" s="36">
        <v>19</v>
      </c>
      <c r="O407" s="36">
        <v>21</v>
      </c>
      <c r="P407" s="36">
        <v>24</v>
      </c>
      <c r="Q407" s="36">
        <v>25</v>
      </c>
      <c r="R407" s="45">
        <v>1372832.11</v>
      </c>
      <c r="S407" s="45">
        <v>1844.38</v>
      </c>
      <c r="T407" s="45">
        <v>10</v>
      </c>
      <c r="U407" s="45">
        <v>4</v>
      </c>
      <c r="V407" s="45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46">
        <v>140051.17000000001</v>
      </c>
      <c r="S408" s="46">
        <v>308.60000000000002</v>
      </c>
      <c r="T408" s="46">
        <v>10</v>
      </c>
      <c r="U408" s="46">
        <v>4</v>
      </c>
      <c r="V408" s="46">
        <v>2</v>
      </c>
    </row>
    <row r="409" spans="1:22" x14ac:dyDescent="0.25">
      <c r="A409" s="34">
        <v>405</v>
      </c>
      <c r="B409" s="35">
        <v>39874</v>
      </c>
      <c r="C409" s="36">
        <v>4</v>
      </c>
      <c r="D409" s="36">
        <v>5</v>
      </c>
      <c r="E409" s="36">
        <v>6</v>
      </c>
      <c r="F409" s="36">
        <v>7</v>
      </c>
      <c r="G409" s="36">
        <v>8</v>
      </c>
      <c r="H409" s="36">
        <v>11</v>
      </c>
      <c r="I409" s="36">
        <v>12</v>
      </c>
      <c r="J409" s="36">
        <v>13</v>
      </c>
      <c r="K409" s="36">
        <v>14</v>
      </c>
      <c r="L409" s="36">
        <v>16</v>
      </c>
      <c r="M409" s="36">
        <v>18</v>
      </c>
      <c r="N409" s="36">
        <v>19</v>
      </c>
      <c r="O409" s="36">
        <v>22</v>
      </c>
      <c r="P409" s="36">
        <v>24</v>
      </c>
      <c r="Q409" s="36">
        <v>25</v>
      </c>
      <c r="R409" s="45">
        <v>394040.4</v>
      </c>
      <c r="S409" s="45">
        <v>1294.06</v>
      </c>
      <c r="T409" s="45">
        <v>10</v>
      </c>
      <c r="U409" s="45">
        <v>4</v>
      </c>
      <c r="V409" s="45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46">
        <v>810235.41</v>
      </c>
      <c r="S410" s="46">
        <v>1978.6</v>
      </c>
      <c r="T410" s="46">
        <v>10</v>
      </c>
      <c r="U410" s="46">
        <v>4</v>
      </c>
      <c r="V410" s="46">
        <v>2</v>
      </c>
    </row>
    <row r="411" spans="1:22" x14ac:dyDescent="0.25">
      <c r="A411" s="34">
        <v>407</v>
      </c>
      <c r="B411" s="35">
        <v>39881</v>
      </c>
      <c r="C411" s="36">
        <v>2</v>
      </c>
      <c r="D411" s="36">
        <v>4</v>
      </c>
      <c r="E411" s="36">
        <v>6</v>
      </c>
      <c r="F411" s="36">
        <v>7</v>
      </c>
      <c r="G411" s="36">
        <v>8</v>
      </c>
      <c r="H411" s="36">
        <v>9</v>
      </c>
      <c r="I411" s="36">
        <v>11</v>
      </c>
      <c r="J411" s="36">
        <v>12</v>
      </c>
      <c r="K411" s="36">
        <v>14</v>
      </c>
      <c r="L411" s="36">
        <v>15</v>
      </c>
      <c r="M411" s="36">
        <v>16</v>
      </c>
      <c r="N411" s="36">
        <v>17</v>
      </c>
      <c r="O411" s="36">
        <v>20</v>
      </c>
      <c r="P411" s="36">
        <v>22</v>
      </c>
      <c r="Q411" s="36">
        <v>25</v>
      </c>
      <c r="R411" s="45">
        <v>482750.73</v>
      </c>
      <c r="S411" s="45">
        <v>1612.15</v>
      </c>
      <c r="T411" s="45">
        <v>10</v>
      </c>
      <c r="U411" s="45">
        <v>4</v>
      </c>
      <c r="V411" s="45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46">
        <v>246627.48</v>
      </c>
      <c r="S412" s="46">
        <v>897.01</v>
      </c>
      <c r="T412" s="46">
        <v>10</v>
      </c>
      <c r="U412" s="46">
        <v>4</v>
      </c>
      <c r="V412" s="46">
        <v>2</v>
      </c>
    </row>
    <row r="413" spans="1:22" x14ac:dyDescent="0.25">
      <c r="A413" s="34">
        <v>409</v>
      </c>
      <c r="B413" s="35">
        <v>39888</v>
      </c>
      <c r="C413" s="36">
        <v>1</v>
      </c>
      <c r="D413" s="36">
        <v>2</v>
      </c>
      <c r="E413" s="36">
        <v>4</v>
      </c>
      <c r="F413" s="36">
        <v>6</v>
      </c>
      <c r="G413" s="36">
        <v>7</v>
      </c>
      <c r="H413" s="36">
        <v>8</v>
      </c>
      <c r="I413" s="36">
        <v>10</v>
      </c>
      <c r="J413" s="36">
        <v>14</v>
      </c>
      <c r="K413" s="36">
        <v>16</v>
      </c>
      <c r="L413" s="36">
        <v>17</v>
      </c>
      <c r="M413" s="36">
        <v>20</v>
      </c>
      <c r="N413" s="36">
        <v>21</v>
      </c>
      <c r="O413" s="36">
        <v>23</v>
      </c>
      <c r="P413" s="36">
        <v>24</v>
      </c>
      <c r="Q413" s="36">
        <v>25</v>
      </c>
      <c r="R413" s="45">
        <v>217932.87</v>
      </c>
      <c r="S413" s="45">
        <v>914.41</v>
      </c>
      <c r="T413" s="45">
        <v>10</v>
      </c>
      <c r="U413" s="45">
        <v>4</v>
      </c>
      <c r="V413" s="45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46">
        <v>383338.36</v>
      </c>
      <c r="S414" s="46">
        <v>909.35</v>
      </c>
      <c r="T414" s="46">
        <v>10</v>
      </c>
      <c r="U414" s="46">
        <v>4</v>
      </c>
      <c r="V414" s="46">
        <v>2</v>
      </c>
    </row>
    <row r="415" spans="1:22" x14ac:dyDescent="0.25">
      <c r="A415" s="34">
        <v>411</v>
      </c>
      <c r="B415" s="35">
        <v>39895</v>
      </c>
      <c r="C415" s="36">
        <v>1</v>
      </c>
      <c r="D415" s="36">
        <v>5</v>
      </c>
      <c r="E415" s="36">
        <v>7</v>
      </c>
      <c r="F415" s="36">
        <v>9</v>
      </c>
      <c r="G415" s="36">
        <v>11</v>
      </c>
      <c r="H415" s="36">
        <v>12</v>
      </c>
      <c r="I415" s="36">
        <v>14</v>
      </c>
      <c r="J415" s="36">
        <v>16</v>
      </c>
      <c r="K415" s="36">
        <v>17</v>
      </c>
      <c r="L415" s="36">
        <v>18</v>
      </c>
      <c r="M415" s="36">
        <v>20</v>
      </c>
      <c r="N415" s="36">
        <v>21</v>
      </c>
      <c r="O415" s="36">
        <v>22</v>
      </c>
      <c r="P415" s="36">
        <v>24</v>
      </c>
      <c r="Q415" s="36">
        <v>25</v>
      </c>
      <c r="R415" s="45">
        <v>381115.94</v>
      </c>
      <c r="S415" s="45">
        <v>852.93</v>
      </c>
      <c r="T415" s="45">
        <v>10</v>
      </c>
      <c r="U415" s="45">
        <v>4</v>
      </c>
      <c r="V415" s="45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46">
        <v>1710946.58</v>
      </c>
      <c r="S416" s="46">
        <v>1965.86</v>
      </c>
      <c r="T416" s="46">
        <v>10</v>
      </c>
      <c r="U416" s="46">
        <v>4</v>
      </c>
      <c r="V416" s="46">
        <v>2</v>
      </c>
    </row>
    <row r="417" spans="1:22" x14ac:dyDescent="0.25">
      <c r="A417" s="34">
        <v>413</v>
      </c>
      <c r="B417" s="35">
        <v>39902</v>
      </c>
      <c r="C417" s="36">
        <v>2</v>
      </c>
      <c r="D417" s="36">
        <v>3</v>
      </c>
      <c r="E417" s="36">
        <v>5</v>
      </c>
      <c r="F417" s="36">
        <v>6</v>
      </c>
      <c r="G417" s="36">
        <v>8</v>
      </c>
      <c r="H417" s="36">
        <v>9</v>
      </c>
      <c r="I417" s="36">
        <v>10</v>
      </c>
      <c r="J417" s="36">
        <v>12</v>
      </c>
      <c r="K417" s="36">
        <v>13</v>
      </c>
      <c r="L417" s="36">
        <v>14</v>
      </c>
      <c r="M417" s="36">
        <v>16</v>
      </c>
      <c r="N417" s="36">
        <v>17</v>
      </c>
      <c r="O417" s="36">
        <v>20</v>
      </c>
      <c r="P417" s="36">
        <v>21</v>
      </c>
      <c r="Q417" s="36">
        <v>25</v>
      </c>
      <c r="R417" s="45">
        <v>397925.72</v>
      </c>
      <c r="S417" s="45">
        <v>1150.3499999999999</v>
      </c>
      <c r="T417" s="45">
        <v>10</v>
      </c>
      <c r="U417" s="45">
        <v>4</v>
      </c>
      <c r="V417" s="45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46">
        <v>1338329.8999999999</v>
      </c>
      <c r="S418" s="46">
        <v>1220.3599999999999</v>
      </c>
      <c r="T418" s="46">
        <v>10</v>
      </c>
      <c r="U418" s="46">
        <v>4</v>
      </c>
      <c r="V418" s="46">
        <v>2</v>
      </c>
    </row>
    <row r="419" spans="1:22" x14ac:dyDescent="0.25">
      <c r="A419" s="34">
        <v>415</v>
      </c>
      <c r="B419" s="35">
        <v>39909</v>
      </c>
      <c r="C419" s="36">
        <v>1</v>
      </c>
      <c r="D419" s="36">
        <v>3</v>
      </c>
      <c r="E419" s="36">
        <v>7</v>
      </c>
      <c r="F419" s="36">
        <v>10</v>
      </c>
      <c r="G419" s="36">
        <v>11</v>
      </c>
      <c r="H419" s="36">
        <v>13</v>
      </c>
      <c r="I419" s="36">
        <v>14</v>
      </c>
      <c r="J419" s="36">
        <v>15</v>
      </c>
      <c r="K419" s="36">
        <v>17</v>
      </c>
      <c r="L419" s="36">
        <v>18</v>
      </c>
      <c r="M419" s="36">
        <v>19</v>
      </c>
      <c r="N419" s="36">
        <v>20</v>
      </c>
      <c r="O419" s="36">
        <v>21</v>
      </c>
      <c r="P419" s="36">
        <v>22</v>
      </c>
      <c r="Q419" s="36">
        <v>23</v>
      </c>
      <c r="R419" s="45">
        <v>253888.86</v>
      </c>
      <c r="S419" s="45">
        <v>888.97</v>
      </c>
      <c r="T419" s="45">
        <v>10</v>
      </c>
      <c r="U419" s="45">
        <v>4</v>
      </c>
      <c r="V419" s="45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46">
        <v>363504.24</v>
      </c>
      <c r="S420" s="46">
        <v>1256.3499999999999</v>
      </c>
      <c r="T420" s="46">
        <v>10</v>
      </c>
      <c r="U420" s="46">
        <v>4</v>
      </c>
      <c r="V420" s="46">
        <v>2</v>
      </c>
    </row>
    <row r="421" spans="1:22" x14ac:dyDescent="0.25">
      <c r="A421" s="34">
        <v>417</v>
      </c>
      <c r="B421" s="35">
        <v>39918</v>
      </c>
      <c r="C421" s="36">
        <v>1</v>
      </c>
      <c r="D421" s="36">
        <v>2</v>
      </c>
      <c r="E421" s="36">
        <v>3</v>
      </c>
      <c r="F421" s="36">
        <v>8</v>
      </c>
      <c r="G421" s="36">
        <v>9</v>
      </c>
      <c r="H421" s="36">
        <v>11</v>
      </c>
      <c r="I421" s="36">
        <v>12</v>
      </c>
      <c r="J421" s="36">
        <v>13</v>
      </c>
      <c r="K421" s="36">
        <v>14</v>
      </c>
      <c r="L421" s="36">
        <v>15</v>
      </c>
      <c r="M421" s="36">
        <v>16</v>
      </c>
      <c r="N421" s="36">
        <v>17</v>
      </c>
      <c r="O421" s="36">
        <v>19</v>
      </c>
      <c r="P421" s="36">
        <v>21</v>
      </c>
      <c r="Q421" s="36">
        <v>23</v>
      </c>
      <c r="R421" s="45">
        <v>1093879.81</v>
      </c>
      <c r="S421" s="45">
        <v>906.78</v>
      </c>
      <c r="T421" s="45">
        <v>10</v>
      </c>
      <c r="U421" s="45">
        <v>4</v>
      </c>
      <c r="V421" s="45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46">
        <v>299058.14</v>
      </c>
      <c r="S422" s="46">
        <v>876.36</v>
      </c>
      <c r="T422" s="46">
        <v>10</v>
      </c>
      <c r="U422" s="46">
        <v>4</v>
      </c>
      <c r="V422" s="46">
        <v>2</v>
      </c>
    </row>
    <row r="423" spans="1:22" x14ac:dyDescent="0.25">
      <c r="A423" s="34">
        <v>419</v>
      </c>
      <c r="B423" s="35">
        <v>39923</v>
      </c>
      <c r="C423" s="36">
        <v>3</v>
      </c>
      <c r="D423" s="36">
        <v>4</v>
      </c>
      <c r="E423" s="36">
        <v>5</v>
      </c>
      <c r="F423" s="36">
        <v>6</v>
      </c>
      <c r="G423" s="36">
        <v>7</v>
      </c>
      <c r="H423" s="36">
        <v>14</v>
      </c>
      <c r="I423" s="36">
        <v>15</v>
      </c>
      <c r="J423" s="36">
        <v>16</v>
      </c>
      <c r="K423" s="36">
        <v>17</v>
      </c>
      <c r="L423" s="36">
        <v>18</v>
      </c>
      <c r="M423" s="36">
        <v>20</v>
      </c>
      <c r="N423" s="36">
        <v>21</v>
      </c>
      <c r="O423" s="36">
        <v>22</v>
      </c>
      <c r="P423" s="36">
        <v>23</v>
      </c>
      <c r="Q423" s="36">
        <v>24</v>
      </c>
      <c r="R423" s="45">
        <v>170853.39</v>
      </c>
      <c r="S423" s="45">
        <v>1094.51</v>
      </c>
      <c r="T423" s="45">
        <v>10</v>
      </c>
      <c r="U423" s="45">
        <v>4</v>
      </c>
      <c r="V423" s="45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46">
        <v>440611.68</v>
      </c>
      <c r="S424" s="46">
        <v>1213.06</v>
      </c>
      <c r="T424" s="46">
        <v>10</v>
      </c>
      <c r="U424" s="46">
        <v>4</v>
      </c>
      <c r="V424" s="46">
        <v>2</v>
      </c>
    </row>
    <row r="425" spans="1:22" x14ac:dyDescent="0.25">
      <c r="A425" s="34">
        <v>421</v>
      </c>
      <c r="B425" s="35">
        <v>39930</v>
      </c>
      <c r="C425" s="36">
        <v>3</v>
      </c>
      <c r="D425" s="36">
        <v>4</v>
      </c>
      <c r="E425" s="36">
        <v>5</v>
      </c>
      <c r="F425" s="36">
        <v>8</v>
      </c>
      <c r="G425" s="36">
        <v>9</v>
      </c>
      <c r="H425" s="36">
        <v>10</v>
      </c>
      <c r="I425" s="36">
        <v>12</v>
      </c>
      <c r="J425" s="36">
        <v>13</v>
      </c>
      <c r="K425" s="36">
        <v>14</v>
      </c>
      <c r="L425" s="36">
        <v>15</v>
      </c>
      <c r="M425" s="36">
        <v>16</v>
      </c>
      <c r="N425" s="36">
        <v>19</v>
      </c>
      <c r="O425" s="36">
        <v>20</v>
      </c>
      <c r="P425" s="36">
        <v>23</v>
      </c>
      <c r="Q425" s="36">
        <v>25</v>
      </c>
      <c r="R425" s="45">
        <v>656440.63</v>
      </c>
      <c r="S425" s="45">
        <v>983.68</v>
      </c>
      <c r="T425" s="45">
        <v>10</v>
      </c>
      <c r="U425" s="45">
        <v>4</v>
      </c>
      <c r="V425" s="45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46">
        <v>91352.8</v>
      </c>
      <c r="S426" s="46">
        <v>555.26</v>
      </c>
      <c r="T426" s="46">
        <v>10</v>
      </c>
      <c r="U426" s="46">
        <v>4</v>
      </c>
      <c r="V426" s="46">
        <v>2</v>
      </c>
    </row>
    <row r="427" spans="1:22" x14ac:dyDescent="0.25">
      <c r="A427" s="34">
        <v>423</v>
      </c>
      <c r="B427" s="35">
        <v>39937</v>
      </c>
      <c r="C427" s="36">
        <v>1</v>
      </c>
      <c r="D427" s="36">
        <v>2</v>
      </c>
      <c r="E427" s="36">
        <v>3</v>
      </c>
      <c r="F427" s="36">
        <v>5</v>
      </c>
      <c r="G427" s="36">
        <v>11</v>
      </c>
      <c r="H427" s="36">
        <v>13</v>
      </c>
      <c r="I427" s="36">
        <v>15</v>
      </c>
      <c r="J427" s="36">
        <v>16</v>
      </c>
      <c r="K427" s="36">
        <v>17</v>
      </c>
      <c r="L427" s="36">
        <v>18</v>
      </c>
      <c r="M427" s="36">
        <v>20</v>
      </c>
      <c r="N427" s="36">
        <v>22</v>
      </c>
      <c r="O427" s="36">
        <v>23</v>
      </c>
      <c r="P427" s="36">
        <v>24</v>
      </c>
      <c r="Q427" s="36">
        <v>25</v>
      </c>
      <c r="R427" s="45">
        <v>1216110.8799999999</v>
      </c>
      <c r="S427" s="45">
        <v>1271.2</v>
      </c>
      <c r="T427" s="45">
        <v>10</v>
      </c>
      <c r="U427" s="45">
        <v>4</v>
      </c>
      <c r="V427" s="45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46">
        <v>0</v>
      </c>
      <c r="S428" s="46">
        <v>2162.75</v>
      </c>
      <c r="T428" s="46">
        <v>10</v>
      </c>
      <c r="U428" s="46">
        <v>4</v>
      </c>
      <c r="V428" s="46">
        <v>2</v>
      </c>
    </row>
    <row r="429" spans="1:22" x14ac:dyDescent="0.25">
      <c r="A429" s="34">
        <v>425</v>
      </c>
      <c r="B429" s="35">
        <v>39944</v>
      </c>
      <c r="C429" s="36">
        <v>1</v>
      </c>
      <c r="D429" s="36">
        <v>7</v>
      </c>
      <c r="E429" s="36">
        <v>9</v>
      </c>
      <c r="F429" s="36">
        <v>10</v>
      </c>
      <c r="G429" s="36">
        <v>11</v>
      </c>
      <c r="H429" s="36">
        <v>12</v>
      </c>
      <c r="I429" s="36">
        <v>13</v>
      </c>
      <c r="J429" s="36">
        <v>15</v>
      </c>
      <c r="K429" s="36">
        <v>16</v>
      </c>
      <c r="L429" s="36">
        <v>18</v>
      </c>
      <c r="M429" s="36">
        <v>19</v>
      </c>
      <c r="N429" s="36">
        <v>20</v>
      </c>
      <c r="O429" s="36">
        <v>22</v>
      </c>
      <c r="P429" s="36">
        <v>23</v>
      </c>
      <c r="Q429" s="36">
        <v>24</v>
      </c>
      <c r="R429" s="45">
        <v>578407.86</v>
      </c>
      <c r="S429" s="45">
        <v>1095.75</v>
      </c>
      <c r="T429" s="45">
        <v>10</v>
      </c>
      <c r="U429" s="45">
        <v>4</v>
      </c>
      <c r="V429" s="45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46">
        <v>726104.9</v>
      </c>
      <c r="S430" s="46">
        <v>934.91</v>
      </c>
      <c r="T430" s="46">
        <v>10</v>
      </c>
      <c r="U430" s="46">
        <v>4</v>
      </c>
      <c r="V430" s="46">
        <v>2</v>
      </c>
    </row>
    <row r="431" spans="1:22" x14ac:dyDescent="0.25">
      <c r="A431" s="34">
        <v>427</v>
      </c>
      <c r="B431" s="35">
        <v>39951</v>
      </c>
      <c r="C431" s="36">
        <v>1</v>
      </c>
      <c r="D431" s="36">
        <v>3</v>
      </c>
      <c r="E431" s="36">
        <v>4</v>
      </c>
      <c r="F431" s="36">
        <v>5</v>
      </c>
      <c r="G431" s="36">
        <v>6</v>
      </c>
      <c r="H431" s="36">
        <v>7</v>
      </c>
      <c r="I431" s="36">
        <v>9</v>
      </c>
      <c r="J431" s="36">
        <v>10</v>
      </c>
      <c r="K431" s="36">
        <v>11</v>
      </c>
      <c r="L431" s="36">
        <v>12</v>
      </c>
      <c r="M431" s="36">
        <v>16</v>
      </c>
      <c r="N431" s="36">
        <v>19</v>
      </c>
      <c r="O431" s="36">
        <v>21</v>
      </c>
      <c r="P431" s="36">
        <v>22</v>
      </c>
      <c r="Q431" s="36">
        <v>24</v>
      </c>
      <c r="R431" s="45">
        <v>886616.18</v>
      </c>
      <c r="S431" s="45">
        <v>1751.05</v>
      </c>
      <c r="T431" s="45">
        <v>10</v>
      </c>
      <c r="U431" s="45">
        <v>4</v>
      </c>
      <c r="V431" s="45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46">
        <v>666581.88</v>
      </c>
      <c r="S432" s="46">
        <v>1495.69</v>
      </c>
      <c r="T432" s="46">
        <v>10</v>
      </c>
      <c r="U432" s="46">
        <v>4</v>
      </c>
      <c r="V432" s="46">
        <v>2</v>
      </c>
    </row>
    <row r="433" spans="1:22" x14ac:dyDescent="0.25">
      <c r="A433" s="34">
        <v>429</v>
      </c>
      <c r="B433" s="35">
        <v>39958</v>
      </c>
      <c r="C433" s="36">
        <v>2</v>
      </c>
      <c r="D433" s="36">
        <v>3</v>
      </c>
      <c r="E433" s="36">
        <v>4</v>
      </c>
      <c r="F433" s="36">
        <v>5</v>
      </c>
      <c r="G433" s="36">
        <v>6</v>
      </c>
      <c r="H433" s="36">
        <v>7</v>
      </c>
      <c r="I433" s="36">
        <v>8</v>
      </c>
      <c r="J433" s="36">
        <v>12</v>
      </c>
      <c r="K433" s="36">
        <v>13</v>
      </c>
      <c r="L433" s="36">
        <v>14</v>
      </c>
      <c r="M433" s="36">
        <v>16</v>
      </c>
      <c r="N433" s="36">
        <v>17</v>
      </c>
      <c r="O433" s="36">
        <v>19</v>
      </c>
      <c r="P433" s="36">
        <v>23</v>
      </c>
      <c r="Q433" s="36">
        <v>25</v>
      </c>
      <c r="R433" s="45">
        <v>168970.74</v>
      </c>
      <c r="S433" s="45">
        <v>679.32</v>
      </c>
      <c r="T433" s="45">
        <v>10</v>
      </c>
      <c r="U433" s="45">
        <v>4</v>
      </c>
      <c r="V433" s="45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46">
        <v>1275129.3</v>
      </c>
      <c r="S434" s="46">
        <v>1342.72</v>
      </c>
      <c r="T434" s="46">
        <v>10</v>
      </c>
      <c r="U434" s="46">
        <v>4</v>
      </c>
      <c r="V434" s="46">
        <v>2</v>
      </c>
    </row>
    <row r="435" spans="1:22" x14ac:dyDescent="0.25">
      <c r="A435" s="34">
        <v>431</v>
      </c>
      <c r="B435" s="35">
        <v>39965</v>
      </c>
      <c r="C435" s="36">
        <v>1</v>
      </c>
      <c r="D435" s="36">
        <v>2</v>
      </c>
      <c r="E435" s="36">
        <v>3</v>
      </c>
      <c r="F435" s="36">
        <v>5</v>
      </c>
      <c r="G435" s="36">
        <v>9</v>
      </c>
      <c r="H435" s="36">
        <v>11</v>
      </c>
      <c r="I435" s="36">
        <v>12</v>
      </c>
      <c r="J435" s="36">
        <v>13</v>
      </c>
      <c r="K435" s="36">
        <v>15</v>
      </c>
      <c r="L435" s="36">
        <v>18</v>
      </c>
      <c r="M435" s="36">
        <v>20</v>
      </c>
      <c r="N435" s="36">
        <v>21</v>
      </c>
      <c r="O435" s="36">
        <v>22</v>
      </c>
      <c r="P435" s="36">
        <v>23</v>
      </c>
      <c r="Q435" s="36">
        <v>24</v>
      </c>
      <c r="R435" s="45">
        <v>355534.38</v>
      </c>
      <c r="S435" s="45">
        <v>898.24</v>
      </c>
      <c r="T435" s="45">
        <v>10</v>
      </c>
      <c r="U435" s="45">
        <v>4</v>
      </c>
      <c r="V435" s="45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46">
        <v>119469.82</v>
      </c>
      <c r="S436" s="46">
        <v>762.58</v>
      </c>
      <c r="T436" s="46">
        <v>10</v>
      </c>
      <c r="U436" s="46">
        <v>4</v>
      </c>
      <c r="V436" s="46">
        <v>2</v>
      </c>
    </row>
    <row r="437" spans="1:22" x14ac:dyDescent="0.25">
      <c r="A437" s="34">
        <v>433</v>
      </c>
      <c r="B437" s="35">
        <v>39972</v>
      </c>
      <c r="C437" s="36">
        <v>1</v>
      </c>
      <c r="D437" s="36">
        <v>2</v>
      </c>
      <c r="E437" s="36">
        <v>3</v>
      </c>
      <c r="F437" s="36">
        <v>5</v>
      </c>
      <c r="G437" s="36">
        <v>7</v>
      </c>
      <c r="H437" s="36">
        <v>8</v>
      </c>
      <c r="I437" s="36">
        <v>9</v>
      </c>
      <c r="J437" s="36">
        <v>14</v>
      </c>
      <c r="K437" s="36">
        <v>15</v>
      </c>
      <c r="L437" s="36">
        <v>19</v>
      </c>
      <c r="M437" s="36">
        <v>21</v>
      </c>
      <c r="N437" s="36">
        <v>22</v>
      </c>
      <c r="O437" s="36">
        <v>23</v>
      </c>
      <c r="P437" s="36">
        <v>24</v>
      </c>
      <c r="Q437" s="36">
        <v>25</v>
      </c>
      <c r="R437" s="45">
        <v>345730.12</v>
      </c>
      <c r="S437" s="45">
        <v>1250.3800000000001</v>
      </c>
      <c r="T437" s="45">
        <v>10</v>
      </c>
      <c r="U437" s="45">
        <v>4</v>
      </c>
      <c r="V437" s="45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46">
        <v>388361.81</v>
      </c>
      <c r="S438" s="46">
        <v>1198.8499999999999</v>
      </c>
      <c r="T438" s="46">
        <v>10</v>
      </c>
      <c r="U438" s="46">
        <v>4</v>
      </c>
      <c r="V438" s="46">
        <v>2</v>
      </c>
    </row>
    <row r="439" spans="1:22" x14ac:dyDescent="0.25">
      <c r="A439" s="34">
        <v>435</v>
      </c>
      <c r="B439" s="35">
        <v>39979</v>
      </c>
      <c r="C439" s="36">
        <v>1</v>
      </c>
      <c r="D439" s="36">
        <v>3</v>
      </c>
      <c r="E439" s="36">
        <v>4</v>
      </c>
      <c r="F439" s="36">
        <v>5</v>
      </c>
      <c r="G439" s="36">
        <v>10</v>
      </c>
      <c r="H439" s="36">
        <v>11</v>
      </c>
      <c r="I439" s="36">
        <v>13</v>
      </c>
      <c r="J439" s="36">
        <v>14</v>
      </c>
      <c r="K439" s="36">
        <v>15</v>
      </c>
      <c r="L439" s="36">
        <v>16</v>
      </c>
      <c r="M439" s="36">
        <v>17</v>
      </c>
      <c r="N439" s="36">
        <v>18</v>
      </c>
      <c r="O439" s="36">
        <v>21</v>
      </c>
      <c r="P439" s="36">
        <v>24</v>
      </c>
      <c r="Q439" s="36">
        <v>25</v>
      </c>
      <c r="R439" s="45">
        <v>690715.03</v>
      </c>
      <c r="S439" s="45">
        <v>1649.14</v>
      </c>
      <c r="T439" s="45">
        <v>10</v>
      </c>
      <c r="U439" s="45">
        <v>4</v>
      </c>
      <c r="V439" s="45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46">
        <v>375002.23</v>
      </c>
      <c r="S440" s="46">
        <v>1135.8</v>
      </c>
      <c r="T440" s="46">
        <v>10</v>
      </c>
      <c r="U440" s="46">
        <v>4</v>
      </c>
      <c r="V440" s="46">
        <v>2</v>
      </c>
    </row>
    <row r="441" spans="1:22" x14ac:dyDescent="0.25">
      <c r="A441" s="34">
        <v>437</v>
      </c>
      <c r="B441" s="35">
        <v>39986</v>
      </c>
      <c r="C441" s="36">
        <v>1</v>
      </c>
      <c r="D441" s="36">
        <v>2</v>
      </c>
      <c r="E441" s="36">
        <v>4</v>
      </c>
      <c r="F441" s="36">
        <v>5</v>
      </c>
      <c r="G441" s="36">
        <v>6</v>
      </c>
      <c r="H441" s="36">
        <v>8</v>
      </c>
      <c r="I441" s="36">
        <v>10</v>
      </c>
      <c r="J441" s="36">
        <v>11</v>
      </c>
      <c r="K441" s="36">
        <v>12</v>
      </c>
      <c r="L441" s="36">
        <v>16</v>
      </c>
      <c r="M441" s="36">
        <v>17</v>
      </c>
      <c r="N441" s="36">
        <v>19</v>
      </c>
      <c r="O441" s="36">
        <v>20</v>
      </c>
      <c r="P441" s="36">
        <v>21</v>
      </c>
      <c r="Q441" s="36">
        <v>23</v>
      </c>
      <c r="R441" s="45">
        <v>1623920.99</v>
      </c>
      <c r="S441" s="45">
        <v>1417.45</v>
      </c>
      <c r="T441" s="45">
        <v>10</v>
      </c>
      <c r="U441" s="45">
        <v>4</v>
      </c>
      <c r="V441" s="45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46">
        <v>463833.28</v>
      </c>
      <c r="S442" s="46">
        <v>805.61</v>
      </c>
      <c r="T442" s="46">
        <v>10</v>
      </c>
      <c r="U442" s="46">
        <v>4</v>
      </c>
      <c r="V442" s="46">
        <v>2</v>
      </c>
    </row>
    <row r="443" spans="1:22" x14ac:dyDescent="0.25">
      <c r="A443" s="34">
        <v>439</v>
      </c>
      <c r="B443" s="35">
        <v>39993</v>
      </c>
      <c r="C443" s="36">
        <v>2</v>
      </c>
      <c r="D443" s="36">
        <v>3</v>
      </c>
      <c r="E443" s="36">
        <v>5</v>
      </c>
      <c r="F443" s="36">
        <v>9</v>
      </c>
      <c r="G443" s="36">
        <v>10</v>
      </c>
      <c r="H443" s="36">
        <v>11</v>
      </c>
      <c r="I443" s="36">
        <v>12</v>
      </c>
      <c r="J443" s="36">
        <v>14</v>
      </c>
      <c r="K443" s="36">
        <v>15</v>
      </c>
      <c r="L443" s="36">
        <v>17</v>
      </c>
      <c r="M443" s="36">
        <v>19</v>
      </c>
      <c r="N443" s="36">
        <v>21</v>
      </c>
      <c r="O443" s="36">
        <v>23</v>
      </c>
      <c r="P443" s="36">
        <v>24</v>
      </c>
      <c r="Q443" s="36">
        <v>25</v>
      </c>
      <c r="R443" s="45">
        <v>331827.03000000003</v>
      </c>
      <c r="S443" s="45">
        <v>580.45000000000005</v>
      </c>
      <c r="T443" s="45">
        <v>10</v>
      </c>
      <c r="U443" s="45">
        <v>4</v>
      </c>
      <c r="V443" s="45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46">
        <v>324801.28999999998</v>
      </c>
      <c r="S444" s="46">
        <v>1282.95</v>
      </c>
      <c r="T444" s="46">
        <v>10</v>
      </c>
      <c r="U444" s="46">
        <v>4</v>
      </c>
      <c r="V444" s="46">
        <v>2</v>
      </c>
    </row>
    <row r="445" spans="1:22" x14ac:dyDescent="0.25">
      <c r="A445" s="34">
        <v>441</v>
      </c>
      <c r="B445" s="35">
        <v>40000</v>
      </c>
      <c r="C445" s="36">
        <v>1</v>
      </c>
      <c r="D445" s="36">
        <v>2</v>
      </c>
      <c r="E445" s="36">
        <v>3</v>
      </c>
      <c r="F445" s="36">
        <v>4</v>
      </c>
      <c r="G445" s="36">
        <v>7</v>
      </c>
      <c r="H445" s="36">
        <v>8</v>
      </c>
      <c r="I445" s="36">
        <v>9</v>
      </c>
      <c r="J445" s="36">
        <v>10</v>
      </c>
      <c r="K445" s="36">
        <v>11</v>
      </c>
      <c r="L445" s="36">
        <v>13</v>
      </c>
      <c r="M445" s="36">
        <v>14</v>
      </c>
      <c r="N445" s="36">
        <v>20</v>
      </c>
      <c r="O445" s="36">
        <v>23</v>
      </c>
      <c r="P445" s="36">
        <v>24</v>
      </c>
      <c r="Q445" s="36">
        <v>25</v>
      </c>
      <c r="R445" s="45">
        <v>1478453.2</v>
      </c>
      <c r="S445" s="45">
        <v>1331.14</v>
      </c>
      <c r="T445" s="45">
        <v>10</v>
      </c>
      <c r="U445" s="45">
        <v>4</v>
      </c>
      <c r="V445" s="45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46">
        <v>158181.99</v>
      </c>
      <c r="S446" s="46">
        <v>1156.3699999999999</v>
      </c>
      <c r="T446" s="46">
        <v>10</v>
      </c>
      <c r="U446" s="46">
        <v>4</v>
      </c>
      <c r="V446" s="46">
        <v>2</v>
      </c>
    </row>
    <row r="447" spans="1:22" x14ac:dyDescent="0.25">
      <c r="A447" s="34">
        <v>443</v>
      </c>
      <c r="B447" s="35">
        <v>40007</v>
      </c>
      <c r="C447" s="36">
        <v>1</v>
      </c>
      <c r="D447" s="36">
        <v>2</v>
      </c>
      <c r="E447" s="36">
        <v>3</v>
      </c>
      <c r="F447" s="36">
        <v>5</v>
      </c>
      <c r="G447" s="36">
        <v>7</v>
      </c>
      <c r="H447" s="36">
        <v>10</v>
      </c>
      <c r="I447" s="36">
        <v>11</v>
      </c>
      <c r="J447" s="36">
        <v>12</v>
      </c>
      <c r="K447" s="36">
        <v>16</v>
      </c>
      <c r="L447" s="36">
        <v>17</v>
      </c>
      <c r="M447" s="36">
        <v>18</v>
      </c>
      <c r="N447" s="36">
        <v>19</v>
      </c>
      <c r="O447" s="36">
        <v>21</v>
      </c>
      <c r="P447" s="36">
        <v>22</v>
      </c>
      <c r="Q447" s="36">
        <v>23</v>
      </c>
      <c r="R447" s="45">
        <v>417926.72</v>
      </c>
      <c r="S447" s="45">
        <v>1410.33</v>
      </c>
      <c r="T447" s="45">
        <v>10</v>
      </c>
      <c r="U447" s="45">
        <v>4</v>
      </c>
      <c r="V447" s="45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46">
        <v>458498.53</v>
      </c>
      <c r="S448" s="46">
        <v>1742.79</v>
      </c>
      <c r="T448" s="46">
        <v>10</v>
      </c>
      <c r="U448" s="46">
        <v>4</v>
      </c>
      <c r="V448" s="46">
        <v>2</v>
      </c>
    </row>
    <row r="449" spans="1:22" x14ac:dyDescent="0.25">
      <c r="A449" s="34">
        <v>445</v>
      </c>
      <c r="B449" s="35">
        <v>40014</v>
      </c>
      <c r="C449" s="36">
        <v>1</v>
      </c>
      <c r="D449" s="36">
        <v>2</v>
      </c>
      <c r="E449" s="36">
        <v>4</v>
      </c>
      <c r="F449" s="36">
        <v>7</v>
      </c>
      <c r="G449" s="36">
        <v>9</v>
      </c>
      <c r="H449" s="36">
        <v>10</v>
      </c>
      <c r="I449" s="36">
        <v>11</v>
      </c>
      <c r="J449" s="36">
        <v>12</v>
      </c>
      <c r="K449" s="36">
        <v>13</v>
      </c>
      <c r="L449" s="36">
        <v>15</v>
      </c>
      <c r="M449" s="36">
        <v>16</v>
      </c>
      <c r="N449" s="36">
        <v>18</v>
      </c>
      <c r="O449" s="36">
        <v>19</v>
      </c>
      <c r="P449" s="36">
        <v>20</v>
      </c>
      <c r="Q449" s="36">
        <v>21</v>
      </c>
      <c r="R449" s="45">
        <v>390412.33</v>
      </c>
      <c r="S449" s="45">
        <v>1109.92</v>
      </c>
      <c r="T449" s="45">
        <v>10</v>
      </c>
      <c r="U449" s="45">
        <v>4</v>
      </c>
      <c r="V449" s="45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46">
        <v>302724.08</v>
      </c>
      <c r="S450" s="46">
        <v>1423.51</v>
      </c>
      <c r="T450" s="46">
        <v>10</v>
      </c>
      <c r="U450" s="46">
        <v>4</v>
      </c>
      <c r="V450" s="46">
        <v>2</v>
      </c>
    </row>
    <row r="451" spans="1:22" x14ac:dyDescent="0.25">
      <c r="A451" s="34">
        <v>447</v>
      </c>
      <c r="B451" s="35">
        <v>40021</v>
      </c>
      <c r="C451" s="36">
        <v>1</v>
      </c>
      <c r="D451" s="36">
        <v>2</v>
      </c>
      <c r="E451" s="36">
        <v>5</v>
      </c>
      <c r="F451" s="36">
        <v>8</v>
      </c>
      <c r="G451" s="36">
        <v>10</v>
      </c>
      <c r="H451" s="36">
        <v>12</v>
      </c>
      <c r="I451" s="36">
        <v>16</v>
      </c>
      <c r="J451" s="36">
        <v>17</v>
      </c>
      <c r="K451" s="36">
        <v>18</v>
      </c>
      <c r="L451" s="36">
        <v>19</v>
      </c>
      <c r="M451" s="36">
        <v>20</v>
      </c>
      <c r="N451" s="36">
        <v>21</v>
      </c>
      <c r="O451" s="36">
        <v>22</v>
      </c>
      <c r="P451" s="36">
        <v>24</v>
      </c>
      <c r="Q451" s="36">
        <v>25</v>
      </c>
      <c r="R451" s="45">
        <v>589834.32999999996</v>
      </c>
      <c r="S451" s="45">
        <v>1854.18</v>
      </c>
      <c r="T451" s="45">
        <v>10</v>
      </c>
      <c r="U451" s="45">
        <v>4</v>
      </c>
      <c r="V451" s="45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46">
        <v>1329469.54</v>
      </c>
      <c r="S452" s="46">
        <v>1309.82</v>
      </c>
      <c r="T452" s="46">
        <v>10</v>
      </c>
      <c r="U452" s="46">
        <v>4</v>
      </c>
      <c r="V452" s="46">
        <v>2</v>
      </c>
    </row>
    <row r="453" spans="1:22" x14ac:dyDescent="0.25">
      <c r="A453" s="34">
        <v>449</v>
      </c>
      <c r="B453" s="35">
        <v>40028</v>
      </c>
      <c r="C453" s="36">
        <v>1</v>
      </c>
      <c r="D453" s="36">
        <v>2</v>
      </c>
      <c r="E453" s="36">
        <v>3</v>
      </c>
      <c r="F453" s="36">
        <v>4</v>
      </c>
      <c r="G453" s="36">
        <v>8</v>
      </c>
      <c r="H453" s="36">
        <v>9</v>
      </c>
      <c r="I453" s="36">
        <v>10</v>
      </c>
      <c r="J453" s="36">
        <v>11</v>
      </c>
      <c r="K453" s="36">
        <v>16</v>
      </c>
      <c r="L453" s="36">
        <v>17</v>
      </c>
      <c r="M453" s="36">
        <v>18</v>
      </c>
      <c r="N453" s="36">
        <v>19</v>
      </c>
      <c r="O453" s="36">
        <v>22</v>
      </c>
      <c r="P453" s="36">
        <v>24</v>
      </c>
      <c r="Q453" s="36">
        <v>25</v>
      </c>
      <c r="R453" s="45">
        <v>0</v>
      </c>
      <c r="S453" s="45">
        <v>1433.44</v>
      </c>
      <c r="T453" s="45">
        <v>10</v>
      </c>
      <c r="U453" s="45">
        <v>4</v>
      </c>
      <c r="V453" s="45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46">
        <v>1403449.06</v>
      </c>
      <c r="S454" s="46">
        <v>2296.0500000000002</v>
      </c>
      <c r="T454" s="46">
        <v>10</v>
      </c>
      <c r="U454" s="46">
        <v>4</v>
      </c>
      <c r="V454" s="46">
        <v>2</v>
      </c>
    </row>
    <row r="455" spans="1:22" x14ac:dyDescent="0.25">
      <c r="A455" s="34">
        <v>451</v>
      </c>
      <c r="B455" s="35">
        <v>40035</v>
      </c>
      <c r="C455" s="36">
        <v>1</v>
      </c>
      <c r="D455" s="36">
        <v>3</v>
      </c>
      <c r="E455" s="36">
        <v>5</v>
      </c>
      <c r="F455" s="36">
        <v>6</v>
      </c>
      <c r="G455" s="36">
        <v>8</v>
      </c>
      <c r="H455" s="36">
        <v>9</v>
      </c>
      <c r="I455" s="36">
        <v>14</v>
      </c>
      <c r="J455" s="36">
        <v>15</v>
      </c>
      <c r="K455" s="36">
        <v>17</v>
      </c>
      <c r="L455" s="36">
        <v>18</v>
      </c>
      <c r="M455" s="36">
        <v>19</v>
      </c>
      <c r="N455" s="36">
        <v>22</v>
      </c>
      <c r="O455" s="36">
        <v>23</v>
      </c>
      <c r="P455" s="36">
        <v>24</v>
      </c>
      <c r="Q455" s="36">
        <v>25</v>
      </c>
      <c r="R455" s="45">
        <v>155083.09</v>
      </c>
      <c r="S455" s="45">
        <v>795.66</v>
      </c>
      <c r="T455" s="45">
        <v>10</v>
      </c>
      <c r="U455" s="45">
        <v>4</v>
      </c>
      <c r="V455" s="45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46">
        <v>0</v>
      </c>
      <c r="S456" s="46">
        <v>2659.27</v>
      </c>
      <c r="T456" s="46">
        <v>10</v>
      </c>
      <c r="U456" s="46">
        <v>4</v>
      </c>
      <c r="V456" s="46">
        <v>2</v>
      </c>
    </row>
    <row r="457" spans="1:22" x14ac:dyDescent="0.25">
      <c r="A457" s="34">
        <v>453</v>
      </c>
      <c r="B457" s="35">
        <v>40042</v>
      </c>
      <c r="C457" s="36">
        <v>1</v>
      </c>
      <c r="D457" s="36">
        <v>2</v>
      </c>
      <c r="E457" s="36">
        <v>3</v>
      </c>
      <c r="F457" s="36">
        <v>4</v>
      </c>
      <c r="G457" s="36">
        <v>6</v>
      </c>
      <c r="H457" s="36">
        <v>9</v>
      </c>
      <c r="I457" s="36">
        <v>11</v>
      </c>
      <c r="J457" s="36">
        <v>14</v>
      </c>
      <c r="K457" s="36">
        <v>15</v>
      </c>
      <c r="L457" s="36">
        <v>17</v>
      </c>
      <c r="M457" s="36">
        <v>19</v>
      </c>
      <c r="N457" s="36">
        <v>20</v>
      </c>
      <c r="O457" s="36">
        <v>21</v>
      </c>
      <c r="P457" s="36">
        <v>24</v>
      </c>
      <c r="Q457" s="36">
        <v>25</v>
      </c>
      <c r="R457" s="45">
        <v>1057914.21</v>
      </c>
      <c r="S457" s="45">
        <v>1178.05</v>
      </c>
      <c r="T457" s="45">
        <v>10</v>
      </c>
      <c r="U457" s="45">
        <v>4</v>
      </c>
      <c r="V457" s="45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46">
        <v>0</v>
      </c>
      <c r="S458" s="46">
        <v>1420.19</v>
      </c>
      <c r="T458" s="46">
        <v>10</v>
      </c>
      <c r="U458" s="46">
        <v>4</v>
      </c>
      <c r="V458" s="46">
        <v>2</v>
      </c>
    </row>
    <row r="459" spans="1:22" x14ac:dyDescent="0.25">
      <c r="A459" s="34">
        <v>455</v>
      </c>
      <c r="B459" s="35">
        <v>40049</v>
      </c>
      <c r="C459" s="36">
        <v>1</v>
      </c>
      <c r="D459" s="36">
        <v>3</v>
      </c>
      <c r="E459" s="36">
        <v>4</v>
      </c>
      <c r="F459" s="36">
        <v>5</v>
      </c>
      <c r="G459" s="36">
        <v>6</v>
      </c>
      <c r="H459" s="36">
        <v>7</v>
      </c>
      <c r="I459" s="36">
        <v>8</v>
      </c>
      <c r="J459" s="36">
        <v>11</v>
      </c>
      <c r="K459" s="36">
        <v>12</v>
      </c>
      <c r="L459" s="36">
        <v>14</v>
      </c>
      <c r="M459" s="36">
        <v>18</v>
      </c>
      <c r="N459" s="36">
        <v>19</v>
      </c>
      <c r="O459" s="36">
        <v>21</v>
      </c>
      <c r="P459" s="36">
        <v>23</v>
      </c>
      <c r="Q459" s="36">
        <v>25</v>
      </c>
      <c r="R459" s="45">
        <v>457924.97</v>
      </c>
      <c r="S459" s="45">
        <v>1208.83</v>
      </c>
      <c r="T459" s="45">
        <v>10</v>
      </c>
      <c r="U459" s="45">
        <v>4</v>
      </c>
      <c r="V459" s="45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46">
        <v>178670.79</v>
      </c>
      <c r="S460" s="46">
        <v>975.45</v>
      </c>
      <c r="T460" s="46">
        <v>10</v>
      </c>
      <c r="U460" s="46">
        <v>4</v>
      </c>
      <c r="V460" s="46">
        <v>2</v>
      </c>
    </row>
    <row r="461" spans="1:22" x14ac:dyDescent="0.25">
      <c r="A461" s="34">
        <v>457</v>
      </c>
      <c r="B461" s="35">
        <v>40056</v>
      </c>
      <c r="C461" s="36">
        <v>1</v>
      </c>
      <c r="D461" s="36">
        <v>4</v>
      </c>
      <c r="E461" s="36">
        <v>5</v>
      </c>
      <c r="F461" s="36">
        <v>11</v>
      </c>
      <c r="G461" s="36">
        <v>13</v>
      </c>
      <c r="H461" s="36">
        <v>14</v>
      </c>
      <c r="I461" s="36">
        <v>15</v>
      </c>
      <c r="J461" s="36">
        <v>16</v>
      </c>
      <c r="K461" s="36">
        <v>18</v>
      </c>
      <c r="L461" s="36">
        <v>19</v>
      </c>
      <c r="M461" s="36">
        <v>20</v>
      </c>
      <c r="N461" s="36">
        <v>21</v>
      </c>
      <c r="O461" s="36">
        <v>22</v>
      </c>
      <c r="P461" s="36">
        <v>23</v>
      </c>
      <c r="Q461" s="36">
        <v>25</v>
      </c>
      <c r="R461" s="45">
        <v>1741731.78</v>
      </c>
      <c r="S461" s="45">
        <v>1834.05</v>
      </c>
      <c r="T461" s="45">
        <v>10</v>
      </c>
      <c r="U461" s="45">
        <v>4</v>
      </c>
      <c r="V461" s="45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46">
        <v>311957.52</v>
      </c>
      <c r="S462" s="46">
        <v>1116.92</v>
      </c>
      <c r="T462" s="46">
        <v>10</v>
      </c>
      <c r="U462" s="46">
        <v>4</v>
      </c>
      <c r="V462" s="46">
        <v>2</v>
      </c>
    </row>
    <row r="463" spans="1:22" x14ac:dyDescent="0.25">
      <c r="A463" s="34">
        <v>459</v>
      </c>
      <c r="B463" s="35">
        <v>40064</v>
      </c>
      <c r="C463" s="36">
        <v>1</v>
      </c>
      <c r="D463" s="36">
        <v>2</v>
      </c>
      <c r="E463" s="36">
        <v>3</v>
      </c>
      <c r="F463" s="36">
        <v>4</v>
      </c>
      <c r="G463" s="36">
        <v>7</v>
      </c>
      <c r="H463" s="36">
        <v>10</v>
      </c>
      <c r="I463" s="36">
        <v>11</v>
      </c>
      <c r="J463" s="36">
        <v>12</v>
      </c>
      <c r="K463" s="36">
        <v>14</v>
      </c>
      <c r="L463" s="36">
        <v>15</v>
      </c>
      <c r="M463" s="36">
        <v>17</v>
      </c>
      <c r="N463" s="36">
        <v>19</v>
      </c>
      <c r="O463" s="36">
        <v>20</v>
      </c>
      <c r="P463" s="36">
        <v>21</v>
      </c>
      <c r="Q463" s="36">
        <v>23</v>
      </c>
      <c r="R463" s="45">
        <v>367854.54</v>
      </c>
      <c r="S463" s="45">
        <v>892.53</v>
      </c>
      <c r="T463" s="45">
        <v>10</v>
      </c>
      <c r="U463" s="45">
        <v>4</v>
      </c>
      <c r="V463" s="45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46">
        <v>214569.91</v>
      </c>
      <c r="S464" s="46">
        <v>1140.57</v>
      </c>
      <c r="T464" s="46">
        <v>12.5</v>
      </c>
      <c r="U464" s="46">
        <v>5</v>
      </c>
      <c r="V464" s="46">
        <v>2.5</v>
      </c>
    </row>
    <row r="465" spans="1:22" x14ac:dyDescent="0.25">
      <c r="A465" s="34">
        <v>461</v>
      </c>
      <c r="B465" s="35">
        <v>40070</v>
      </c>
      <c r="C465" s="36">
        <v>3</v>
      </c>
      <c r="D465" s="36">
        <v>4</v>
      </c>
      <c r="E465" s="36">
        <v>5</v>
      </c>
      <c r="F465" s="36">
        <v>6</v>
      </c>
      <c r="G465" s="36">
        <v>7</v>
      </c>
      <c r="H465" s="36">
        <v>8</v>
      </c>
      <c r="I465" s="36">
        <v>11</v>
      </c>
      <c r="J465" s="36">
        <v>12</v>
      </c>
      <c r="K465" s="36">
        <v>13</v>
      </c>
      <c r="L465" s="36">
        <v>14</v>
      </c>
      <c r="M465" s="36">
        <v>15</v>
      </c>
      <c r="N465" s="36">
        <v>17</v>
      </c>
      <c r="O465" s="36">
        <v>19</v>
      </c>
      <c r="P465" s="36">
        <v>23</v>
      </c>
      <c r="Q465" s="36">
        <v>24</v>
      </c>
      <c r="R465" s="45">
        <v>287640.28999999998</v>
      </c>
      <c r="S465" s="45">
        <v>1261.5</v>
      </c>
      <c r="T465" s="45">
        <v>12.5</v>
      </c>
      <c r="U465" s="45">
        <v>5</v>
      </c>
      <c r="V465" s="45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46">
        <v>0</v>
      </c>
      <c r="S466" s="46">
        <v>1285.8800000000001</v>
      </c>
      <c r="T466" s="46">
        <v>12.5</v>
      </c>
      <c r="U466" s="46">
        <v>5</v>
      </c>
      <c r="V466" s="46">
        <v>2.5</v>
      </c>
    </row>
    <row r="467" spans="1:22" x14ac:dyDescent="0.25">
      <c r="A467" s="34">
        <v>463</v>
      </c>
      <c r="B467" s="35">
        <v>40077</v>
      </c>
      <c r="C467" s="36">
        <v>2</v>
      </c>
      <c r="D467" s="36">
        <v>3</v>
      </c>
      <c r="E467" s="36">
        <v>6</v>
      </c>
      <c r="F467" s="36">
        <v>7</v>
      </c>
      <c r="G467" s="36">
        <v>9</v>
      </c>
      <c r="H467" s="36">
        <v>11</v>
      </c>
      <c r="I467" s="36">
        <v>13</v>
      </c>
      <c r="J467" s="36">
        <v>14</v>
      </c>
      <c r="K467" s="36">
        <v>17</v>
      </c>
      <c r="L467" s="36">
        <v>18</v>
      </c>
      <c r="M467" s="36">
        <v>19</v>
      </c>
      <c r="N467" s="36">
        <v>20</v>
      </c>
      <c r="O467" s="36">
        <v>22</v>
      </c>
      <c r="P467" s="36">
        <v>23</v>
      </c>
      <c r="Q467" s="36">
        <v>25</v>
      </c>
      <c r="R467" s="45">
        <v>515681.63</v>
      </c>
      <c r="S467" s="45">
        <v>990.83</v>
      </c>
      <c r="T467" s="45">
        <v>12.5</v>
      </c>
      <c r="U467" s="45">
        <v>5</v>
      </c>
      <c r="V467" s="45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46">
        <v>966866.22</v>
      </c>
      <c r="S468" s="46">
        <v>1563.66</v>
      </c>
      <c r="T468" s="46">
        <v>12.5</v>
      </c>
      <c r="U468" s="46">
        <v>5</v>
      </c>
      <c r="V468" s="46">
        <v>2.5</v>
      </c>
    </row>
    <row r="469" spans="1:22" x14ac:dyDescent="0.25">
      <c r="A469" s="34">
        <v>465</v>
      </c>
      <c r="B469" s="35">
        <v>40084</v>
      </c>
      <c r="C469" s="36">
        <v>1</v>
      </c>
      <c r="D469" s="36">
        <v>2</v>
      </c>
      <c r="E469" s="36">
        <v>3</v>
      </c>
      <c r="F469" s="36">
        <v>4</v>
      </c>
      <c r="G469" s="36">
        <v>6</v>
      </c>
      <c r="H469" s="36">
        <v>7</v>
      </c>
      <c r="I469" s="36">
        <v>9</v>
      </c>
      <c r="J469" s="36">
        <v>10</v>
      </c>
      <c r="K469" s="36">
        <v>11</v>
      </c>
      <c r="L469" s="36">
        <v>13</v>
      </c>
      <c r="M469" s="36">
        <v>18</v>
      </c>
      <c r="N469" s="36">
        <v>19</v>
      </c>
      <c r="O469" s="36">
        <v>21</v>
      </c>
      <c r="P469" s="36">
        <v>22</v>
      </c>
      <c r="Q469" s="36">
        <v>25</v>
      </c>
      <c r="R469" s="45">
        <v>830150.42</v>
      </c>
      <c r="S469" s="45">
        <v>1563.86</v>
      </c>
      <c r="T469" s="45">
        <v>12.5</v>
      </c>
      <c r="U469" s="45">
        <v>5</v>
      </c>
      <c r="V469" s="45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46">
        <v>1976545.27</v>
      </c>
      <c r="S470" s="46">
        <v>2582.6</v>
      </c>
      <c r="T470" s="46">
        <v>12.5</v>
      </c>
      <c r="U470" s="46">
        <v>5</v>
      </c>
      <c r="V470" s="46">
        <v>2.5</v>
      </c>
    </row>
    <row r="471" spans="1:22" x14ac:dyDescent="0.25">
      <c r="A471" s="34">
        <v>467</v>
      </c>
      <c r="B471" s="35">
        <v>40091</v>
      </c>
      <c r="C471" s="36">
        <v>2</v>
      </c>
      <c r="D471" s="36">
        <v>4</v>
      </c>
      <c r="E471" s="36">
        <v>5</v>
      </c>
      <c r="F471" s="36">
        <v>6</v>
      </c>
      <c r="G471" s="36">
        <v>7</v>
      </c>
      <c r="H471" s="36">
        <v>10</v>
      </c>
      <c r="I471" s="36">
        <v>13</v>
      </c>
      <c r="J471" s="36">
        <v>14</v>
      </c>
      <c r="K471" s="36">
        <v>15</v>
      </c>
      <c r="L471" s="36">
        <v>17</v>
      </c>
      <c r="M471" s="36">
        <v>18</v>
      </c>
      <c r="N471" s="36">
        <v>21</v>
      </c>
      <c r="O471" s="36">
        <v>22</v>
      </c>
      <c r="P471" s="36">
        <v>24</v>
      </c>
      <c r="Q471" s="36">
        <v>25</v>
      </c>
      <c r="R471" s="45">
        <v>396907.31</v>
      </c>
      <c r="S471" s="45">
        <v>1505.34</v>
      </c>
      <c r="T471" s="45">
        <v>12.5</v>
      </c>
      <c r="U471" s="45">
        <v>5</v>
      </c>
      <c r="V471" s="45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46">
        <v>191492.28</v>
      </c>
      <c r="S472" s="46">
        <v>983.14</v>
      </c>
      <c r="T472" s="46">
        <v>12.5</v>
      </c>
      <c r="U472" s="46">
        <v>5</v>
      </c>
      <c r="V472" s="46">
        <v>2.5</v>
      </c>
    </row>
    <row r="473" spans="1:22" x14ac:dyDescent="0.25">
      <c r="A473" s="34">
        <v>469</v>
      </c>
      <c r="B473" s="35">
        <v>40099</v>
      </c>
      <c r="C473" s="36">
        <v>1</v>
      </c>
      <c r="D473" s="36">
        <v>2</v>
      </c>
      <c r="E473" s="36">
        <v>5</v>
      </c>
      <c r="F473" s="36">
        <v>6</v>
      </c>
      <c r="G473" s="36">
        <v>7</v>
      </c>
      <c r="H473" s="36">
        <v>8</v>
      </c>
      <c r="I473" s="36">
        <v>10</v>
      </c>
      <c r="J473" s="36">
        <v>11</v>
      </c>
      <c r="K473" s="36">
        <v>13</v>
      </c>
      <c r="L473" s="36">
        <v>14</v>
      </c>
      <c r="M473" s="36">
        <v>18</v>
      </c>
      <c r="N473" s="36">
        <v>19</v>
      </c>
      <c r="O473" s="36">
        <v>22</v>
      </c>
      <c r="P473" s="36">
        <v>23</v>
      </c>
      <c r="Q473" s="36">
        <v>25</v>
      </c>
      <c r="R473" s="45">
        <v>465357.53</v>
      </c>
      <c r="S473" s="45">
        <v>1385.31</v>
      </c>
      <c r="T473" s="45">
        <v>12.5</v>
      </c>
      <c r="U473" s="45">
        <v>5</v>
      </c>
      <c r="V473" s="45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46">
        <v>390100.47</v>
      </c>
      <c r="S474" s="46">
        <v>1243.94</v>
      </c>
      <c r="T474" s="46">
        <v>12.5</v>
      </c>
      <c r="U474" s="46">
        <v>5</v>
      </c>
      <c r="V474" s="46">
        <v>2.5</v>
      </c>
    </row>
    <row r="475" spans="1:22" x14ac:dyDescent="0.25">
      <c r="A475" s="34">
        <v>471</v>
      </c>
      <c r="B475" s="35">
        <v>40105</v>
      </c>
      <c r="C475" s="36">
        <v>2</v>
      </c>
      <c r="D475" s="36">
        <v>3</v>
      </c>
      <c r="E475" s="36">
        <v>4</v>
      </c>
      <c r="F475" s="36">
        <v>6</v>
      </c>
      <c r="G475" s="36">
        <v>9</v>
      </c>
      <c r="H475" s="36">
        <v>10</v>
      </c>
      <c r="I475" s="36">
        <v>11</v>
      </c>
      <c r="J475" s="36">
        <v>12</v>
      </c>
      <c r="K475" s="36">
        <v>13</v>
      </c>
      <c r="L475" s="36">
        <v>14</v>
      </c>
      <c r="M475" s="36">
        <v>15</v>
      </c>
      <c r="N475" s="36">
        <v>16</v>
      </c>
      <c r="O475" s="36">
        <v>20</v>
      </c>
      <c r="P475" s="36">
        <v>24</v>
      </c>
      <c r="Q475" s="36">
        <v>25</v>
      </c>
      <c r="R475" s="45">
        <v>1727808.67</v>
      </c>
      <c r="S475" s="45">
        <v>2358.25</v>
      </c>
      <c r="T475" s="45">
        <v>12.5</v>
      </c>
      <c r="U475" s="45">
        <v>5</v>
      </c>
      <c r="V475" s="45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46">
        <v>552536.31000000006</v>
      </c>
      <c r="S476" s="46">
        <v>1592.83</v>
      </c>
      <c r="T476" s="46">
        <v>12.5</v>
      </c>
      <c r="U476" s="46">
        <v>5</v>
      </c>
      <c r="V476" s="46">
        <v>2.5</v>
      </c>
    </row>
    <row r="477" spans="1:22" x14ac:dyDescent="0.25">
      <c r="A477" s="34">
        <v>473</v>
      </c>
      <c r="B477" s="35">
        <v>40113</v>
      </c>
      <c r="C477" s="36">
        <v>1</v>
      </c>
      <c r="D477" s="36">
        <v>2</v>
      </c>
      <c r="E477" s="36">
        <v>5</v>
      </c>
      <c r="F477" s="36">
        <v>6</v>
      </c>
      <c r="G477" s="36">
        <v>7</v>
      </c>
      <c r="H477" s="36">
        <v>8</v>
      </c>
      <c r="I477" s="36">
        <v>9</v>
      </c>
      <c r="J477" s="36">
        <v>11</v>
      </c>
      <c r="K477" s="36">
        <v>12</v>
      </c>
      <c r="L477" s="36">
        <v>15</v>
      </c>
      <c r="M477" s="36">
        <v>17</v>
      </c>
      <c r="N477" s="36">
        <v>19</v>
      </c>
      <c r="O477" s="36">
        <v>22</v>
      </c>
      <c r="P477" s="36">
        <v>23</v>
      </c>
      <c r="Q477" s="36">
        <v>25</v>
      </c>
      <c r="R477" s="45">
        <v>154499.63</v>
      </c>
      <c r="S477" s="45">
        <v>1045.21</v>
      </c>
      <c r="T477" s="45">
        <v>12.5</v>
      </c>
      <c r="U477" s="45">
        <v>5</v>
      </c>
      <c r="V477" s="45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46">
        <v>733503.8</v>
      </c>
      <c r="S478" s="46">
        <v>1363.81</v>
      </c>
      <c r="T478" s="46">
        <v>12.5</v>
      </c>
      <c r="U478" s="46">
        <v>5</v>
      </c>
      <c r="V478" s="46">
        <v>2.5</v>
      </c>
    </row>
    <row r="479" spans="1:22" x14ac:dyDescent="0.25">
      <c r="A479" s="34">
        <v>475</v>
      </c>
      <c r="B479" s="35">
        <v>40120</v>
      </c>
      <c r="C479" s="36">
        <v>2</v>
      </c>
      <c r="D479" s="36">
        <v>3</v>
      </c>
      <c r="E479" s="36">
        <v>4</v>
      </c>
      <c r="F479" s="36">
        <v>5</v>
      </c>
      <c r="G479" s="36">
        <v>6</v>
      </c>
      <c r="H479" s="36">
        <v>9</v>
      </c>
      <c r="I479" s="36">
        <v>10</v>
      </c>
      <c r="J479" s="36">
        <v>11</v>
      </c>
      <c r="K479" s="36">
        <v>13</v>
      </c>
      <c r="L479" s="36">
        <v>14</v>
      </c>
      <c r="M479" s="36">
        <v>17</v>
      </c>
      <c r="N479" s="36">
        <v>20</v>
      </c>
      <c r="O479" s="36">
        <v>21</v>
      </c>
      <c r="P479" s="36">
        <v>23</v>
      </c>
      <c r="Q479" s="36">
        <v>25</v>
      </c>
      <c r="R479" s="45">
        <v>0</v>
      </c>
      <c r="S479" s="45">
        <v>1204.8399999999999</v>
      </c>
      <c r="T479" s="45">
        <v>12.5</v>
      </c>
      <c r="U479" s="45">
        <v>5</v>
      </c>
      <c r="V479" s="45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46">
        <v>2359556.64</v>
      </c>
      <c r="S480" s="46">
        <v>1523.7</v>
      </c>
      <c r="T480" s="46">
        <v>12.5</v>
      </c>
      <c r="U480" s="46">
        <v>5</v>
      </c>
      <c r="V480" s="46">
        <v>2.5</v>
      </c>
    </row>
    <row r="481" spans="1:22" x14ac:dyDescent="0.25">
      <c r="A481" s="34">
        <v>477</v>
      </c>
      <c r="B481" s="35">
        <v>40126</v>
      </c>
      <c r="C481" s="36">
        <v>2</v>
      </c>
      <c r="D481" s="36">
        <v>4</v>
      </c>
      <c r="E481" s="36">
        <v>6</v>
      </c>
      <c r="F481" s="36">
        <v>7</v>
      </c>
      <c r="G481" s="36">
        <v>8</v>
      </c>
      <c r="H481" s="36">
        <v>10</v>
      </c>
      <c r="I481" s="36">
        <v>11</v>
      </c>
      <c r="J481" s="36">
        <v>12</v>
      </c>
      <c r="K481" s="36">
        <v>14</v>
      </c>
      <c r="L481" s="36">
        <v>16</v>
      </c>
      <c r="M481" s="36">
        <v>18</v>
      </c>
      <c r="N481" s="36">
        <v>20</v>
      </c>
      <c r="O481" s="36">
        <v>23</v>
      </c>
      <c r="P481" s="36">
        <v>24</v>
      </c>
      <c r="Q481" s="36">
        <v>25</v>
      </c>
      <c r="R481" s="45">
        <v>185196.45</v>
      </c>
      <c r="S481" s="45">
        <v>656.35</v>
      </c>
      <c r="T481" s="45">
        <v>12.5</v>
      </c>
      <c r="U481" s="45">
        <v>5</v>
      </c>
      <c r="V481" s="45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46">
        <v>182665.53</v>
      </c>
      <c r="S482" s="46">
        <v>1105.72</v>
      </c>
      <c r="T482" s="46">
        <v>12.5</v>
      </c>
      <c r="U482" s="46">
        <v>5</v>
      </c>
      <c r="V482" s="46">
        <v>2.5</v>
      </c>
    </row>
    <row r="483" spans="1:22" x14ac:dyDescent="0.25">
      <c r="A483" s="34">
        <v>479</v>
      </c>
      <c r="B483" s="35">
        <v>40133</v>
      </c>
      <c r="C483" s="36">
        <v>2</v>
      </c>
      <c r="D483" s="36">
        <v>3</v>
      </c>
      <c r="E483" s="36">
        <v>5</v>
      </c>
      <c r="F483" s="36">
        <v>8</v>
      </c>
      <c r="G483" s="36">
        <v>11</v>
      </c>
      <c r="H483" s="36">
        <v>13</v>
      </c>
      <c r="I483" s="36">
        <v>14</v>
      </c>
      <c r="J483" s="36">
        <v>15</v>
      </c>
      <c r="K483" s="36">
        <v>16</v>
      </c>
      <c r="L483" s="36">
        <v>18</v>
      </c>
      <c r="M483" s="36">
        <v>19</v>
      </c>
      <c r="N483" s="36">
        <v>22</v>
      </c>
      <c r="O483" s="36">
        <v>23</v>
      </c>
      <c r="P483" s="36">
        <v>24</v>
      </c>
      <c r="Q483" s="36">
        <v>25</v>
      </c>
      <c r="R483" s="45">
        <v>1250813.46</v>
      </c>
      <c r="S483" s="45">
        <v>1261.6199999999999</v>
      </c>
      <c r="T483" s="45">
        <v>12.5</v>
      </c>
      <c r="U483" s="45">
        <v>5</v>
      </c>
      <c r="V483" s="45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46">
        <v>752129.78</v>
      </c>
      <c r="S484" s="46">
        <v>1331.99</v>
      </c>
      <c r="T484" s="46">
        <v>12.5</v>
      </c>
      <c r="U484" s="46">
        <v>5</v>
      </c>
      <c r="V484" s="46">
        <v>2.5</v>
      </c>
    </row>
    <row r="485" spans="1:22" x14ac:dyDescent="0.25">
      <c r="A485" s="34">
        <v>481</v>
      </c>
      <c r="B485" s="35">
        <v>40140</v>
      </c>
      <c r="C485" s="36">
        <v>1</v>
      </c>
      <c r="D485" s="36">
        <v>3</v>
      </c>
      <c r="E485" s="36">
        <v>5</v>
      </c>
      <c r="F485" s="36">
        <v>7</v>
      </c>
      <c r="G485" s="36">
        <v>9</v>
      </c>
      <c r="H485" s="36">
        <v>10</v>
      </c>
      <c r="I485" s="36">
        <v>12</v>
      </c>
      <c r="J485" s="36">
        <v>13</v>
      </c>
      <c r="K485" s="36">
        <v>14</v>
      </c>
      <c r="L485" s="36">
        <v>15</v>
      </c>
      <c r="M485" s="36">
        <v>17</v>
      </c>
      <c r="N485" s="36">
        <v>20</v>
      </c>
      <c r="O485" s="36">
        <v>21</v>
      </c>
      <c r="P485" s="36">
        <v>22</v>
      </c>
      <c r="Q485" s="36">
        <v>24</v>
      </c>
      <c r="R485" s="45">
        <v>181112.53</v>
      </c>
      <c r="S485" s="45">
        <v>718.03</v>
      </c>
      <c r="T485" s="45">
        <v>12.5</v>
      </c>
      <c r="U485" s="45">
        <v>5</v>
      </c>
      <c r="V485" s="45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46">
        <v>433783.11</v>
      </c>
      <c r="S486" s="46">
        <v>3072.84</v>
      </c>
      <c r="T486" s="46">
        <v>12.5</v>
      </c>
      <c r="U486" s="46">
        <v>5</v>
      </c>
      <c r="V486" s="46">
        <v>2.5</v>
      </c>
    </row>
    <row r="487" spans="1:22" x14ac:dyDescent="0.25">
      <c r="A487" s="34">
        <v>483</v>
      </c>
      <c r="B487" s="35">
        <v>40147</v>
      </c>
      <c r="C487" s="36">
        <v>1</v>
      </c>
      <c r="D487" s="36">
        <v>4</v>
      </c>
      <c r="E487" s="36">
        <v>5</v>
      </c>
      <c r="F487" s="36">
        <v>6</v>
      </c>
      <c r="G487" s="36">
        <v>7</v>
      </c>
      <c r="H487" s="36">
        <v>9</v>
      </c>
      <c r="I487" s="36">
        <v>11</v>
      </c>
      <c r="J487" s="36">
        <v>12</v>
      </c>
      <c r="K487" s="36">
        <v>14</v>
      </c>
      <c r="L487" s="36">
        <v>17</v>
      </c>
      <c r="M487" s="36">
        <v>18</v>
      </c>
      <c r="N487" s="36">
        <v>21</v>
      </c>
      <c r="O487" s="36">
        <v>22</v>
      </c>
      <c r="P487" s="36">
        <v>23</v>
      </c>
      <c r="Q487" s="36">
        <v>24</v>
      </c>
      <c r="R487" s="45">
        <v>320893.49</v>
      </c>
      <c r="S487" s="45">
        <v>1353.6</v>
      </c>
      <c r="T487" s="45">
        <v>12.5</v>
      </c>
      <c r="U487" s="45">
        <v>5</v>
      </c>
      <c r="V487" s="45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46">
        <v>551482.24</v>
      </c>
      <c r="S488" s="46">
        <v>1020.21</v>
      </c>
      <c r="T488" s="46">
        <v>12.5</v>
      </c>
      <c r="U488" s="46">
        <v>5</v>
      </c>
      <c r="V488" s="46">
        <v>2.5</v>
      </c>
    </row>
    <row r="489" spans="1:22" x14ac:dyDescent="0.25">
      <c r="A489" s="34">
        <v>485</v>
      </c>
      <c r="B489" s="35">
        <v>40154</v>
      </c>
      <c r="C489" s="36">
        <v>2</v>
      </c>
      <c r="D489" s="36">
        <v>3</v>
      </c>
      <c r="E489" s="36">
        <v>4</v>
      </c>
      <c r="F489" s="36">
        <v>5</v>
      </c>
      <c r="G489" s="36">
        <v>6</v>
      </c>
      <c r="H489" s="36">
        <v>7</v>
      </c>
      <c r="I489" s="36">
        <v>11</v>
      </c>
      <c r="J489" s="36">
        <v>16</v>
      </c>
      <c r="K489" s="36">
        <v>17</v>
      </c>
      <c r="L489" s="36">
        <v>18</v>
      </c>
      <c r="M489" s="36">
        <v>20</v>
      </c>
      <c r="N489" s="36">
        <v>21</v>
      </c>
      <c r="O489" s="36">
        <v>22</v>
      </c>
      <c r="P489" s="36">
        <v>24</v>
      </c>
      <c r="Q489" s="36">
        <v>25</v>
      </c>
      <c r="R489" s="45">
        <v>1047362.19</v>
      </c>
      <c r="S489" s="45">
        <v>4254.6899999999996</v>
      </c>
      <c r="T489" s="45">
        <v>12.5</v>
      </c>
      <c r="U489" s="45">
        <v>5</v>
      </c>
      <c r="V489" s="45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46">
        <v>384852.57</v>
      </c>
      <c r="S490" s="46">
        <v>1196.06</v>
      </c>
      <c r="T490" s="46">
        <v>12.5</v>
      </c>
      <c r="U490" s="46">
        <v>5</v>
      </c>
      <c r="V490" s="46">
        <v>2.5</v>
      </c>
    </row>
    <row r="491" spans="1:22" x14ac:dyDescent="0.25">
      <c r="A491" s="34">
        <v>487</v>
      </c>
      <c r="B491" s="35">
        <v>40161</v>
      </c>
      <c r="C491" s="36">
        <v>4</v>
      </c>
      <c r="D491" s="36">
        <v>5</v>
      </c>
      <c r="E491" s="36">
        <v>6</v>
      </c>
      <c r="F491" s="36">
        <v>7</v>
      </c>
      <c r="G491" s="36">
        <v>8</v>
      </c>
      <c r="H491" s="36">
        <v>9</v>
      </c>
      <c r="I491" s="36">
        <v>10</v>
      </c>
      <c r="J491" s="36">
        <v>14</v>
      </c>
      <c r="K491" s="36">
        <v>15</v>
      </c>
      <c r="L491" s="36">
        <v>17</v>
      </c>
      <c r="M491" s="36">
        <v>18</v>
      </c>
      <c r="N491" s="36">
        <v>19</v>
      </c>
      <c r="O491" s="36">
        <v>21</v>
      </c>
      <c r="P491" s="36">
        <v>22</v>
      </c>
      <c r="Q491" s="36">
        <v>24</v>
      </c>
      <c r="R491" s="45">
        <v>375735.37</v>
      </c>
      <c r="S491" s="45">
        <v>2432.4699999999998</v>
      </c>
      <c r="T491" s="45">
        <v>12.5</v>
      </c>
      <c r="U491" s="45">
        <v>5</v>
      </c>
      <c r="V491" s="45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46">
        <v>240000.26</v>
      </c>
      <c r="S492" s="46">
        <v>1353.38</v>
      </c>
      <c r="T492" s="46">
        <v>12.5</v>
      </c>
      <c r="U492" s="46">
        <v>5</v>
      </c>
      <c r="V492" s="46">
        <v>2.5</v>
      </c>
    </row>
    <row r="493" spans="1:22" x14ac:dyDescent="0.25">
      <c r="A493" s="34">
        <v>489</v>
      </c>
      <c r="B493" s="35">
        <v>40168</v>
      </c>
      <c r="C493" s="36">
        <v>1</v>
      </c>
      <c r="D493" s="36">
        <v>2</v>
      </c>
      <c r="E493" s="36">
        <v>5</v>
      </c>
      <c r="F493" s="36">
        <v>7</v>
      </c>
      <c r="G493" s="36">
        <v>10</v>
      </c>
      <c r="H493" s="36">
        <v>11</v>
      </c>
      <c r="I493" s="36">
        <v>12</v>
      </c>
      <c r="J493" s="36">
        <v>14</v>
      </c>
      <c r="K493" s="36">
        <v>17</v>
      </c>
      <c r="L493" s="36">
        <v>18</v>
      </c>
      <c r="M493" s="36">
        <v>19</v>
      </c>
      <c r="N493" s="36">
        <v>21</v>
      </c>
      <c r="O493" s="36">
        <v>22</v>
      </c>
      <c r="P493" s="36">
        <v>23</v>
      </c>
      <c r="Q493" s="36">
        <v>25</v>
      </c>
      <c r="R493" s="45">
        <v>1314020.28</v>
      </c>
      <c r="S493" s="45">
        <v>1040.75</v>
      </c>
      <c r="T493" s="45">
        <v>12.5</v>
      </c>
      <c r="U493" s="45">
        <v>5</v>
      </c>
      <c r="V493" s="45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46">
        <v>420057.19</v>
      </c>
      <c r="S494" s="46">
        <v>1500.2</v>
      </c>
      <c r="T494" s="46">
        <v>12.5</v>
      </c>
      <c r="U494" s="46">
        <v>5</v>
      </c>
      <c r="V494" s="46">
        <v>2.5</v>
      </c>
    </row>
    <row r="495" spans="1:22" x14ac:dyDescent="0.25">
      <c r="A495" s="34">
        <v>491</v>
      </c>
      <c r="B495" s="35">
        <v>40175</v>
      </c>
      <c r="C495" s="36">
        <v>1</v>
      </c>
      <c r="D495" s="36">
        <v>2</v>
      </c>
      <c r="E495" s="36">
        <v>3</v>
      </c>
      <c r="F495" s="36">
        <v>7</v>
      </c>
      <c r="G495" s="36">
        <v>9</v>
      </c>
      <c r="H495" s="36">
        <v>11</v>
      </c>
      <c r="I495" s="36">
        <v>12</v>
      </c>
      <c r="J495" s="36">
        <v>13</v>
      </c>
      <c r="K495" s="36">
        <v>16</v>
      </c>
      <c r="L495" s="36">
        <v>20</v>
      </c>
      <c r="M495" s="36">
        <v>21</v>
      </c>
      <c r="N495" s="36">
        <v>22</v>
      </c>
      <c r="O495" s="36">
        <v>23</v>
      </c>
      <c r="P495" s="36">
        <v>24</v>
      </c>
      <c r="Q495" s="36">
        <v>25</v>
      </c>
      <c r="R495" s="45">
        <v>125888.45</v>
      </c>
      <c r="S495" s="45">
        <v>1340.42</v>
      </c>
      <c r="T495" s="45">
        <v>12.5</v>
      </c>
      <c r="U495" s="45">
        <v>5</v>
      </c>
      <c r="V495" s="45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46">
        <v>571428.56999999995</v>
      </c>
      <c r="S496" s="46">
        <v>1794.13</v>
      </c>
      <c r="T496" s="46">
        <v>12.5</v>
      </c>
      <c r="U496" s="46">
        <v>5</v>
      </c>
      <c r="V496" s="46">
        <v>2.5</v>
      </c>
    </row>
    <row r="497" spans="1:22" x14ac:dyDescent="0.25">
      <c r="A497" s="34">
        <v>493</v>
      </c>
      <c r="B497" s="35">
        <v>40182</v>
      </c>
      <c r="C497" s="36">
        <v>1</v>
      </c>
      <c r="D497" s="36">
        <v>4</v>
      </c>
      <c r="E497" s="36">
        <v>5</v>
      </c>
      <c r="F497" s="36">
        <v>7</v>
      </c>
      <c r="G497" s="36">
        <v>8</v>
      </c>
      <c r="H497" s="36">
        <v>10</v>
      </c>
      <c r="I497" s="36">
        <v>12</v>
      </c>
      <c r="J497" s="36">
        <v>13</v>
      </c>
      <c r="K497" s="36">
        <v>14</v>
      </c>
      <c r="L497" s="36">
        <v>15</v>
      </c>
      <c r="M497" s="36">
        <v>17</v>
      </c>
      <c r="N497" s="36">
        <v>18</v>
      </c>
      <c r="O497" s="36">
        <v>21</v>
      </c>
      <c r="P497" s="36">
        <v>22</v>
      </c>
      <c r="Q497" s="36">
        <v>25</v>
      </c>
      <c r="R497" s="45">
        <v>1153381.96</v>
      </c>
      <c r="S497" s="45">
        <v>1352.78</v>
      </c>
      <c r="T497" s="45">
        <v>12.5</v>
      </c>
      <c r="U497" s="45">
        <v>5</v>
      </c>
      <c r="V497" s="45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46">
        <v>1616972.81</v>
      </c>
      <c r="S498" s="46">
        <v>1690.22</v>
      </c>
      <c r="T498" s="46">
        <v>12.5</v>
      </c>
      <c r="U498" s="46">
        <v>5</v>
      </c>
      <c r="V498" s="46">
        <v>2.5</v>
      </c>
    </row>
    <row r="499" spans="1:22" x14ac:dyDescent="0.25">
      <c r="A499" s="34">
        <v>495</v>
      </c>
      <c r="B499" s="35">
        <v>40189</v>
      </c>
      <c r="C499" s="36">
        <v>1</v>
      </c>
      <c r="D499" s="36">
        <v>3</v>
      </c>
      <c r="E499" s="36">
        <v>4</v>
      </c>
      <c r="F499" s="36">
        <v>6</v>
      </c>
      <c r="G499" s="36">
        <v>7</v>
      </c>
      <c r="H499" s="36">
        <v>8</v>
      </c>
      <c r="I499" s="36">
        <v>9</v>
      </c>
      <c r="J499" s="36">
        <v>11</v>
      </c>
      <c r="K499" s="36">
        <v>13</v>
      </c>
      <c r="L499" s="36">
        <v>15</v>
      </c>
      <c r="M499" s="36">
        <v>17</v>
      </c>
      <c r="N499" s="36">
        <v>19</v>
      </c>
      <c r="O499" s="36">
        <v>22</v>
      </c>
      <c r="P499" s="36">
        <v>24</v>
      </c>
      <c r="Q499" s="36">
        <v>25</v>
      </c>
      <c r="R499" s="45">
        <v>69850.67</v>
      </c>
      <c r="S499" s="45">
        <v>339.6</v>
      </c>
      <c r="T499" s="45">
        <v>12.5</v>
      </c>
      <c r="U499" s="45">
        <v>5</v>
      </c>
      <c r="V499" s="45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46">
        <v>270015.19</v>
      </c>
      <c r="S500" s="46">
        <v>598.96</v>
      </c>
      <c r="T500" s="46">
        <v>12.5</v>
      </c>
      <c r="U500" s="46">
        <v>5</v>
      </c>
      <c r="V500" s="46">
        <v>2.5</v>
      </c>
    </row>
    <row r="501" spans="1:22" x14ac:dyDescent="0.25">
      <c r="A501" s="34">
        <v>497</v>
      </c>
      <c r="B501" s="35">
        <v>40196</v>
      </c>
      <c r="C501" s="36">
        <v>1</v>
      </c>
      <c r="D501" s="36">
        <v>2</v>
      </c>
      <c r="E501" s="36">
        <v>3</v>
      </c>
      <c r="F501" s="36">
        <v>4</v>
      </c>
      <c r="G501" s="36">
        <v>5</v>
      </c>
      <c r="H501" s="36">
        <v>8</v>
      </c>
      <c r="I501" s="36">
        <v>9</v>
      </c>
      <c r="J501" s="36">
        <v>11</v>
      </c>
      <c r="K501" s="36">
        <v>12</v>
      </c>
      <c r="L501" s="36">
        <v>14</v>
      </c>
      <c r="M501" s="36">
        <v>16</v>
      </c>
      <c r="N501" s="36">
        <v>17</v>
      </c>
      <c r="O501" s="36">
        <v>19</v>
      </c>
      <c r="P501" s="36">
        <v>23</v>
      </c>
      <c r="Q501" s="36">
        <v>25</v>
      </c>
      <c r="R501" s="45">
        <v>1452743.77</v>
      </c>
      <c r="S501" s="45">
        <v>1347.62</v>
      </c>
      <c r="T501" s="45">
        <v>12.5</v>
      </c>
      <c r="U501" s="45">
        <v>5</v>
      </c>
      <c r="V501" s="45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46">
        <v>1500332.47</v>
      </c>
      <c r="S502" s="46">
        <v>1631.98</v>
      </c>
      <c r="T502" s="46">
        <v>12.5</v>
      </c>
      <c r="U502" s="46">
        <v>5</v>
      </c>
      <c r="V502" s="46">
        <v>2.5</v>
      </c>
    </row>
    <row r="503" spans="1:22" x14ac:dyDescent="0.25">
      <c r="A503" s="34">
        <v>499</v>
      </c>
      <c r="B503" s="35">
        <v>40203</v>
      </c>
      <c r="C503" s="36">
        <v>1</v>
      </c>
      <c r="D503" s="36">
        <v>2</v>
      </c>
      <c r="E503" s="36">
        <v>3</v>
      </c>
      <c r="F503" s="36">
        <v>4</v>
      </c>
      <c r="G503" s="36">
        <v>7</v>
      </c>
      <c r="H503" s="36">
        <v>10</v>
      </c>
      <c r="I503" s="36">
        <v>11</v>
      </c>
      <c r="J503" s="36">
        <v>12</v>
      </c>
      <c r="K503" s="36">
        <v>15</v>
      </c>
      <c r="L503" s="36">
        <v>17</v>
      </c>
      <c r="M503" s="36">
        <v>19</v>
      </c>
      <c r="N503" s="36">
        <v>20</v>
      </c>
      <c r="O503" s="36">
        <v>21</v>
      </c>
      <c r="P503" s="36">
        <v>24</v>
      </c>
      <c r="Q503" s="36">
        <v>25</v>
      </c>
      <c r="R503" s="45">
        <v>259345.38</v>
      </c>
      <c r="S503" s="45">
        <v>1188.49</v>
      </c>
      <c r="T503" s="45">
        <v>12.5</v>
      </c>
      <c r="U503" s="45">
        <v>5</v>
      </c>
      <c r="V503" s="45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46">
        <v>99248.36</v>
      </c>
      <c r="S504" s="46">
        <v>379.56</v>
      </c>
      <c r="T504" s="46">
        <v>12.5</v>
      </c>
      <c r="U504" s="46">
        <v>5</v>
      </c>
      <c r="V504" s="46">
        <v>2.5</v>
      </c>
    </row>
    <row r="505" spans="1:22" x14ac:dyDescent="0.25">
      <c r="A505" s="34">
        <v>501</v>
      </c>
      <c r="B505" s="35">
        <v>40210</v>
      </c>
      <c r="C505" s="36">
        <v>1</v>
      </c>
      <c r="D505" s="36">
        <v>2</v>
      </c>
      <c r="E505" s="36">
        <v>3</v>
      </c>
      <c r="F505" s="36">
        <v>4</v>
      </c>
      <c r="G505" s="36">
        <v>6</v>
      </c>
      <c r="H505" s="36">
        <v>9</v>
      </c>
      <c r="I505" s="36">
        <v>12</v>
      </c>
      <c r="J505" s="36">
        <v>15</v>
      </c>
      <c r="K505" s="36">
        <v>17</v>
      </c>
      <c r="L505" s="36">
        <v>18</v>
      </c>
      <c r="M505" s="36">
        <v>19</v>
      </c>
      <c r="N505" s="36">
        <v>21</v>
      </c>
      <c r="O505" s="36">
        <v>23</v>
      </c>
      <c r="P505" s="36">
        <v>24</v>
      </c>
      <c r="Q505" s="36">
        <v>25</v>
      </c>
      <c r="R505" s="45">
        <v>148820.57999999999</v>
      </c>
      <c r="S505" s="45">
        <v>1185.01</v>
      </c>
      <c r="T505" s="45">
        <v>12.5</v>
      </c>
      <c r="U505" s="45">
        <v>5</v>
      </c>
      <c r="V505" s="45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46">
        <v>739979.76</v>
      </c>
      <c r="S506" s="46">
        <v>1387.89</v>
      </c>
      <c r="T506" s="46">
        <v>12.5</v>
      </c>
      <c r="U506" s="46">
        <v>5</v>
      </c>
      <c r="V506" s="46">
        <v>2.5</v>
      </c>
    </row>
    <row r="507" spans="1:22" x14ac:dyDescent="0.25">
      <c r="A507" s="34">
        <v>503</v>
      </c>
      <c r="B507" s="35">
        <v>40217</v>
      </c>
      <c r="C507" s="36">
        <v>1</v>
      </c>
      <c r="D507" s="36">
        <v>2</v>
      </c>
      <c r="E507" s="36">
        <v>3</v>
      </c>
      <c r="F507" s="36">
        <v>4</v>
      </c>
      <c r="G507" s="36">
        <v>5</v>
      </c>
      <c r="H507" s="36">
        <v>7</v>
      </c>
      <c r="I507" s="36">
        <v>11</v>
      </c>
      <c r="J507" s="36">
        <v>12</v>
      </c>
      <c r="K507" s="36">
        <v>14</v>
      </c>
      <c r="L507" s="36">
        <v>15</v>
      </c>
      <c r="M507" s="36">
        <v>17</v>
      </c>
      <c r="N507" s="36">
        <v>20</v>
      </c>
      <c r="O507" s="36">
        <v>21</v>
      </c>
      <c r="P507" s="36">
        <v>24</v>
      </c>
      <c r="Q507" s="36">
        <v>25</v>
      </c>
      <c r="R507" s="45">
        <v>422012.08</v>
      </c>
      <c r="S507" s="45">
        <v>1298.3599999999999</v>
      </c>
      <c r="T507" s="45">
        <v>12.5</v>
      </c>
      <c r="U507" s="45">
        <v>5</v>
      </c>
      <c r="V507" s="45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46">
        <v>0</v>
      </c>
      <c r="S508" s="46">
        <v>3099.58</v>
      </c>
      <c r="T508" s="46">
        <v>12.5</v>
      </c>
      <c r="U508" s="46">
        <v>5</v>
      </c>
      <c r="V508" s="46">
        <v>2.5</v>
      </c>
    </row>
    <row r="509" spans="1:22" x14ac:dyDescent="0.25">
      <c r="A509" s="34">
        <v>505</v>
      </c>
      <c r="B509" s="35">
        <v>40222</v>
      </c>
      <c r="C509" s="36">
        <v>3</v>
      </c>
      <c r="D509" s="36">
        <v>4</v>
      </c>
      <c r="E509" s="36">
        <v>6</v>
      </c>
      <c r="F509" s="36">
        <v>7</v>
      </c>
      <c r="G509" s="36">
        <v>9</v>
      </c>
      <c r="H509" s="36">
        <v>11</v>
      </c>
      <c r="I509" s="36">
        <v>15</v>
      </c>
      <c r="J509" s="36">
        <v>16</v>
      </c>
      <c r="K509" s="36">
        <v>17</v>
      </c>
      <c r="L509" s="36">
        <v>18</v>
      </c>
      <c r="M509" s="36">
        <v>19</v>
      </c>
      <c r="N509" s="36">
        <v>20</v>
      </c>
      <c r="O509" s="36">
        <v>21</v>
      </c>
      <c r="P509" s="36">
        <v>22</v>
      </c>
      <c r="Q509" s="36">
        <v>24</v>
      </c>
      <c r="R509" s="45">
        <v>3246835.18</v>
      </c>
      <c r="S509" s="45">
        <v>2581.9899999999998</v>
      </c>
      <c r="T509" s="45">
        <v>12.5</v>
      </c>
      <c r="U509" s="45">
        <v>5</v>
      </c>
      <c r="V509" s="45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46">
        <v>1526982.41</v>
      </c>
      <c r="S510" s="46">
        <v>1656.76</v>
      </c>
      <c r="T510" s="46">
        <v>12.5</v>
      </c>
      <c r="U510" s="46">
        <v>5</v>
      </c>
      <c r="V510" s="46">
        <v>2.5</v>
      </c>
    </row>
    <row r="511" spans="1:22" x14ac:dyDescent="0.25">
      <c r="A511" s="34">
        <v>507</v>
      </c>
      <c r="B511" s="35">
        <v>40231</v>
      </c>
      <c r="C511" s="36">
        <v>1</v>
      </c>
      <c r="D511" s="36">
        <v>2</v>
      </c>
      <c r="E511" s="36">
        <v>3</v>
      </c>
      <c r="F511" s="36">
        <v>5</v>
      </c>
      <c r="G511" s="36">
        <v>6</v>
      </c>
      <c r="H511" s="36">
        <v>8</v>
      </c>
      <c r="I511" s="36">
        <v>9</v>
      </c>
      <c r="J511" s="36">
        <v>10</v>
      </c>
      <c r="K511" s="36">
        <v>11</v>
      </c>
      <c r="L511" s="36">
        <v>12</v>
      </c>
      <c r="M511" s="36">
        <v>20</v>
      </c>
      <c r="N511" s="36">
        <v>21</v>
      </c>
      <c r="O511" s="36">
        <v>23</v>
      </c>
      <c r="P511" s="36">
        <v>24</v>
      </c>
      <c r="Q511" s="36">
        <v>25</v>
      </c>
      <c r="R511" s="45">
        <v>254800.4</v>
      </c>
      <c r="S511" s="45">
        <v>1613.8</v>
      </c>
      <c r="T511" s="45">
        <v>12.5</v>
      </c>
      <c r="U511" s="45">
        <v>5</v>
      </c>
      <c r="V511" s="45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46">
        <v>281746.45</v>
      </c>
      <c r="S512" s="46">
        <v>1219.68</v>
      </c>
      <c r="T512" s="46">
        <v>12.5</v>
      </c>
      <c r="U512" s="46">
        <v>5</v>
      </c>
      <c r="V512" s="46">
        <v>2.5</v>
      </c>
    </row>
    <row r="513" spans="1:22" x14ac:dyDescent="0.25">
      <c r="A513" s="34">
        <v>509</v>
      </c>
      <c r="B513" s="35">
        <v>40238</v>
      </c>
      <c r="C513" s="36">
        <v>1</v>
      </c>
      <c r="D513" s="36">
        <v>3</v>
      </c>
      <c r="E513" s="36">
        <v>5</v>
      </c>
      <c r="F513" s="36">
        <v>6</v>
      </c>
      <c r="G513" s="36">
        <v>9</v>
      </c>
      <c r="H513" s="36">
        <v>11</v>
      </c>
      <c r="I513" s="36">
        <v>12</v>
      </c>
      <c r="J513" s="36">
        <v>15</v>
      </c>
      <c r="K513" s="36">
        <v>16</v>
      </c>
      <c r="L513" s="36">
        <v>17</v>
      </c>
      <c r="M513" s="36">
        <v>19</v>
      </c>
      <c r="N513" s="36">
        <v>20</v>
      </c>
      <c r="O513" s="36">
        <v>22</v>
      </c>
      <c r="P513" s="36">
        <v>24</v>
      </c>
      <c r="Q513" s="36">
        <v>25</v>
      </c>
      <c r="R513" s="45">
        <v>160612.17000000001</v>
      </c>
      <c r="S513" s="45">
        <v>985.52</v>
      </c>
      <c r="T513" s="45">
        <v>12.5</v>
      </c>
      <c r="U513" s="45">
        <v>5</v>
      </c>
      <c r="V513" s="45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46">
        <v>413048.98</v>
      </c>
      <c r="S514" s="46">
        <v>1391.13</v>
      </c>
      <c r="T514" s="46">
        <v>12.5</v>
      </c>
      <c r="U514" s="46">
        <v>5</v>
      </c>
      <c r="V514" s="46">
        <v>2.5</v>
      </c>
    </row>
    <row r="515" spans="1:22" x14ac:dyDescent="0.25">
      <c r="A515" s="34">
        <v>511</v>
      </c>
      <c r="B515" s="35">
        <v>40245</v>
      </c>
      <c r="C515" s="36">
        <v>1</v>
      </c>
      <c r="D515" s="36">
        <v>2</v>
      </c>
      <c r="E515" s="36">
        <v>5</v>
      </c>
      <c r="F515" s="36">
        <v>7</v>
      </c>
      <c r="G515" s="36">
        <v>10</v>
      </c>
      <c r="H515" s="36">
        <v>11</v>
      </c>
      <c r="I515" s="36">
        <v>12</v>
      </c>
      <c r="J515" s="36">
        <v>13</v>
      </c>
      <c r="K515" s="36">
        <v>14</v>
      </c>
      <c r="L515" s="36">
        <v>17</v>
      </c>
      <c r="M515" s="36">
        <v>18</v>
      </c>
      <c r="N515" s="36">
        <v>19</v>
      </c>
      <c r="O515" s="36">
        <v>21</v>
      </c>
      <c r="P515" s="36">
        <v>24</v>
      </c>
      <c r="Q515" s="36">
        <v>25</v>
      </c>
      <c r="R515" s="45">
        <v>294214.40999999997</v>
      </c>
      <c r="S515" s="45">
        <v>1199.27</v>
      </c>
      <c r="T515" s="45">
        <v>12.5</v>
      </c>
      <c r="U515" s="45">
        <v>5</v>
      </c>
      <c r="V515" s="45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46">
        <v>1661076.85</v>
      </c>
      <c r="S516" s="46">
        <v>2524.44</v>
      </c>
      <c r="T516" s="46">
        <v>12.5</v>
      </c>
      <c r="U516" s="46">
        <v>5</v>
      </c>
      <c r="V516" s="46">
        <v>2.5</v>
      </c>
    </row>
    <row r="517" spans="1:22" x14ac:dyDescent="0.25">
      <c r="A517" s="34">
        <v>513</v>
      </c>
      <c r="B517" s="35">
        <v>40252</v>
      </c>
      <c r="C517" s="36">
        <v>1</v>
      </c>
      <c r="D517" s="36">
        <v>2</v>
      </c>
      <c r="E517" s="36">
        <v>3</v>
      </c>
      <c r="F517" s="36">
        <v>6</v>
      </c>
      <c r="G517" s="36">
        <v>9</v>
      </c>
      <c r="H517" s="36">
        <v>10</v>
      </c>
      <c r="I517" s="36">
        <v>11</v>
      </c>
      <c r="J517" s="36">
        <v>13</v>
      </c>
      <c r="K517" s="36">
        <v>15</v>
      </c>
      <c r="L517" s="36">
        <v>17</v>
      </c>
      <c r="M517" s="36">
        <v>18</v>
      </c>
      <c r="N517" s="36">
        <v>20</v>
      </c>
      <c r="O517" s="36">
        <v>22</v>
      </c>
      <c r="P517" s="36">
        <v>23</v>
      </c>
      <c r="Q517" s="36">
        <v>25</v>
      </c>
      <c r="R517" s="45">
        <v>236824.24</v>
      </c>
      <c r="S517" s="45">
        <v>697.08</v>
      </c>
      <c r="T517" s="45">
        <v>12.5</v>
      </c>
      <c r="U517" s="45">
        <v>5</v>
      </c>
      <c r="V517" s="45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46">
        <v>763862.2</v>
      </c>
      <c r="S518" s="46">
        <v>1100.4000000000001</v>
      </c>
      <c r="T518" s="46">
        <v>12.5</v>
      </c>
      <c r="U518" s="46">
        <v>5</v>
      </c>
      <c r="V518" s="46">
        <v>2.5</v>
      </c>
    </row>
    <row r="519" spans="1:22" x14ac:dyDescent="0.25">
      <c r="A519" s="34">
        <v>515</v>
      </c>
      <c r="B519" s="35">
        <v>40259</v>
      </c>
      <c r="C519" s="36">
        <v>2</v>
      </c>
      <c r="D519" s="36">
        <v>3</v>
      </c>
      <c r="E519" s="36">
        <v>5</v>
      </c>
      <c r="F519" s="36">
        <v>7</v>
      </c>
      <c r="G519" s="36">
        <v>9</v>
      </c>
      <c r="H519" s="36">
        <v>10</v>
      </c>
      <c r="I519" s="36">
        <v>11</v>
      </c>
      <c r="J519" s="36">
        <v>12</v>
      </c>
      <c r="K519" s="36">
        <v>13</v>
      </c>
      <c r="L519" s="36">
        <v>14</v>
      </c>
      <c r="M519" s="36">
        <v>17</v>
      </c>
      <c r="N519" s="36">
        <v>18</v>
      </c>
      <c r="O519" s="36">
        <v>20</v>
      </c>
      <c r="P519" s="36">
        <v>24</v>
      </c>
      <c r="Q519" s="36">
        <v>25</v>
      </c>
      <c r="R519" s="45">
        <v>202043.33</v>
      </c>
      <c r="S519" s="45">
        <v>839.59</v>
      </c>
      <c r="T519" s="45">
        <v>12.5</v>
      </c>
      <c r="U519" s="45">
        <v>5</v>
      </c>
      <c r="V519" s="45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46">
        <v>1564230.58</v>
      </c>
      <c r="S520" s="46">
        <v>1420.3</v>
      </c>
      <c r="T520" s="46">
        <v>12.5</v>
      </c>
      <c r="U520" s="46">
        <v>5</v>
      </c>
      <c r="V520" s="46">
        <v>2.5</v>
      </c>
    </row>
    <row r="521" spans="1:22" x14ac:dyDescent="0.25">
      <c r="A521" s="34">
        <v>517</v>
      </c>
      <c r="B521" s="35">
        <v>40266</v>
      </c>
      <c r="C521" s="36">
        <v>1</v>
      </c>
      <c r="D521" s="36">
        <v>3</v>
      </c>
      <c r="E521" s="36">
        <v>4</v>
      </c>
      <c r="F521" s="36">
        <v>5</v>
      </c>
      <c r="G521" s="36">
        <v>6</v>
      </c>
      <c r="H521" s="36">
        <v>7</v>
      </c>
      <c r="I521" s="36">
        <v>8</v>
      </c>
      <c r="J521" s="36">
        <v>9</v>
      </c>
      <c r="K521" s="36">
        <v>11</v>
      </c>
      <c r="L521" s="36">
        <v>12</v>
      </c>
      <c r="M521" s="36">
        <v>13</v>
      </c>
      <c r="N521" s="36">
        <v>17</v>
      </c>
      <c r="O521" s="36">
        <v>21</v>
      </c>
      <c r="P521" s="36">
        <v>22</v>
      </c>
      <c r="Q521" s="36">
        <v>23</v>
      </c>
      <c r="R521" s="45">
        <v>1293222.3400000001</v>
      </c>
      <c r="S521" s="45">
        <v>1223.49</v>
      </c>
      <c r="T521" s="45">
        <v>12.5</v>
      </c>
      <c r="U521" s="45">
        <v>5</v>
      </c>
      <c r="V521" s="45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46">
        <v>1704237.56</v>
      </c>
      <c r="S522" s="46">
        <v>2363.7199999999998</v>
      </c>
      <c r="T522" s="46">
        <v>12.5</v>
      </c>
      <c r="U522" s="46">
        <v>5</v>
      </c>
      <c r="V522" s="46">
        <v>2.5</v>
      </c>
    </row>
    <row r="523" spans="1:22" x14ac:dyDescent="0.25">
      <c r="A523" s="34">
        <v>519</v>
      </c>
      <c r="B523" s="35">
        <v>40273</v>
      </c>
      <c r="C523" s="36">
        <v>2</v>
      </c>
      <c r="D523" s="36">
        <v>3</v>
      </c>
      <c r="E523" s="36">
        <v>7</v>
      </c>
      <c r="F523" s="36">
        <v>9</v>
      </c>
      <c r="G523" s="36">
        <v>11</v>
      </c>
      <c r="H523" s="36">
        <v>12</v>
      </c>
      <c r="I523" s="36">
        <v>13</v>
      </c>
      <c r="J523" s="36">
        <v>15</v>
      </c>
      <c r="K523" s="36">
        <v>16</v>
      </c>
      <c r="L523" s="36">
        <v>17</v>
      </c>
      <c r="M523" s="36">
        <v>19</v>
      </c>
      <c r="N523" s="36">
        <v>21</v>
      </c>
      <c r="O523" s="36">
        <v>23</v>
      </c>
      <c r="P523" s="36">
        <v>24</v>
      </c>
      <c r="Q523" s="36">
        <v>25</v>
      </c>
      <c r="R523" s="45">
        <v>70254.06</v>
      </c>
      <c r="S523" s="45">
        <v>307.23</v>
      </c>
      <c r="T523" s="45">
        <v>12.5</v>
      </c>
      <c r="U523" s="45">
        <v>5</v>
      </c>
      <c r="V523" s="45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46">
        <v>304073.8</v>
      </c>
      <c r="S524" s="46">
        <v>1182.76</v>
      </c>
      <c r="T524" s="46">
        <v>12.5</v>
      </c>
      <c r="U524" s="46">
        <v>5</v>
      </c>
      <c r="V524" s="46">
        <v>2.5</v>
      </c>
    </row>
    <row r="525" spans="1:22" x14ac:dyDescent="0.25">
      <c r="A525" s="34">
        <v>521</v>
      </c>
      <c r="B525" s="35">
        <v>40280</v>
      </c>
      <c r="C525" s="36">
        <v>1</v>
      </c>
      <c r="D525" s="36">
        <v>2</v>
      </c>
      <c r="E525" s="36">
        <v>3</v>
      </c>
      <c r="F525" s="36">
        <v>4</v>
      </c>
      <c r="G525" s="36">
        <v>5</v>
      </c>
      <c r="H525" s="36">
        <v>6</v>
      </c>
      <c r="I525" s="36">
        <v>9</v>
      </c>
      <c r="J525" s="36">
        <v>10</v>
      </c>
      <c r="K525" s="36">
        <v>11</v>
      </c>
      <c r="L525" s="36">
        <v>12</v>
      </c>
      <c r="M525" s="36">
        <v>13</v>
      </c>
      <c r="N525" s="36">
        <v>17</v>
      </c>
      <c r="O525" s="36">
        <v>19</v>
      </c>
      <c r="P525" s="36">
        <v>20</v>
      </c>
      <c r="Q525" s="36">
        <v>23</v>
      </c>
      <c r="R525" s="45">
        <v>320079.25</v>
      </c>
      <c r="S525" s="45">
        <v>1270.44</v>
      </c>
      <c r="T525" s="45">
        <v>12.5</v>
      </c>
      <c r="U525" s="45">
        <v>5</v>
      </c>
      <c r="V525" s="45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46">
        <v>1779817.9</v>
      </c>
      <c r="S526" s="46">
        <v>2236.89</v>
      </c>
      <c r="T526" s="46">
        <v>12.5</v>
      </c>
      <c r="U526" s="46">
        <v>5</v>
      </c>
      <c r="V526" s="46">
        <v>2.5</v>
      </c>
    </row>
    <row r="527" spans="1:22" x14ac:dyDescent="0.25">
      <c r="A527" s="34">
        <v>523</v>
      </c>
      <c r="B527" s="35">
        <v>40287</v>
      </c>
      <c r="C527" s="36">
        <v>2</v>
      </c>
      <c r="D527" s="36">
        <v>4</v>
      </c>
      <c r="E527" s="36">
        <v>5</v>
      </c>
      <c r="F527" s="36">
        <v>8</v>
      </c>
      <c r="G527" s="36">
        <v>9</v>
      </c>
      <c r="H527" s="36">
        <v>10</v>
      </c>
      <c r="I527" s="36">
        <v>11</v>
      </c>
      <c r="J527" s="36">
        <v>12</v>
      </c>
      <c r="K527" s="36">
        <v>13</v>
      </c>
      <c r="L527" s="36">
        <v>16</v>
      </c>
      <c r="M527" s="36">
        <v>17</v>
      </c>
      <c r="N527" s="36">
        <v>18</v>
      </c>
      <c r="O527" s="36">
        <v>19</v>
      </c>
      <c r="P527" s="36">
        <v>24</v>
      </c>
      <c r="Q527" s="36">
        <v>25</v>
      </c>
      <c r="R527" s="45">
        <v>777355.86</v>
      </c>
      <c r="S527" s="45">
        <v>1410.16</v>
      </c>
      <c r="T527" s="45">
        <v>12.5</v>
      </c>
      <c r="U527" s="45">
        <v>5</v>
      </c>
      <c r="V527" s="45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46">
        <v>333599.98</v>
      </c>
      <c r="S528" s="46">
        <v>1482.72</v>
      </c>
      <c r="T528" s="46">
        <v>12.5</v>
      </c>
      <c r="U528" s="46">
        <v>5</v>
      </c>
      <c r="V528" s="46">
        <v>2.5</v>
      </c>
    </row>
    <row r="529" spans="1:22" x14ac:dyDescent="0.25">
      <c r="A529" s="34">
        <v>525</v>
      </c>
      <c r="B529" s="35">
        <v>40294</v>
      </c>
      <c r="C529" s="36">
        <v>3</v>
      </c>
      <c r="D529" s="36">
        <v>4</v>
      </c>
      <c r="E529" s="36">
        <v>6</v>
      </c>
      <c r="F529" s="36">
        <v>9</v>
      </c>
      <c r="G529" s="36">
        <v>10</v>
      </c>
      <c r="H529" s="36">
        <v>11</v>
      </c>
      <c r="I529" s="36">
        <v>13</v>
      </c>
      <c r="J529" s="36">
        <v>15</v>
      </c>
      <c r="K529" s="36">
        <v>16</v>
      </c>
      <c r="L529" s="36">
        <v>17</v>
      </c>
      <c r="M529" s="36">
        <v>18</v>
      </c>
      <c r="N529" s="36">
        <v>20</v>
      </c>
      <c r="O529" s="36">
        <v>21</v>
      </c>
      <c r="P529" s="36">
        <v>22</v>
      </c>
      <c r="Q529" s="36">
        <v>25</v>
      </c>
      <c r="R529" s="45">
        <v>422783.22</v>
      </c>
      <c r="S529" s="45">
        <v>1467.15</v>
      </c>
      <c r="T529" s="45">
        <v>12.5</v>
      </c>
      <c r="U529" s="45">
        <v>5</v>
      </c>
      <c r="V529" s="45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46">
        <v>348184.93</v>
      </c>
      <c r="S530" s="46">
        <v>1455.83</v>
      </c>
      <c r="T530" s="46">
        <v>12.5</v>
      </c>
      <c r="U530" s="46">
        <v>5</v>
      </c>
      <c r="V530" s="46">
        <v>2.5</v>
      </c>
    </row>
    <row r="531" spans="1:22" x14ac:dyDescent="0.25">
      <c r="A531" s="34">
        <v>527</v>
      </c>
      <c r="B531" s="35">
        <v>40301</v>
      </c>
      <c r="C531" s="36">
        <v>1</v>
      </c>
      <c r="D531" s="36">
        <v>2</v>
      </c>
      <c r="E531" s="36">
        <v>5</v>
      </c>
      <c r="F531" s="36">
        <v>6</v>
      </c>
      <c r="G531" s="36">
        <v>9</v>
      </c>
      <c r="H531" s="36">
        <v>11</v>
      </c>
      <c r="I531" s="36">
        <v>12</v>
      </c>
      <c r="J531" s="36">
        <v>14</v>
      </c>
      <c r="K531" s="36">
        <v>15</v>
      </c>
      <c r="L531" s="36">
        <v>16</v>
      </c>
      <c r="M531" s="36">
        <v>17</v>
      </c>
      <c r="N531" s="36">
        <v>19</v>
      </c>
      <c r="O531" s="36">
        <v>22</v>
      </c>
      <c r="P531" s="36">
        <v>23</v>
      </c>
      <c r="Q531" s="36">
        <v>24</v>
      </c>
      <c r="R531" s="45">
        <v>464997.39</v>
      </c>
      <c r="S531" s="45">
        <v>1301.94</v>
      </c>
      <c r="T531" s="45">
        <v>12.5</v>
      </c>
      <c r="U531" s="45">
        <v>5</v>
      </c>
      <c r="V531" s="45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46">
        <v>1526533.47</v>
      </c>
      <c r="S532" s="46">
        <v>1497.09</v>
      </c>
      <c r="T532" s="46">
        <v>12.5</v>
      </c>
      <c r="U532" s="46">
        <v>5</v>
      </c>
      <c r="V532" s="46">
        <v>2.5</v>
      </c>
    </row>
    <row r="533" spans="1:22" x14ac:dyDescent="0.25">
      <c r="A533" s="34">
        <v>529</v>
      </c>
      <c r="B533" s="35">
        <v>40308</v>
      </c>
      <c r="C533" s="36">
        <v>2</v>
      </c>
      <c r="D533" s="36">
        <v>3</v>
      </c>
      <c r="E533" s="36">
        <v>5</v>
      </c>
      <c r="F533" s="36">
        <v>6</v>
      </c>
      <c r="G533" s="36">
        <v>7</v>
      </c>
      <c r="H533" s="36">
        <v>11</v>
      </c>
      <c r="I533" s="36">
        <v>12</v>
      </c>
      <c r="J533" s="36">
        <v>16</v>
      </c>
      <c r="K533" s="36">
        <v>17</v>
      </c>
      <c r="L533" s="36">
        <v>18</v>
      </c>
      <c r="M533" s="36">
        <v>19</v>
      </c>
      <c r="N533" s="36">
        <v>20</v>
      </c>
      <c r="O533" s="36">
        <v>22</v>
      </c>
      <c r="P533" s="36">
        <v>23</v>
      </c>
      <c r="Q533" s="36">
        <v>25</v>
      </c>
      <c r="R533" s="45">
        <v>1744474.56</v>
      </c>
      <c r="S533" s="45">
        <v>2148.37</v>
      </c>
      <c r="T533" s="45">
        <v>12.5</v>
      </c>
      <c r="U533" s="45">
        <v>5</v>
      </c>
      <c r="V533" s="45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46">
        <v>921212.78</v>
      </c>
      <c r="S534" s="46">
        <v>2378.35</v>
      </c>
      <c r="T534" s="46">
        <v>12.5</v>
      </c>
      <c r="U534" s="46">
        <v>5</v>
      </c>
      <c r="V534" s="46">
        <v>2.5</v>
      </c>
    </row>
    <row r="535" spans="1:22" x14ac:dyDescent="0.25">
      <c r="A535" s="34">
        <v>531</v>
      </c>
      <c r="B535" s="35">
        <v>40315</v>
      </c>
      <c r="C535" s="36">
        <v>1</v>
      </c>
      <c r="D535" s="36">
        <v>2</v>
      </c>
      <c r="E535" s="36">
        <v>3</v>
      </c>
      <c r="F535" s="36">
        <v>7</v>
      </c>
      <c r="G535" s="36">
        <v>10</v>
      </c>
      <c r="H535" s="36">
        <v>12</v>
      </c>
      <c r="I535" s="36">
        <v>13</v>
      </c>
      <c r="J535" s="36">
        <v>14</v>
      </c>
      <c r="K535" s="36">
        <v>15</v>
      </c>
      <c r="L535" s="36">
        <v>16</v>
      </c>
      <c r="M535" s="36">
        <v>17</v>
      </c>
      <c r="N535" s="36">
        <v>21</v>
      </c>
      <c r="O535" s="36">
        <v>22</v>
      </c>
      <c r="P535" s="36">
        <v>23</v>
      </c>
      <c r="Q535" s="36">
        <v>25</v>
      </c>
      <c r="R535" s="45">
        <v>1750987</v>
      </c>
      <c r="S535" s="45">
        <v>2102.0300000000002</v>
      </c>
      <c r="T535" s="45">
        <v>12.5</v>
      </c>
      <c r="U535" s="45">
        <v>5</v>
      </c>
      <c r="V535" s="45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46">
        <v>260411.23</v>
      </c>
      <c r="S536" s="46">
        <v>745.02</v>
      </c>
      <c r="T536" s="46">
        <v>12.5</v>
      </c>
      <c r="U536" s="46">
        <v>5</v>
      </c>
      <c r="V536" s="46">
        <v>2.5</v>
      </c>
    </row>
    <row r="537" spans="1:22" x14ac:dyDescent="0.25">
      <c r="A537" s="34">
        <v>533</v>
      </c>
      <c r="B537" s="35">
        <v>40322</v>
      </c>
      <c r="C537" s="36">
        <v>1</v>
      </c>
      <c r="D537" s="36">
        <v>2</v>
      </c>
      <c r="E537" s="36">
        <v>3</v>
      </c>
      <c r="F537" s="36">
        <v>8</v>
      </c>
      <c r="G537" s="36">
        <v>9</v>
      </c>
      <c r="H537" s="36">
        <v>10</v>
      </c>
      <c r="I537" s="36">
        <v>11</v>
      </c>
      <c r="J537" s="36">
        <v>13</v>
      </c>
      <c r="K537" s="36">
        <v>14</v>
      </c>
      <c r="L537" s="36">
        <v>16</v>
      </c>
      <c r="M537" s="36">
        <v>17</v>
      </c>
      <c r="N537" s="36">
        <v>18</v>
      </c>
      <c r="O537" s="36">
        <v>20</v>
      </c>
      <c r="P537" s="36">
        <v>24</v>
      </c>
      <c r="Q537" s="36">
        <v>25</v>
      </c>
      <c r="R537" s="45">
        <v>825816.73</v>
      </c>
      <c r="S537" s="45">
        <v>1257.27</v>
      </c>
      <c r="T537" s="45">
        <v>12.5</v>
      </c>
      <c r="U537" s="45">
        <v>5</v>
      </c>
      <c r="V537" s="45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46">
        <v>141434.12</v>
      </c>
      <c r="S538" s="46">
        <v>1064.1099999999999</v>
      </c>
      <c r="T538" s="46">
        <v>12.5</v>
      </c>
      <c r="U538" s="46">
        <v>5</v>
      </c>
      <c r="V538" s="46">
        <v>2.5</v>
      </c>
    </row>
    <row r="539" spans="1:22" x14ac:dyDescent="0.25">
      <c r="A539" s="34">
        <v>535</v>
      </c>
      <c r="B539" s="35">
        <v>40329</v>
      </c>
      <c r="C539" s="36">
        <v>1</v>
      </c>
      <c r="D539" s="36">
        <v>4</v>
      </c>
      <c r="E539" s="36">
        <v>5</v>
      </c>
      <c r="F539" s="36">
        <v>6</v>
      </c>
      <c r="G539" s="36">
        <v>9</v>
      </c>
      <c r="H539" s="36">
        <v>11</v>
      </c>
      <c r="I539" s="36">
        <v>13</v>
      </c>
      <c r="J539" s="36">
        <v>15</v>
      </c>
      <c r="K539" s="36">
        <v>16</v>
      </c>
      <c r="L539" s="36">
        <v>17</v>
      </c>
      <c r="M539" s="36">
        <v>19</v>
      </c>
      <c r="N539" s="36">
        <v>21</v>
      </c>
      <c r="O539" s="36">
        <v>23</v>
      </c>
      <c r="P539" s="36">
        <v>24</v>
      </c>
      <c r="Q539" s="36">
        <v>25</v>
      </c>
      <c r="R539" s="45">
        <v>105001.52</v>
      </c>
      <c r="S539" s="45">
        <v>343.31</v>
      </c>
      <c r="T539" s="45">
        <v>12.5</v>
      </c>
      <c r="U539" s="45">
        <v>5</v>
      </c>
      <c r="V539" s="45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46">
        <v>358144.31</v>
      </c>
      <c r="S540" s="46">
        <v>1211.77</v>
      </c>
      <c r="T540" s="46">
        <v>12.5</v>
      </c>
      <c r="U540" s="46">
        <v>5</v>
      </c>
      <c r="V540" s="46">
        <v>2.5</v>
      </c>
    </row>
    <row r="541" spans="1:22" x14ac:dyDescent="0.25">
      <c r="A541" s="34">
        <v>537</v>
      </c>
      <c r="B541" s="35">
        <v>40336</v>
      </c>
      <c r="C541" s="36">
        <v>1</v>
      </c>
      <c r="D541" s="36">
        <v>2</v>
      </c>
      <c r="E541" s="36">
        <v>4</v>
      </c>
      <c r="F541" s="36">
        <v>6</v>
      </c>
      <c r="G541" s="36">
        <v>9</v>
      </c>
      <c r="H541" s="36">
        <v>10</v>
      </c>
      <c r="I541" s="36">
        <v>11</v>
      </c>
      <c r="J541" s="36">
        <v>14</v>
      </c>
      <c r="K541" s="36">
        <v>15</v>
      </c>
      <c r="L541" s="36">
        <v>17</v>
      </c>
      <c r="M541" s="36">
        <v>18</v>
      </c>
      <c r="N541" s="36">
        <v>20</v>
      </c>
      <c r="O541" s="36">
        <v>22</v>
      </c>
      <c r="P541" s="36">
        <v>23</v>
      </c>
      <c r="Q541" s="36">
        <v>24</v>
      </c>
      <c r="R541" s="45">
        <v>505475.29</v>
      </c>
      <c r="S541" s="45">
        <v>1305.01</v>
      </c>
      <c r="T541" s="45">
        <v>12.5</v>
      </c>
      <c r="U541" s="45">
        <v>5</v>
      </c>
      <c r="V541" s="45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46">
        <v>864843.03</v>
      </c>
      <c r="S542" s="46">
        <v>2406.8000000000002</v>
      </c>
      <c r="T542" s="46">
        <v>12.5</v>
      </c>
      <c r="U542" s="46">
        <v>5</v>
      </c>
      <c r="V542" s="46">
        <v>2.5</v>
      </c>
    </row>
    <row r="543" spans="1:22" x14ac:dyDescent="0.25">
      <c r="A543" s="34">
        <v>539</v>
      </c>
      <c r="B543" s="35">
        <v>40343</v>
      </c>
      <c r="C543" s="36">
        <v>1</v>
      </c>
      <c r="D543" s="36">
        <v>2</v>
      </c>
      <c r="E543" s="36">
        <v>4</v>
      </c>
      <c r="F543" s="36">
        <v>5</v>
      </c>
      <c r="G543" s="36">
        <v>6</v>
      </c>
      <c r="H543" s="36">
        <v>8</v>
      </c>
      <c r="I543" s="36">
        <v>9</v>
      </c>
      <c r="J543" s="36">
        <v>12</v>
      </c>
      <c r="K543" s="36">
        <v>13</v>
      </c>
      <c r="L543" s="36">
        <v>14</v>
      </c>
      <c r="M543" s="36">
        <v>15</v>
      </c>
      <c r="N543" s="36">
        <v>16</v>
      </c>
      <c r="O543" s="36">
        <v>19</v>
      </c>
      <c r="P543" s="36">
        <v>21</v>
      </c>
      <c r="Q543" s="36">
        <v>23</v>
      </c>
      <c r="R543" s="45">
        <v>701454.48</v>
      </c>
      <c r="S543" s="45">
        <v>1493.78</v>
      </c>
      <c r="T543" s="45">
        <v>12.5</v>
      </c>
      <c r="U543" s="45">
        <v>5</v>
      </c>
      <c r="V543" s="45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46">
        <v>724630.15</v>
      </c>
      <c r="S544" s="46">
        <v>1759.52</v>
      </c>
      <c r="T544" s="46">
        <v>12.5</v>
      </c>
      <c r="U544" s="46">
        <v>5</v>
      </c>
      <c r="V544" s="46">
        <v>2.5</v>
      </c>
    </row>
    <row r="545" spans="1:22" x14ac:dyDescent="0.25">
      <c r="A545" s="34">
        <v>541</v>
      </c>
      <c r="B545" s="35">
        <v>40350</v>
      </c>
      <c r="C545" s="36">
        <v>3</v>
      </c>
      <c r="D545" s="36">
        <v>4</v>
      </c>
      <c r="E545" s="36">
        <v>5</v>
      </c>
      <c r="F545" s="36">
        <v>6</v>
      </c>
      <c r="G545" s="36">
        <v>9</v>
      </c>
      <c r="H545" s="36">
        <v>10</v>
      </c>
      <c r="I545" s="36">
        <v>13</v>
      </c>
      <c r="J545" s="36">
        <v>14</v>
      </c>
      <c r="K545" s="36">
        <v>15</v>
      </c>
      <c r="L545" s="36">
        <v>17</v>
      </c>
      <c r="M545" s="36">
        <v>19</v>
      </c>
      <c r="N545" s="36">
        <v>20</v>
      </c>
      <c r="O545" s="36">
        <v>22</v>
      </c>
      <c r="P545" s="36">
        <v>24</v>
      </c>
      <c r="Q545" s="36">
        <v>25</v>
      </c>
      <c r="R545" s="45">
        <v>106439.22</v>
      </c>
      <c r="S545" s="45">
        <v>1215.45</v>
      </c>
      <c r="T545" s="45">
        <v>12.5</v>
      </c>
      <c r="U545" s="45">
        <v>5</v>
      </c>
      <c r="V545" s="45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46">
        <v>780319.96</v>
      </c>
      <c r="S546" s="46">
        <v>2664.72</v>
      </c>
      <c r="T546" s="46">
        <v>12.5</v>
      </c>
      <c r="U546" s="46">
        <v>5</v>
      </c>
      <c r="V546" s="46">
        <v>2.5</v>
      </c>
    </row>
    <row r="547" spans="1:22" x14ac:dyDescent="0.25">
      <c r="A547" s="34">
        <v>543</v>
      </c>
      <c r="B547" s="35">
        <v>40357</v>
      </c>
      <c r="C547" s="36">
        <v>1</v>
      </c>
      <c r="D547" s="36">
        <v>5</v>
      </c>
      <c r="E547" s="36">
        <v>7</v>
      </c>
      <c r="F547" s="36">
        <v>8</v>
      </c>
      <c r="G547" s="36">
        <v>10</v>
      </c>
      <c r="H547" s="36">
        <v>11</v>
      </c>
      <c r="I547" s="36">
        <v>13</v>
      </c>
      <c r="J547" s="36">
        <v>14</v>
      </c>
      <c r="K547" s="36">
        <v>15</v>
      </c>
      <c r="L547" s="36">
        <v>16</v>
      </c>
      <c r="M547" s="36">
        <v>17</v>
      </c>
      <c r="N547" s="36">
        <v>20</v>
      </c>
      <c r="O547" s="36">
        <v>22</v>
      </c>
      <c r="P547" s="36">
        <v>24</v>
      </c>
      <c r="Q547" s="36">
        <v>25</v>
      </c>
      <c r="R547" s="45">
        <v>1258973.1200000001</v>
      </c>
      <c r="S547" s="45">
        <v>1361.83</v>
      </c>
      <c r="T547" s="45">
        <v>12.5</v>
      </c>
      <c r="U547" s="45">
        <v>5</v>
      </c>
      <c r="V547" s="45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46">
        <v>131506.97</v>
      </c>
      <c r="S548" s="46">
        <v>542.17999999999995</v>
      </c>
      <c r="T548" s="46">
        <v>12.5</v>
      </c>
      <c r="U548" s="46">
        <v>5</v>
      </c>
      <c r="V548" s="46">
        <v>2.5</v>
      </c>
    </row>
    <row r="549" spans="1:22" x14ac:dyDescent="0.25">
      <c r="A549" s="34">
        <v>545</v>
      </c>
      <c r="B549" s="35">
        <v>40364</v>
      </c>
      <c r="C549" s="36">
        <v>1</v>
      </c>
      <c r="D549" s="36">
        <v>3</v>
      </c>
      <c r="E549" s="36">
        <v>5</v>
      </c>
      <c r="F549" s="36">
        <v>6</v>
      </c>
      <c r="G549" s="36">
        <v>7</v>
      </c>
      <c r="H549" s="36">
        <v>11</v>
      </c>
      <c r="I549" s="36">
        <v>12</v>
      </c>
      <c r="J549" s="36">
        <v>13</v>
      </c>
      <c r="K549" s="36">
        <v>14</v>
      </c>
      <c r="L549" s="36">
        <v>15</v>
      </c>
      <c r="M549" s="36">
        <v>17</v>
      </c>
      <c r="N549" s="36">
        <v>18</v>
      </c>
      <c r="O549" s="36">
        <v>23</v>
      </c>
      <c r="P549" s="36">
        <v>24</v>
      </c>
      <c r="Q549" s="36">
        <v>25</v>
      </c>
      <c r="R549" s="45">
        <v>243944</v>
      </c>
      <c r="S549" s="45">
        <v>1335.89</v>
      </c>
      <c r="T549" s="45">
        <v>12.5</v>
      </c>
      <c r="U549" s="45">
        <v>5</v>
      </c>
      <c r="V549" s="45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46">
        <v>99495.51</v>
      </c>
      <c r="S550" s="46">
        <v>447.25</v>
      </c>
      <c r="T550" s="46">
        <v>12.5</v>
      </c>
      <c r="U550" s="46">
        <v>5</v>
      </c>
      <c r="V550" s="46">
        <v>2.5</v>
      </c>
    </row>
    <row r="551" spans="1:22" x14ac:dyDescent="0.25">
      <c r="A551" s="34">
        <v>547</v>
      </c>
      <c r="B551" s="35">
        <v>40371</v>
      </c>
      <c r="C551" s="36">
        <v>1</v>
      </c>
      <c r="D551" s="36">
        <v>2</v>
      </c>
      <c r="E551" s="36">
        <v>4</v>
      </c>
      <c r="F551" s="36">
        <v>5</v>
      </c>
      <c r="G551" s="36">
        <v>6</v>
      </c>
      <c r="H551" s="36">
        <v>9</v>
      </c>
      <c r="I551" s="36">
        <v>10</v>
      </c>
      <c r="J551" s="36">
        <v>12</v>
      </c>
      <c r="K551" s="36">
        <v>14</v>
      </c>
      <c r="L551" s="36">
        <v>16</v>
      </c>
      <c r="M551" s="36">
        <v>17</v>
      </c>
      <c r="N551" s="36">
        <v>19</v>
      </c>
      <c r="O551" s="36">
        <v>20</v>
      </c>
      <c r="P551" s="36">
        <v>24</v>
      </c>
      <c r="Q551" s="36">
        <v>25</v>
      </c>
      <c r="R551" s="45">
        <v>364055.2</v>
      </c>
      <c r="S551" s="45">
        <v>1188.75</v>
      </c>
      <c r="T551" s="45">
        <v>12.5</v>
      </c>
      <c r="U551" s="45">
        <v>5</v>
      </c>
      <c r="V551" s="45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46">
        <v>511311.21</v>
      </c>
      <c r="S552" s="46">
        <v>1317.44</v>
      </c>
      <c r="T552" s="46">
        <v>12.5</v>
      </c>
      <c r="U552" s="46">
        <v>5</v>
      </c>
      <c r="V552" s="46">
        <v>2.5</v>
      </c>
    </row>
    <row r="553" spans="1:22" x14ac:dyDescent="0.25">
      <c r="A553" s="34">
        <v>549</v>
      </c>
      <c r="B553" s="35">
        <v>40378</v>
      </c>
      <c r="C553" s="36">
        <v>3</v>
      </c>
      <c r="D553" s="36">
        <v>4</v>
      </c>
      <c r="E553" s="36">
        <v>7</v>
      </c>
      <c r="F553" s="36">
        <v>9</v>
      </c>
      <c r="G553" s="36">
        <v>10</v>
      </c>
      <c r="H553" s="36">
        <v>11</v>
      </c>
      <c r="I553" s="36">
        <v>13</v>
      </c>
      <c r="J553" s="36">
        <v>14</v>
      </c>
      <c r="K553" s="36">
        <v>15</v>
      </c>
      <c r="L553" s="36">
        <v>16</v>
      </c>
      <c r="M553" s="36">
        <v>17</v>
      </c>
      <c r="N553" s="36">
        <v>20</v>
      </c>
      <c r="O553" s="36">
        <v>21</v>
      </c>
      <c r="P553" s="36">
        <v>22</v>
      </c>
      <c r="Q553" s="36">
        <v>23</v>
      </c>
      <c r="R553" s="45">
        <v>547465.82999999996</v>
      </c>
      <c r="S553" s="45">
        <v>1364.12</v>
      </c>
      <c r="T553" s="45">
        <v>12.5</v>
      </c>
      <c r="U553" s="45">
        <v>5</v>
      </c>
      <c r="V553" s="45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46">
        <v>0</v>
      </c>
      <c r="S554" s="46">
        <v>2128.59</v>
      </c>
      <c r="T554" s="46">
        <v>12.5</v>
      </c>
      <c r="U554" s="46">
        <v>5</v>
      </c>
      <c r="V554" s="46">
        <v>2.5</v>
      </c>
    </row>
    <row r="555" spans="1:22" x14ac:dyDescent="0.25">
      <c r="A555" s="34">
        <v>551</v>
      </c>
      <c r="B555" s="35">
        <v>40385</v>
      </c>
      <c r="C555" s="36">
        <v>3</v>
      </c>
      <c r="D555" s="36">
        <v>7</v>
      </c>
      <c r="E555" s="36">
        <v>8</v>
      </c>
      <c r="F555" s="36">
        <v>10</v>
      </c>
      <c r="G555" s="36">
        <v>12</v>
      </c>
      <c r="H555" s="36">
        <v>13</v>
      </c>
      <c r="I555" s="36">
        <v>14</v>
      </c>
      <c r="J555" s="36">
        <v>16</v>
      </c>
      <c r="K555" s="36">
        <v>17</v>
      </c>
      <c r="L555" s="36">
        <v>18</v>
      </c>
      <c r="M555" s="36">
        <v>19</v>
      </c>
      <c r="N555" s="36">
        <v>20</v>
      </c>
      <c r="O555" s="36">
        <v>21</v>
      </c>
      <c r="P555" s="36">
        <v>22</v>
      </c>
      <c r="Q555" s="36">
        <v>24</v>
      </c>
      <c r="R555" s="45">
        <v>1006624.34</v>
      </c>
      <c r="S555" s="45">
        <v>1842.71</v>
      </c>
      <c r="T555" s="45">
        <v>12.5</v>
      </c>
      <c r="U555" s="45">
        <v>5</v>
      </c>
      <c r="V555" s="45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46">
        <v>300996.01</v>
      </c>
      <c r="S556" s="46">
        <v>1207.8499999999999</v>
      </c>
      <c r="T556" s="46">
        <v>12.5</v>
      </c>
      <c r="U556" s="46">
        <v>5</v>
      </c>
      <c r="V556" s="46">
        <v>2.5</v>
      </c>
    </row>
    <row r="557" spans="1:22" x14ac:dyDescent="0.25">
      <c r="A557" s="34">
        <v>553</v>
      </c>
      <c r="B557" s="35">
        <v>40392</v>
      </c>
      <c r="C557" s="36">
        <v>4</v>
      </c>
      <c r="D557" s="36">
        <v>5</v>
      </c>
      <c r="E557" s="36">
        <v>7</v>
      </c>
      <c r="F557" s="36">
        <v>8</v>
      </c>
      <c r="G557" s="36">
        <v>9</v>
      </c>
      <c r="H557" s="36">
        <v>10</v>
      </c>
      <c r="I557" s="36">
        <v>12</v>
      </c>
      <c r="J557" s="36">
        <v>13</v>
      </c>
      <c r="K557" s="36">
        <v>14</v>
      </c>
      <c r="L557" s="36">
        <v>15</v>
      </c>
      <c r="M557" s="36">
        <v>17</v>
      </c>
      <c r="N557" s="36">
        <v>18</v>
      </c>
      <c r="O557" s="36">
        <v>21</v>
      </c>
      <c r="P557" s="36">
        <v>23</v>
      </c>
      <c r="Q557" s="36">
        <v>24</v>
      </c>
      <c r="R557" s="45">
        <v>236490.57</v>
      </c>
      <c r="S557" s="45">
        <v>1101.6600000000001</v>
      </c>
      <c r="T557" s="45">
        <v>12.5</v>
      </c>
      <c r="U557" s="45">
        <v>5</v>
      </c>
      <c r="V557" s="45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46">
        <v>808008</v>
      </c>
      <c r="S558" s="46">
        <v>1074.26</v>
      </c>
      <c r="T558" s="46">
        <v>12.5</v>
      </c>
      <c r="U558" s="46">
        <v>5</v>
      </c>
      <c r="V558" s="46">
        <v>2.5</v>
      </c>
    </row>
    <row r="559" spans="1:22" x14ac:dyDescent="0.25">
      <c r="A559" s="34">
        <v>555</v>
      </c>
      <c r="B559" s="35">
        <v>40399</v>
      </c>
      <c r="C559" s="36">
        <v>1</v>
      </c>
      <c r="D559" s="36">
        <v>2</v>
      </c>
      <c r="E559" s="36">
        <v>6</v>
      </c>
      <c r="F559" s="36">
        <v>7</v>
      </c>
      <c r="G559" s="36">
        <v>8</v>
      </c>
      <c r="H559" s="36">
        <v>9</v>
      </c>
      <c r="I559" s="36">
        <v>10</v>
      </c>
      <c r="J559" s="36">
        <v>12</v>
      </c>
      <c r="K559" s="36">
        <v>14</v>
      </c>
      <c r="L559" s="36">
        <v>16</v>
      </c>
      <c r="M559" s="36">
        <v>17</v>
      </c>
      <c r="N559" s="36">
        <v>18</v>
      </c>
      <c r="O559" s="36">
        <v>20</v>
      </c>
      <c r="P559" s="36">
        <v>23</v>
      </c>
      <c r="Q559" s="36">
        <v>24</v>
      </c>
      <c r="R559" s="45">
        <v>934301.32</v>
      </c>
      <c r="S559" s="45">
        <v>2182.1</v>
      </c>
      <c r="T559" s="45">
        <v>12.5</v>
      </c>
      <c r="U559" s="45">
        <v>5</v>
      </c>
      <c r="V559" s="45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46">
        <v>1649889.5</v>
      </c>
      <c r="S560" s="46">
        <v>1724.62</v>
      </c>
      <c r="T560" s="46">
        <v>12.5</v>
      </c>
      <c r="U560" s="46">
        <v>5</v>
      </c>
      <c r="V560" s="46">
        <v>2.5</v>
      </c>
    </row>
    <row r="561" spans="1:22" x14ac:dyDescent="0.25">
      <c r="A561" s="34">
        <v>557</v>
      </c>
      <c r="B561" s="35">
        <v>40406</v>
      </c>
      <c r="C561" s="36">
        <v>1</v>
      </c>
      <c r="D561" s="36">
        <v>5</v>
      </c>
      <c r="E561" s="36">
        <v>7</v>
      </c>
      <c r="F561" s="36">
        <v>8</v>
      </c>
      <c r="G561" s="36">
        <v>9</v>
      </c>
      <c r="H561" s="36">
        <v>10</v>
      </c>
      <c r="I561" s="36">
        <v>12</v>
      </c>
      <c r="J561" s="36">
        <v>14</v>
      </c>
      <c r="K561" s="36">
        <v>15</v>
      </c>
      <c r="L561" s="36">
        <v>17</v>
      </c>
      <c r="M561" s="36">
        <v>18</v>
      </c>
      <c r="N561" s="36">
        <v>19</v>
      </c>
      <c r="O561" s="36">
        <v>20</v>
      </c>
      <c r="P561" s="36">
        <v>21</v>
      </c>
      <c r="Q561" s="36">
        <v>23</v>
      </c>
      <c r="R561" s="45">
        <v>190268.59</v>
      </c>
      <c r="S561" s="45">
        <v>1082.3699999999999</v>
      </c>
      <c r="T561" s="45">
        <v>12.5</v>
      </c>
      <c r="U561" s="45">
        <v>5</v>
      </c>
      <c r="V561" s="45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46">
        <v>363422.6</v>
      </c>
      <c r="S562" s="46">
        <v>1113.9100000000001</v>
      </c>
      <c r="T562" s="46">
        <v>12.5</v>
      </c>
      <c r="U562" s="46">
        <v>5</v>
      </c>
      <c r="V562" s="46">
        <v>2.5</v>
      </c>
    </row>
    <row r="563" spans="1:22" x14ac:dyDescent="0.25">
      <c r="A563" s="34">
        <v>559</v>
      </c>
      <c r="B563" s="35">
        <v>40413</v>
      </c>
      <c r="C563" s="36">
        <v>1</v>
      </c>
      <c r="D563" s="36">
        <v>2</v>
      </c>
      <c r="E563" s="36">
        <v>5</v>
      </c>
      <c r="F563" s="36">
        <v>7</v>
      </c>
      <c r="G563" s="36">
        <v>9</v>
      </c>
      <c r="H563" s="36">
        <v>10</v>
      </c>
      <c r="I563" s="36">
        <v>11</v>
      </c>
      <c r="J563" s="36">
        <v>13</v>
      </c>
      <c r="K563" s="36">
        <v>14</v>
      </c>
      <c r="L563" s="36">
        <v>16</v>
      </c>
      <c r="M563" s="36">
        <v>19</v>
      </c>
      <c r="N563" s="36">
        <v>20</v>
      </c>
      <c r="O563" s="36">
        <v>21</v>
      </c>
      <c r="P563" s="36">
        <v>22</v>
      </c>
      <c r="Q563" s="36">
        <v>23</v>
      </c>
      <c r="R563" s="45">
        <v>201461.22</v>
      </c>
      <c r="S563" s="45">
        <v>1438.4</v>
      </c>
      <c r="T563" s="45">
        <v>12.5</v>
      </c>
      <c r="U563" s="45">
        <v>5</v>
      </c>
      <c r="V563" s="45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46">
        <v>314489.59000000003</v>
      </c>
      <c r="S564" s="46">
        <v>1275.1300000000001</v>
      </c>
      <c r="T564" s="46">
        <v>12.5</v>
      </c>
      <c r="U564" s="46">
        <v>5</v>
      </c>
      <c r="V564" s="46">
        <v>2.5</v>
      </c>
    </row>
    <row r="565" spans="1:22" x14ac:dyDescent="0.25">
      <c r="A565" s="34">
        <v>561</v>
      </c>
      <c r="B565" s="35">
        <v>40420</v>
      </c>
      <c r="C565" s="36">
        <v>2</v>
      </c>
      <c r="D565" s="36">
        <v>3</v>
      </c>
      <c r="E565" s="36">
        <v>4</v>
      </c>
      <c r="F565" s="36">
        <v>6</v>
      </c>
      <c r="G565" s="36">
        <v>7</v>
      </c>
      <c r="H565" s="36">
        <v>9</v>
      </c>
      <c r="I565" s="36">
        <v>10</v>
      </c>
      <c r="J565" s="36">
        <v>11</v>
      </c>
      <c r="K565" s="36">
        <v>12</v>
      </c>
      <c r="L565" s="36">
        <v>13</v>
      </c>
      <c r="M565" s="36">
        <v>15</v>
      </c>
      <c r="N565" s="36">
        <v>17</v>
      </c>
      <c r="O565" s="36">
        <v>18</v>
      </c>
      <c r="P565" s="36">
        <v>20</v>
      </c>
      <c r="Q565" s="36">
        <v>21</v>
      </c>
      <c r="R565" s="45">
        <v>755984.07</v>
      </c>
      <c r="S565" s="45">
        <v>1294.67</v>
      </c>
      <c r="T565" s="45">
        <v>12.5</v>
      </c>
      <c r="U565" s="45">
        <v>5</v>
      </c>
      <c r="V565" s="45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46">
        <v>0</v>
      </c>
      <c r="S566" s="46">
        <v>1683.32</v>
      </c>
      <c r="T566" s="46">
        <v>12.5</v>
      </c>
      <c r="U566" s="46">
        <v>5</v>
      </c>
      <c r="V566" s="46">
        <v>2.5</v>
      </c>
    </row>
    <row r="567" spans="1:22" x14ac:dyDescent="0.25">
      <c r="A567" s="34">
        <v>563</v>
      </c>
      <c r="B567" s="35">
        <v>40427</v>
      </c>
      <c r="C567" s="36">
        <v>1</v>
      </c>
      <c r="D567" s="36">
        <v>3</v>
      </c>
      <c r="E567" s="36">
        <v>4</v>
      </c>
      <c r="F567" s="36">
        <v>5</v>
      </c>
      <c r="G567" s="36">
        <v>6</v>
      </c>
      <c r="H567" s="36">
        <v>7</v>
      </c>
      <c r="I567" s="36">
        <v>9</v>
      </c>
      <c r="J567" s="36">
        <v>11</v>
      </c>
      <c r="K567" s="36">
        <v>12</v>
      </c>
      <c r="L567" s="36">
        <v>16</v>
      </c>
      <c r="M567" s="36">
        <v>19</v>
      </c>
      <c r="N567" s="36">
        <v>20</v>
      </c>
      <c r="O567" s="36">
        <v>22</v>
      </c>
      <c r="P567" s="36">
        <v>23</v>
      </c>
      <c r="Q567" s="36">
        <v>24</v>
      </c>
      <c r="R567" s="45">
        <v>3849193.68</v>
      </c>
      <c r="S567" s="45">
        <v>1698.66</v>
      </c>
      <c r="T567" s="45">
        <v>12.5</v>
      </c>
      <c r="U567" s="45">
        <v>5</v>
      </c>
      <c r="V567" s="45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46">
        <v>174322.76</v>
      </c>
      <c r="S568" s="46">
        <v>431.51</v>
      </c>
      <c r="T568" s="46">
        <v>12.5</v>
      </c>
      <c r="U568" s="46">
        <v>5</v>
      </c>
      <c r="V568" s="46">
        <v>2.5</v>
      </c>
    </row>
    <row r="569" spans="1:22" x14ac:dyDescent="0.25">
      <c r="A569" s="34">
        <v>565</v>
      </c>
      <c r="B569" s="35">
        <v>40434</v>
      </c>
      <c r="C569" s="36">
        <v>1</v>
      </c>
      <c r="D569" s="36">
        <v>4</v>
      </c>
      <c r="E569" s="36">
        <v>6</v>
      </c>
      <c r="F569" s="36">
        <v>7</v>
      </c>
      <c r="G569" s="36">
        <v>9</v>
      </c>
      <c r="H569" s="36">
        <v>10</v>
      </c>
      <c r="I569" s="36">
        <v>12</v>
      </c>
      <c r="J569" s="36">
        <v>15</v>
      </c>
      <c r="K569" s="36">
        <v>17</v>
      </c>
      <c r="L569" s="36">
        <v>18</v>
      </c>
      <c r="M569" s="36">
        <v>19</v>
      </c>
      <c r="N569" s="36">
        <v>20</v>
      </c>
      <c r="O569" s="36">
        <v>21</v>
      </c>
      <c r="P569" s="36">
        <v>23</v>
      </c>
      <c r="Q569" s="36">
        <v>24</v>
      </c>
      <c r="R569" s="45">
        <v>387484.25</v>
      </c>
      <c r="S569" s="45">
        <v>1363.42</v>
      </c>
      <c r="T569" s="45">
        <v>12.5</v>
      </c>
      <c r="U569" s="45">
        <v>5</v>
      </c>
      <c r="V569" s="45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46">
        <v>1442873.72</v>
      </c>
      <c r="S570" s="46">
        <v>1479.71</v>
      </c>
      <c r="T570" s="46">
        <v>12.5</v>
      </c>
      <c r="U570" s="46">
        <v>5</v>
      </c>
      <c r="V570" s="46">
        <v>2.5</v>
      </c>
    </row>
    <row r="571" spans="1:22" x14ac:dyDescent="0.25">
      <c r="A571" s="34">
        <v>567</v>
      </c>
      <c r="B571" s="35">
        <v>40441</v>
      </c>
      <c r="C571" s="36">
        <v>1</v>
      </c>
      <c r="D571" s="36">
        <v>2</v>
      </c>
      <c r="E571" s="36">
        <v>5</v>
      </c>
      <c r="F571" s="36">
        <v>7</v>
      </c>
      <c r="G571" s="36">
        <v>8</v>
      </c>
      <c r="H571" s="36">
        <v>9</v>
      </c>
      <c r="I571" s="36">
        <v>10</v>
      </c>
      <c r="J571" s="36">
        <v>12</v>
      </c>
      <c r="K571" s="36">
        <v>13</v>
      </c>
      <c r="L571" s="36">
        <v>14</v>
      </c>
      <c r="M571" s="36">
        <v>15</v>
      </c>
      <c r="N571" s="36">
        <v>17</v>
      </c>
      <c r="O571" s="36">
        <v>21</v>
      </c>
      <c r="P571" s="36">
        <v>24</v>
      </c>
      <c r="Q571" s="36">
        <v>25</v>
      </c>
      <c r="R571" s="45">
        <v>1396811.92</v>
      </c>
      <c r="S571" s="45">
        <v>1236.8499999999999</v>
      </c>
      <c r="T571" s="45">
        <v>12.5</v>
      </c>
      <c r="U571" s="45">
        <v>5</v>
      </c>
      <c r="V571" s="45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46">
        <v>945550.01</v>
      </c>
      <c r="S572" s="46">
        <v>2738.08</v>
      </c>
      <c r="T572" s="46">
        <v>12.5</v>
      </c>
      <c r="U572" s="46">
        <v>5</v>
      </c>
      <c r="V572" s="46">
        <v>2.5</v>
      </c>
    </row>
    <row r="573" spans="1:22" x14ac:dyDescent="0.25">
      <c r="A573" s="34">
        <v>569</v>
      </c>
      <c r="B573" s="35">
        <v>40448</v>
      </c>
      <c r="C573" s="36">
        <v>1</v>
      </c>
      <c r="D573" s="36">
        <v>2</v>
      </c>
      <c r="E573" s="36">
        <v>6</v>
      </c>
      <c r="F573" s="36">
        <v>7</v>
      </c>
      <c r="G573" s="36">
        <v>8</v>
      </c>
      <c r="H573" s="36">
        <v>12</v>
      </c>
      <c r="I573" s="36">
        <v>13</v>
      </c>
      <c r="J573" s="36">
        <v>16</v>
      </c>
      <c r="K573" s="36">
        <v>17</v>
      </c>
      <c r="L573" s="36">
        <v>18</v>
      </c>
      <c r="M573" s="36">
        <v>19</v>
      </c>
      <c r="N573" s="36">
        <v>20</v>
      </c>
      <c r="O573" s="36">
        <v>22</v>
      </c>
      <c r="P573" s="36">
        <v>24</v>
      </c>
      <c r="Q573" s="36">
        <v>25</v>
      </c>
      <c r="R573" s="45">
        <v>649261.12</v>
      </c>
      <c r="S573" s="45">
        <v>1968.78</v>
      </c>
      <c r="T573" s="45">
        <v>12.5</v>
      </c>
      <c r="U573" s="45">
        <v>5</v>
      </c>
      <c r="V573" s="45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46">
        <v>340385.74</v>
      </c>
      <c r="S574" s="46">
        <v>860.44</v>
      </c>
      <c r="T574" s="46">
        <v>12.5</v>
      </c>
      <c r="U574" s="46">
        <v>5</v>
      </c>
      <c r="V574" s="46">
        <v>2.5</v>
      </c>
    </row>
    <row r="575" spans="1:22" x14ac:dyDescent="0.25">
      <c r="A575" s="34">
        <v>571</v>
      </c>
      <c r="B575" s="35">
        <v>40455</v>
      </c>
      <c r="C575" s="36">
        <v>3</v>
      </c>
      <c r="D575" s="36">
        <v>4</v>
      </c>
      <c r="E575" s="36">
        <v>5</v>
      </c>
      <c r="F575" s="36">
        <v>6</v>
      </c>
      <c r="G575" s="36">
        <v>7</v>
      </c>
      <c r="H575" s="36">
        <v>11</v>
      </c>
      <c r="I575" s="36">
        <v>12</v>
      </c>
      <c r="J575" s="36">
        <v>15</v>
      </c>
      <c r="K575" s="36">
        <v>16</v>
      </c>
      <c r="L575" s="36">
        <v>18</v>
      </c>
      <c r="M575" s="36">
        <v>19</v>
      </c>
      <c r="N575" s="36">
        <v>20</v>
      </c>
      <c r="O575" s="36">
        <v>21</v>
      </c>
      <c r="P575" s="36">
        <v>24</v>
      </c>
      <c r="Q575" s="36">
        <v>25</v>
      </c>
      <c r="R575" s="45">
        <v>2000714.6</v>
      </c>
      <c r="S575" s="45">
        <v>2096.46</v>
      </c>
      <c r="T575" s="45">
        <v>12.5</v>
      </c>
      <c r="U575" s="45">
        <v>5</v>
      </c>
      <c r="V575" s="45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46">
        <v>208278.57</v>
      </c>
      <c r="S576" s="46">
        <v>1329.79</v>
      </c>
      <c r="T576" s="46">
        <v>12.5</v>
      </c>
      <c r="U576" s="46">
        <v>5</v>
      </c>
      <c r="V576" s="46">
        <v>2.5</v>
      </c>
    </row>
    <row r="577" spans="1:22" x14ac:dyDescent="0.25">
      <c r="A577" s="34">
        <v>573</v>
      </c>
      <c r="B577" s="35">
        <v>40462</v>
      </c>
      <c r="C577" s="36">
        <v>1</v>
      </c>
      <c r="D577" s="36">
        <v>2</v>
      </c>
      <c r="E577" s="36">
        <v>3</v>
      </c>
      <c r="F577" s="36">
        <v>7</v>
      </c>
      <c r="G577" s="36">
        <v>10</v>
      </c>
      <c r="H577" s="36">
        <v>11</v>
      </c>
      <c r="I577" s="36">
        <v>12</v>
      </c>
      <c r="J577" s="36">
        <v>14</v>
      </c>
      <c r="K577" s="36">
        <v>16</v>
      </c>
      <c r="L577" s="36">
        <v>18</v>
      </c>
      <c r="M577" s="36">
        <v>20</v>
      </c>
      <c r="N577" s="36">
        <v>22</v>
      </c>
      <c r="O577" s="36">
        <v>23</v>
      </c>
      <c r="P577" s="36">
        <v>24</v>
      </c>
      <c r="Q577" s="36">
        <v>25</v>
      </c>
      <c r="R577" s="45">
        <v>144750.16</v>
      </c>
      <c r="S577" s="45">
        <v>1200.8399999999999</v>
      </c>
      <c r="T577" s="45">
        <v>12.5</v>
      </c>
      <c r="U577" s="45">
        <v>5</v>
      </c>
      <c r="V577" s="45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46">
        <v>895020.07</v>
      </c>
      <c r="S578" s="46">
        <v>3250.68</v>
      </c>
      <c r="T578" s="46">
        <v>12.5</v>
      </c>
      <c r="U578" s="46">
        <v>5</v>
      </c>
      <c r="V578" s="46">
        <v>2.5</v>
      </c>
    </row>
    <row r="579" spans="1:22" x14ac:dyDescent="0.25">
      <c r="A579" s="34">
        <v>575</v>
      </c>
      <c r="B579" s="35">
        <v>40469</v>
      </c>
      <c r="C579" s="36">
        <v>3</v>
      </c>
      <c r="D579" s="36">
        <v>5</v>
      </c>
      <c r="E579" s="36">
        <v>8</v>
      </c>
      <c r="F579" s="36">
        <v>9</v>
      </c>
      <c r="G579" s="36">
        <v>10</v>
      </c>
      <c r="H579" s="36">
        <v>12</v>
      </c>
      <c r="I579" s="36">
        <v>13</v>
      </c>
      <c r="J579" s="36">
        <v>15</v>
      </c>
      <c r="K579" s="36">
        <v>16</v>
      </c>
      <c r="L579" s="36">
        <v>17</v>
      </c>
      <c r="M579" s="36">
        <v>18</v>
      </c>
      <c r="N579" s="36">
        <v>19</v>
      </c>
      <c r="O579" s="36">
        <v>21</v>
      </c>
      <c r="P579" s="36">
        <v>22</v>
      </c>
      <c r="Q579" s="36">
        <v>24</v>
      </c>
      <c r="R579" s="45">
        <v>488591.66</v>
      </c>
      <c r="S579" s="45">
        <v>1117.78</v>
      </c>
      <c r="T579" s="45">
        <v>12.5</v>
      </c>
      <c r="U579" s="45">
        <v>5</v>
      </c>
      <c r="V579" s="45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46">
        <v>761051.27</v>
      </c>
      <c r="S580" s="46">
        <v>1424.3</v>
      </c>
      <c r="T580" s="46">
        <v>12.5</v>
      </c>
      <c r="U580" s="46">
        <v>5</v>
      </c>
      <c r="V580" s="46">
        <v>2.5</v>
      </c>
    </row>
    <row r="581" spans="1:22" x14ac:dyDescent="0.25">
      <c r="A581" s="34">
        <v>577</v>
      </c>
      <c r="B581" s="35">
        <v>40476</v>
      </c>
      <c r="C581" s="36">
        <v>1</v>
      </c>
      <c r="D581" s="36">
        <v>2</v>
      </c>
      <c r="E581" s="36">
        <v>3</v>
      </c>
      <c r="F581" s="36">
        <v>4</v>
      </c>
      <c r="G581" s="36">
        <v>5</v>
      </c>
      <c r="H581" s="36">
        <v>8</v>
      </c>
      <c r="I581" s="36">
        <v>10</v>
      </c>
      <c r="J581" s="36">
        <v>12</v>
      </c>
      <c r="K581" s="36">
        <v>15</v>
      </c>
      <c r="L581" s="36">
        <v>16</v>
      </c>
      <c r="M581" s="36">
        <v>18</v>
      </c>
      <c r="N581" s="36">
        <v>19</v>
      </c>
      <c r="O581" s="36">
        <v>21</v>
      </c>
      <c r="P581" s="36">
        <v>22</v>
      </c>
      <c r="Q581" s="36">
        <v>23</v>
      </c>
      <c r="R581" s="45">
        <v>828762.36</v>
      </c>
      <c r="S581" s="45">
        <v>1401.12</v>
      </c>
      <c r="T581" s="45">
        <v>12.5</v>
      </c>
      <c r="U581" s="45">
        <v>5</v>
      </c>
      <c r="V581" s="45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46">
        <v>904717.13</v>
      </c>
      <c r="S582" s="46">
        <v>1953.33</v>
      </c>
      <c r="T582" s="46">
        <v>12.5</v>
      </c>
      <c r="U582" s="46">
        <v>5</v>
      </c>
      <c r="V582" s="46">
        <v>2.5</v>
      </c>
    </row>
    <row r="583" spans="1:22" x14ac:dyDescent="0.25">
      <c r="A583" s="34">
        <v>579</v>
      </c>
      <c r="B583" s="35">
        <v>40483</v>
      </c>
      <c r="C583" s="36">
        <v>1</v>
      </c>
      <c r="D583" s="36">
        <v>3</v>
      </c>
      <c r="E583" s="36">
        <v>5</v>
      </c>
      <c r="F583" s="36">
        <v>6</v>
      </c>
      <c r="G583" s="36">
        <v>7</v>
      </c>
      <c r="H583" s="36">
        <v>8</v>
      </c>
      <c r="I583" s="36">
        <v>10</v>
      </c>
      <c r="J583" s="36">
        <v>12</v>
      </c>
      <c r="K583" s="36">
        <v>13</v>
      </c>
      <c r="L583" s="36">
        <v>14</v>
      </c>
      <c r="M583" s="36">
        <v>17</v>
      </c>
      <c r="N583" s="36">
        <v>19</v>
      </c>
      <c r="O583" s="36">
        <v>20</v>
      </c>
      <c r="P583" s="36">
        <v>21</v>
      </c>
      <c r="Q583" s="36">
        <v>24</v>
      </c>
      <c r="R583" s="45">
        <v>359931.8</v>
      </c>
      <c r="S583" s="45">
        <v>1010.85</v>
      </c>
      <c r="T583" s="45">
        <v>12.5</v>
      </c>
      <c r="U583" s="45">
        <v>5</v>
      </c>
      <c r="V583" s="45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46">
        <v>438982.21</v>
      </c>
      <c r="S584" s="46">
        <v>2467.35</v>
      </c>
      <c r="T584" s="46">
        <v>12.5</v>
      </c>
      <c r="U584" s="46">
        <v>5</v>
      </c>
      <c r="V584" s="46">
        <v>2.5</v>
      </c>
    </row>
    <row r="585" spans="1:22" x14ac:dyDescent="0.25">
      <c r="A585" s="34">
        <v>581</v>
      </c>
      <c r="B585" s="35">
        <v>40490</v>
      </c>
      <c r="C585" s="36">
        <v>2</v>
      </c>
      <c r="D585" s="36">
        <v>4</v>
      </c>
      <c r="E585" s="36">
        <v>6</v>
      </c>
      <c r="F585" s="36">
        <v>9</v>
      </c>
      <c r="G585" s="36">
        <v>11</v>
      </c>
      <c r="H585" s="36">
        <v>12</v>
      </c>
      <c r="I585" s="36">
        <v>13</v>
      </c>
      <c r="J585" s="36">
        <v>14</v>
      </c>
      <c r="K585" s="36">
        <v>15</v>
      </c>
      <c r="L585" s="36">
        <v>17</v>
      </c>
      <c r="M585" s="36">
        <v>18</v>
      </c>
      <c r="N585" s="36">
        <v>19</v>
      </c>
      <c r="O585" s="36">
        <v>21</v>
      </c>
      <c r="P585" s="36">
        <v>23</v>
      </c>
      <c r="Q585" s="36">
        <v>25</v>
      </c>
      <c r="R585" s="45">
        <v>160241.06</v>
      </c>
      <c r="S585" s="45">
        <v>728.74</v>
      </c>
      <c r="T585" s="45">
        <v>12.5</v>
      </c>
      <c r="U585" s="45">
        <v>5</v>
      </c>
      <c r="V585" s="45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46">
        <v>125093.87</v>
      </c>
      <c r="S586" s="46">
        <v>327.85</v>
      </c>
      <c r="T586" s="46">
        <v>12.5</v>
      </c>
      <c r="U586" s="46">
        <v>5</v>
      </c>
      <c r="V586" s="46">
        <v>2.5</v>
      </c>
    </row>
    <row r="587" spans="1:22" x14ac:dyDescent="0.25">
      <c r="A587" s="34">
        <v>583</v>
      </c>
      <c r="B587" s="35">
        <v>40498</v>
      </c>
      <c r="C587" s="36">
        <v>1</v>
      </c>
      <c r="D587" s="36">
        <v>3</v>
      </c>
      <c r="E587" s="36">
        <v>4</v>
      </c>
      <c r="F587" s="36">
        <v>7</v>
      </c>
      <c r="G587" s="36">
        <v>8</v>
      </c>
      <c r="H587" s="36">
        <v>9</v>
      </c>
      <c r="I587" s="36">
        <v>11</v>
      </c>
      <c r="J587" s="36">
        <v>14</v>
      </c>
      <c r="K587" s="36">
        <v>16</v>
      </c>
      <c r="L587" s="36">
        <v>17</v>
      </c>
      <c r="M587" s="36">
        <v>18</v>
      </c>
      <c r="N587" s="36">
        <v>19</v>
      </c>
      <c r="O587" s="36">
        <v>21</v>
      </c>
      <c r="P587" s="36">
        <v>23</v>
      </c>
      <c r="Q587" s="36">
        <v>24</v>
      </c>
      <c r="R587" s="45">
        <v>1266644.04</v>
      </c>
      <c r="S587" s="45">
        <v>971.79</v>
      </c>
      <c r="T587" s="45">
        <v>12.5</v>
      </c>
      <c r="U587" s="45">
        <v>5</v>
      </c>
      <c r="V587" s="45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46">
        <v>562616.1</v>
      </c>
      <c r="S588" s="46">
        <v>1640.28</v>
      </c>
      <c r="T588" s="46">
        <v>12.5</v>
      </c>
      <c r="U588" s="46">
        <v>5</v>
      </c>
      <c r="V588" s="46">
        <v>2.5</v>
      </c>
    </row>
    <row r="589" spans="1:22" x14ac:dyDescent="0.25">
      <c r="A589" s="34">
        <v>585</v>
      </c>
      <c r="B589" s="35">
        <v>40504</v>
      </c>
      <c r="C589" s="36">
        <v>1</v>
      </c>
      <c r="D589" s="36">
        <v>5</v>
      </c>
      <c r="E589" s="36">
        <v>7</v>
      </c>
      <c r="F589" s="36">
        <v>8</v>
      </c>
      <c r="G589" s="36">
        <v>9</v>
      </c>
      <c r="H589" s="36">
        <v>10</v>
      </c>
      <c r="I589" s="36">
        <v>13</v>
      </c>
      <c r="J589" s="36">
        <v>14</v>
      </c>
      <c r="K589" s="36">
        <v>15</v>
      </c>
      <c r="L589" s="36">
        <v>16</v>
      </c>
      <c r="M589" s="36">
        <v>17</v>
      </c>
      <c r="N589" s="36">
        <v>18</v>
      </c>
      <c r="O589" s="36">
        <v>20</v>
      </c>
      <c r="P589" s="36">
        <v>23</v>
      </c>
      <c r="Q589" s="36">
        <v>24</v>
      </c>
      <c r="R589" s="45">
        <v>502480.27</v>
      </c>
      <c r="S589" s="45">
        <v>1435.66</v>
      </c>
      <c r="T589" s="45">
        <v>12.5</v>
      </c>
      <c r="U589" s="45">
        <v>5</v>
      </c>
      <c r="V589" s="45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46">
        <v>226653.62</v>
      </c>
      <c r="S590" s="46">
        <v>1077.5899999999999</v>
      </c>
      <c r="T590" s="46">
        <v>12.5</v>
      </c>
      <c r="U590" s="46">
        <v>5</v>
      </c>
      <c r="V590" s="46">
        <v>2.5</v>
      </c>
    </row>
    <row r="591" spans="1:22" x14ac:dyDescent="0.25">
      <c r="A591" s="34">
        <v>587</v>
      </c>
      <c r="B591" s="35">
        <v>40511</v>
      </c>
      <c r="C591" s="36">
        <v>1</v>
      </c>
      <c r="D591" s="36">
        <v>4</v>
      </c>
      <c r="E591" s="36">
        <v>5</v>
      </c>
      <c r="F591" s="36">
        <v>7</v>
      </c>
      <c r="G591" s="36">
        <v>9</v>
      </c>
      <c r="H591" s="36">
        <v>10</v>
      </c>
      <c r="I591" s="36">
        <v>11</v>
      </c>
      <c r="J591" s="36">
        <v>12</v>
      </c>
      <c r="K591" s="36">
        <v>13</v>
      </c>
      <c r="L591" s="36">
        <v>17</v>
      </c>
      <c r="M591" s="36">
        <v>18</v>
      </c>
      <c r="N591" s="36">
        <v>19</v>
      </c>
      <c r="O591" s="36">
        <v>20</v>
      </c>
      <c r="P591" s="36">
        <v>21</v>
      </c>
      <c r="Q591" s="36">
        <v>23</v>
      </c>
      <c r="R591" s="45">
        <v>210422.78</v>
      </c>
      <c r="S591" s="45">
        <v>525.83000000000004</v>
      </c>
      <c r="T591" s="45">
        <v>12.5</v>
      </c>
      <c r="U591" s="45">
        <v>5</v>
      </c>
      <c r="V591" s="45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46">
        <v>711241.44</v>
      </c>
      <c r="S592" s="46">
        <v>1404.69</v>
      </c>
      <c r="T592" s="46">
        <v>12.5</v>
      </c>
      <c r="U592" s="46">
        <v>5</v>
      </c>
      <c r="V592" s="46">
        <v>2.5</v>
      </c>
    </row>
    <row r="593" spans="1:22" x14ac:dyDescent="0.25">
      <c r="A593" s="34">
        <v>589</v>
      </c>
      <c r="B593" s="35">
        <v>40518</v>
      </c>
      <c r="C593" s="36">
        <v>2</v>
      </c>
      <c r="D593" s="36">
        <v>3</v>
      </c>
      <c r="E593" s="36">
        <v>4</v>
      </c>
      <c r="F593" s="36">
        <v>6</v>
      </c>
      <c r="G593" s="36">
        <v>8</v>
      </c>
      <c r="H593" s="36">
        <v>9</v>
      </c>
      <c r="I593" s="36">
        <v>10</v>
      </c>
      <c r="J593" s="36">
        <v>12</v>
      </c>
      <c r="K593" s="36">
        <v>13</v>
      </c>
      <c r="L593" s="36">
        <v>20</v>
      </c>
      <c r="M593" s="36">
        <v>21</v>
      </c>
      <c r="N593" s="36">
        <v>22</v>
      </c>
      <c r="O593" s="36">
        <v>23</v>
      </c>
      <c r="P593" s="36">
        <v>24</v>
      </c>
      <c r="Q593" s="36">
        <v>25</v>
      </c>
      <c r="R593" s="45">
        <v>634634.41</v>
      </c>
      <c r="S593" s="45">
        <v>2272.86</v>
      </c>
      <c r="T593" s="45">
        <v>12.5</v>
      </c>
      <c r="U593" s="45">
        <v>5</v>
      </c>
      <c r="V593" s="45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46">
        <v>900878.09</v>
      </c>
      <c r="S594" s="46">
        <v>1532.11</v>
      </c>
      <c r="T594" s="46">
        <v>12.5</v>
      </c>
      <c r="U594" s="46">
        <v>5</v>
      </c>
      <c r="V594" s="46">
        <v>2.5</v>
      </c>
    </row>
    <row r="595" spans="1:22" x14ac:dyDescent="0.25">
      <c r="A595" s="34">
        <v>591</v>
      </c>
      <c r="B595" s="35">
        <v>40525</v>
      </c>
      <c r="C595" s="36">
        <v>1</v>
      </c>
      <c r="D595" s="36">
        <v>2</v>
      </c>
      <c r="E595" s="36">
        <v>4</v>
      </c>
      <c r="F595" s="36">
        <v>7</v>
      </c>
      <c r="G595" s="36">
        <v>8</v>
      </c>
      <c r="H595" s="36">
        <v>10</v>
      </c>
      <c r="I595" s="36">
        <v>11</v>
      </c>
      <c r="J595" s="36">
        <v>14</v>
      </c>
      <c r="K595" s="36">
        <v>15</v>
      </c>
      <c r="L595" s="36">
        <v>16</v>
      </c>
      <c r="M595" s="36">
        <v>17</v>
      </c>
      <c r="N595" s="36">
        <v>19</v>
      </c>
      <c r="O595" s="36">
        <v>20</v>
      </c>
      <c r="P595" s="36">
        <v>21</v>
      </c>
      <c r="Q595" s="36">
        <v>23</v>
      </c>
      <c r="R595" s="45">
        <v>543400.89</v>
      </c>
      <c r="S595" s="45">
        <v>1253.8699999999999</v>
      </c>
      <c r="T595" s="45">
        <v>12.5</v>
      </c>
      <c r="U595" s="45">
        <v>5</v>
      </c>
      <c r="V595" s="45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46">
        <v>0</v>
      </c>
      <c r="S596" s="46">
        <v>2567.7800000000002</v>
      </c>
      <c r="T596" s="46">
        <v>12.5</v>
      </c>
      <c r="U596" s="46">
        <v>5</v>
      </c>
      <c r="V596" s="46">
        <v>2.5</v>
      </c>
    </row>
    <row r="597" spans="1:22" x14ac:dyDescent="0.25">
      <c r="A597" s="34">
        <v>593</v>
      </c>
      <c r="B597" s="35">
        <v>40532</v>
      </c>
      <c r="C597" s="36">
        <v>1</v>
      </c>
      <c r="D597" s="36">
        <v>3</v>
      </c>
      <c r="E597" s="36">
        <v>4</v>
      </c>
      <c r="F597" s="36">
        <v>5</v>
      </c>
      <c r="G597" s="36">
        <v>6</v>
      </c>
      <c r="H597" s="36">
        <v>9</v>
      </c>
      <c r="I597" s="36">
        <v>10</v>
      </c>
      <c r="J597" s="36">
        <v>11</v>
      </c>
      <c r="K597" s="36">
        <v>13</v>
      </c>
      <c r="L597" s="36">
        <v>14</v>
      </c>
      <c r="M597" s="36">
        <v>15</v>
      </c>
      <c r="N597" s="36">
        <v>20</v>
      </c>
      <c r="O597" s="36">
        <v>23</v>
      </c>
      <c r="P597" s="36">
        <v>24</v>
      </c>
      <c r="Q597" s="36">
        <v>25</v>
      </c>
      <c r="R597" s="45">
        <v>934664.56</v>
      </c>
      <c r="S597" s="45">
        <v>1275.6099999999999</v>
      </c>
      <c r="T597" s="45">
        <v>12.5</v>
      </c>
      <c r="U597" s="45">
        <v>5</v>
      </c>
      <c r="V597" s="45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46">
        <v>368981.88</v>
      </c>
      <c r="S598" s="46">
        <v>1441.19</v>
      </c>
      <c r="T598" s="46">
        <v>12.5</v>
      </c>
      <c r="U598" s="46">
        <v>5</v>
      </c>
      <c r="V598" s="46">
        <v>2.5</v>
      </c>
    </row>
    <row r="599" spans="1:22" x14ac:dyDescent="0.25">
      <c r="A599" s="34">
        <v>595</v>
      </c>
      <c r="B599" s="35">
        <v>40539</v>
      </c>
      <c r="C599" s="36">
        <v>1</v>
      </c>
      <c r="D599" s="36">
        <v>5</v>
      </c>
      <c r="E599" s="36">
        <v>6</v>
      </c>
      <c r="F599" s="36">
        <v>7</v>
      </c>
      <c r="G599" s="36">
        <v>8</v>
      </c>
      <c r="H599" s="36">
        <v>9</v>
      </c>
      <c r="I599" s="36">
        <v>10</v>
      </c>
      <c r="J599" s="36">
        <v>11</v>
      </c>
      <c r="K599" s="36">
        <v>12</v>
      </c>
      <c r="L599" s="36">
        <v>15</v>
      </c>
      <c r="M599" s="36">
        <v>17</v>
      </c>
      <c r="N599" s="36">
        <v>19</v>
      </c>
      <c r="O599" s="36">
        <v>21</v>
      </c>
      <c r="P599" s="36">
        <v>24</v>
      </c>
      <c r="Q599" s="36">
        <v>25</v>
      </c>
      <c r="R599" s="45">
        <v>403768.38</v>
      </c>
      <c r="S599" s="45">
        <v>1177.17</v>
      </c>
      <c r="T599" s="45">
        <v>12.5</v>
      </c>
      <c r="U599" s="45">
        <v>5</v>
      </c>
      <c r="V599" s="45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46">
        <v>200409.07</v>
      </c>
      <c r="S600" s="46">
        <v>1054.79</v>
      </c>
      <c r="T600" s="46">
        <v>12.5</v>
      </c>
      <c r="U600" s="46">
        <v>5</v>
      </c>
      <c r="V600" s="46">
        <v>2.5</v>
      </c>
    </row>
    <row r="601" spans="1:22" x14ac:dyDescent="0.25">
      <c r="A601" s="34">
        <v>597</v>
      </c>
      <c r="B601" s="35">
        <v>40546</v>
      </c>
      <c r="C601" s="36">
        <v>1</v>
      </c>
      <c r="D601" s="36">
        <v>2</v>
      </c>
      <c r="E601" s="36">
        <v>3</v>
      </c>
      <c r="F601" s="36">
        <v>5</v>
      </c>
      <c r="G601" s="36">
        <v>8</v>
      </c>
      <c r="H601" s="36">
        <v>9</v>
      </c>
      <c r="I601" s="36">
        <v>10</v>
      </c>
      <c r="J601" s="36">
        <v>11</v>
      </c>
      <c r="K601" s="36">
        <v>14</v>
      </c>
      <c r="L601" s="36">
        <v>16</v>
      </c>
      <c r="M601" s="36">
        <v>17</v>
      </c>
      <c r="N601" s="36">
        <v>18</v>
      </c>
      <c r="O601" s="36">
        <v>22</v>
      </c>
      <c r="P601" s="36">
        <v>24</v>
      </c>
      <c r="Q601" s="36">
        <v>25</v>
      </c>
      <c r="R601" s="45">
        <v>293731.65999999997</v>
      </c>
      <c r="S601" s="45">
        <v>1488</v>
      </c>
      <c r="T601" s="45">
        <v>12.5</v>
      </c>
      <c r="U601" s="45">
        <v>5</v>
      </c>
      <c r="V601" s="45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46">
        <v>879761.64</v>
      </c>
      <c r="S602" s="46">
        <v>2054.7199999999998</v>
      </c>
      <c r="T602" s="46">
        <v>12.5</v>
      </c>
      <c r="U602" s="46">
        <v>5</v>
      </c>
      <c r="V602" s="46">
        <v>2.5</v>
      </c>
    </row>
    <row r="603" spans="1:22" x14ac:dyDescent="0.25">
      <c r="A603" s="34">
        <v>599</v>
      </c>
      <c r="B603" s="35">
        <v>40553</v>
      </c>
      <c r="C603" s="36">
        <v>2</v>
      </c>
      <c r="D603" s="36">
        <v>4</v>
      </c>
      <c r="E603" s="36">
        <v>5</v>
      </c>
      <c r="F603" s="36">
        <v>6</v>
      </c>
      <c r="G603" s="36">
        <v>7</v>
      </c>
      <c r="H603" s="36">
        <v>9</v>
      </c>
      <c r="I603" s="36">
        <v>12</v>
      </c>
      <c r="J603" s="36">
        <v>13</v>
      </c>
      <c r="K603" s="36">
        <v>16</v>
      </c>
      <c r="L603" s="36">
        <v>18</v>
      </c>
      <c r="M603" s="36">
        <v>20</v>
      </c>
      <c r="N603" s="36">
        <v>21</v>
      </c>
      <c r="O603" s="36">
        <v>22</v>
      </c>
      <c r="P603" s="36">
        <v>23</v>
      </c>
      <c r="Q603" s="36">
        <v>24</v>
      </c>
      <c r="R603" s="45">
        <v>806835.12</v>
      </c>
      <c r="S603" s="45">
        <v>1122.68</v>
      </c>
      <c r="T603" s="45">
        <v>12.5</v>
      </c>
      <c r="U603" s="45">
        <v>5</v>
      </c>
      <c r="V603" s="45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46">
        <v>1508680.72</v>
      </c>
      <c r="S604" s="46">
        <v>1449.73</v>
      </c>
      <c r="T604" s="46">
        <v>12.5</v>
      </c>
      <c r="U604" s="46">
        <v>5</v>
      </c>
      <c r="V604" s="46">
        <v>2.5</v>
      </c>
    </row>
    <row r="605" spans="1:22" x14ac:dyDescent="0.25">
      <c r="A605" s="34">
        <v>601</v>
      </c>
      <c r="B605" s="35">
        <v>40560</v>
      </c>
      <c r="C605" s="36">
        <v>1</v>
      </c>
      <c r="D605" s="36">
        <v>3</v>
      </c>
      <c r="E605" s="36">
        <v>5</v>
      </c>
      <c r="F605" s="36">
        <v>6</v>
      </c>
      <c r="G605" s="36">
        <v>7</v>
      </c>
      <c r="H605" s="36">
        <v>9</v>
      </c>
      <c r="I605" s="36">
        <v>10</v>
      </c>
      <c r="J605" s="36">
        <v>11</v>
      </c>
      <c r="K605" s="36">
        <v>12</v>
      </c>
      <c r="L605" s="36">
        <v>13</v>
      </c>
      <c r="M605" s="36">
        <v>14</v>
      </c>
      <c r="N605" s="36">
        <v>16</v>
      </c>
      <c r="O605" s="36">
        <v>19</v>
      </c>
      <c r="P605" s="36">
        <v>20</v>
      </c>
      <c r="Q605" s="36">
        <v>25</v>
      </c>
      <c r="R605" s="45">
        <v>1549579.97</v>
      </c>
      <c r="S605" s="45">
        <v>1611.91</v>
      </c>
      <c r="T605" s="45">
        <v>12.5</v>
      </c>
      <c r="U605" s="45">
        <v>5</v>
      </c>
      <c r="V605" s="45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46">
        <v>531250.27</v>
      </c>
      <c r="S606" s="46">
        <v>1797.46</v>
      </c>
      <c r="T606" s="46">
        <v>12.5</v>
      </c>
      <c r="U606" s="46">
        <v>5</v>
      </c>
      <c r="V606" s="46">
        <v>2.5</v>
      </c>
    </row>
    <row r="607" spans="1:22" x14ac:dyDescent="0.25">
      <c r="A607" s="34">
        <v>603</v>
      </c>
      <c r="B607" s="35">
        <v>40567</v>
      </c>
      <c r="C607" s="36">
        <v>2</v>
      </c>
      <c r="D607" s="36">
        <v>4</v>
      </c>
      <c r="E607" s="36">
        <v>5</v>
      </c>
      <c r="F607" s="36">
        <v>6</v>
      </c>
      <c r="G607" s="36">
        <v>8</v>
      </c>
      <c r="H607" s="36">
        <v>10</v>
      </c>
      <c r="I607" s="36">
        <v>12</v>
      </c>
      <c r="J607" s="36">
        <v>13</v>
      </c>
      <c r="K607" s="36">
        <v>15</v>
      </c>
      <c r="L607" s="36">
        <v>16</v>
      </c>
      <c r="M607" s="36">
        <v>19</v>
      </c>
      <c r="N607" s="36">
        <v>20</v>
      </c>
      <c r="O607" s="36">
        <v>21</v>
      </c>
      <c r="P607" s="36">
        <v>22</v>
      </c>
      <c r="Q607" s="36">
        <v>23</v>
      </c>
      <c r="R607" s="45">
        <v>173128.62</v>
      </c>
      <c r="S607" s="45">
        <v>903.38</v>
      </c>
      <c r="T607" s="45">
        <v>12.5</v>
      </c>
      <c r="U607" s="45">
        <v>5</v>
      </c>
      <c r="V607" s="45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46">
        <v>549733.19999999995</v>
      </c>
      <c r="S608" s="46">
        <v>1396.84</v>
      </c>
      <c r="T608" s="46">
        <v>12.5</v>
      </c>
      <c r="U608" s="46">
        <v>5</v>
      </c>
      <c r="V608" s="46">
        <v>2.5</v>
      </c>
    </row>
    <row r="609" spans="1:22" x14ac:dyDescent="0.25">
      <c r="A609" s="34">
        <v>605</v>
      </c>
      <c r="B609" s="35">
        <v>40574</v>
      </c>
      <c r="C609" s="36">
        <v>2</v>
      </c>
      <c r="D609" s="36">
        <v>3</v>
      </c>
      <c r="E609" s="36">
        <v>4</v>
      </c>
      <c r="F609" s="36">
        <v>5</v>
      </c>
      <c r="G609" s="36">
        <v>7</v>
      </c>
      <c r="H609" s="36">
        <v>10</v>
      </c>
      <c r="I609" s="36">
        <v>11</v>
      </c>
      <c r="J609" s="36">
        <v>13</v>
      </c>
      <c r="K609" s="36">
        <v>14</v>
      </c>
      <c r="L609" s="36">
        <v>16</v>
      </c>
      <c r="M609" s="36">
        <v>17</v>
      </c>
      <c r="N609" s="36">
        <v>18</v>
      </c>
      <c r="O609" s="36">
        <v>21</v>
      </c>
      <c r="P609" s="36">
        <v>23</v>
      </c>
      <c r="Q609" s="36">
        <v>25</v>
      </c>
      <c r="R609" s="45">
        <v>692423.3</v>
      </c>
      <c r="S609" s="45">
        <v>1261.7</v>
      </c>
      <c r="T609" s="45">
        <v>12.5</v>
      </c>
      <c r="U609" s="45">
        <v>5</v>
      </c>
      <c r="V609" s="45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46">
        <v>805752.09</v>
      </c>
      <c r="S610" s="46">
        <v>1293.3499999999999</v>
      </c>
      <c r="T610" s="46">
        <v>12.5</v>
      </c>
      <c r="U610" s="46">
        <v>5</v>
      </c>
      <c r="V610" s="46">
        <v>2.5</v>
      </c>
    </row>
    <row r="611" spans="1:22" x14ac:dyDescent="0.25">
      <c r="A611" s="34">
        <v>607</v>
      </c>
      <c r="B611" s="35">
        <v>40581</v>
      </c>
      <c r="C611" s="36">
        <v>3</v>
      </c>
      <c r="D611" s="36">
        <v>5</v>
      </c>
      <c r="E611" s="36">
        <v>7</v>
      </c>
      <c r="F611" s="36">
        <v>9</v>
      </c>
      <c r="G611" s="36">
        <v>12</v>
      </c>
      <c r="H611" s="36">
        <v>15</v>
      </c>
      <c r="I611" s="36">
        <v>16</v>
      </c>
      <c r="J611" s="36">
        <v>17</v>
      </c>
      <c r="K611" s="36">
        <v>18</v>
      </c>
      <c r="L611" s="36">
        <v>19</v>
      </c>
      <c r="M611" s="36">
        <v>20</v>
      </c>
      <c r="N611" s="36">
        <v>21</v>
      </c>
      <c r="O611" s="36">
        <v>22</v>
      </c>
      <c r="P611" s="36">
        <v>24</v>
      </c>
      <c r="Q611" s="36">
        <v>25</v>
      </c>
      <c r="R611" s="45">
        <v>521465.47</v>
      </c>
      <c r="S611" s="45">
        <v>1281.94</v>
      </c>
      <c r="T611" s="45">
        <v>12.5</v>
      </c>
      <c r="U611" s="45">
        <v>5</v>
      </c>
      <c r="V611" s="45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46">
        <v>420262.01</v>
      </c>
      <c r="S612" s="46">
        <v>1337.79</v>
      </c>
      <c r="T612" s="46">
        <v>12.5</v>
      </c>
      <c r="U612" s="46">
        <v>5</v>
      </c>
      <c r="V612" s="46">
        <v>2.5</v>
      </c>
    </row>
    <row r="613" spans="1:22" x14ac:dyDescent="0.25">
      <c r="A613" s="34">
        <v>609</v>
      </c>
      <c r="B613" s="35">
        <v>40588</v>
      </c>
      <c r="C613" s="36">
        <v>1</v>
      </c>
      <c r="D613" s="36">
        <v>2</v>
      </c>
      <c r="E613" s="36">
        <v>4</v>
      </c>
      <c r="F613" s="36">
        <v>7</v>
      </c>
      <c r="G613" s="36">
        <v>9</v>
      </c>
      <c r="H613" s="36">
        <v>10</v>
      </c>
      <c r="I613" s="36">
        <v>11</v>
      </c>
      <c r="J613" s="36">
        <v>12</v>
      </c>
      <c r="K613" s="36">
        <v>14</v>
      </c>
      <c r="L613" s="36">
        <v>15</v>
      </c>
      <c r="M613" s="36">
        <v>16</v>
      </c>
      <c r="N613" s="36">
        <v>19</v>
      </c>
      <c r="O613" s="36">
        <v>20</v>
      </c>
      <c r="P613" s="36">
        <v>23</v>
      </c>
      <c r="Q613" s="36">
        <v>25</v>
      </c>
      <c r="R613" s="45">
        <v>786997.78</v>
      </c>
      <c r="S613" s="45">
        <v>1241.8399999999999</v>
      </c>
      <c r="T613" s="45">
        <v>12.5</v>
      </c>
      <c r="U613" s="45">
        <v>5</v>
      </c>
      <c r="V613" s="45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46">
        <v>926468.2</v>
      </c>
      <c r="S614" s="46">
        <v>2384.73</v>
      </c>
      <c r="T614" s="46">
        <v>12.5</v>
      </c>
      <c r="U614" s="46">
        <v>5</v>
      </c>
      <c r="V614" s="46">
        <v>2.5</v>
      </c>
    </row>
    <row r="615" spans="1:22" x14ac:dyDescent="0.25">
      <c r="A615" s="34">
        <v>611</v>
      </c>
      <c r="B615" s="35">
        <v>40595</v>
      </c>
      <c r="C615" s="36">
        <v>2</v>
      </c>
      <c r="D615" s="36">
        <v>3</v>
      </c>
      <c r="E615" s="36">
        <v>4</v>
      </c>
      <c r="F615" s="36">
        <v>5</v>
      </c>
      <c r="G615" s="36">
        <v>6</v>
      </c>
      <c r="H615" s="36">
        <v>8</v>
      </c>
      <c r="I615" s="36">
        <v>9</v>
      </c>
      <c r="J615" s="36">
        <v>13</v>
      </c>
      <c r="K615" s="36">
        <v>14</v>
      </c>
      <c r="L615" s="36">
        <v>16</v>
      </c>
      <c r="M615" s="36">
        <v>18</v>
      </c>
      <c r="N615" s="36">
        <v>19</v>
      </c>
      <c r="O615" s="36">
        <v>20</v>
      </c>
      <c r="P615" s="36">
        <v>21</v>
      </c>
      <c r="Q615" s="36">
        <v>23</v>
      </c>
      <c r="R615" s="45">
        <v>840371.73</v>
      </c>
      <c r="S615" s="45">
        <v>1404.13</v>
      </c>
      <c r="T615" s="45">
        <v>12.5</v>
      </c>
      <c r="U615" s="45">
        <v>5</v>
      </c>
      <c r="V615" s="45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46">
        <v>413013.65</v>
      </c>
      <c r="S616" s="46">
        <v>1434.01</v>
      </c>
      <c r="T616" s="46">
        <v>12.5</v>
      </c>
      <c r="U616" s="46">
        <v>5</v>
      </c>
      <c r="V616" s="46">
        <v>2.5</v>
      </c>
    </row>
    <row r="617" spans="1:22" x14ac:dyDescent="0.25">
      <c r="A617" s="34">
        <v>613</v>
      </c>
      <c r="B617" s="35">
        <v>40602</v>
      </c>
      <c r="C617" s="36">
        <v>2</v>
      </c>
      <c r="D617" s="36">
        <v>5</v>
      </c>
      <c r="E617" s="36">
        <v>6</v>
      </c>
      <c r="F617" s="36">
        <v>7</v>
      </c>
      <c r="G617" s="36">
        <v>10</v>
      </c>
      <c r="H617" s="36">
        <v>11</v>
      </c>
      <c r="I617" s="36">
        <v>12</v>
      </c>
      <c r="J617" s="36">
        <v>13</v>
      </c>
      <c r="K617" s="36">
        <v>14</v>
      </c>
      <c r="L617" s="36">
        <v>16</v>
      </c>
      <c r="M617" s="36">
        <v>17</v>
      </c>
      <c r="N617" s="36">
        <v>20</v>
      </c>
      <c r="O617" s="36">
        <v>22</v>
      </c>
      <c r="P617" s="36">
        <v>23</v>
      </c>
      <c r="Q617" s="36">
        <v>25</v>
      </c>
      <c r="R617" s="45">
        <v>1732890.56</v>
      </c>
      <c r="S617" s="45">
        <v>1350.3</v>
      </c>
      <c r="T617" s="45">
        <v>12.5</v>
      </c>
      <c r="U617" s="45">
        <v>5</v>
      </c>
      <c r="V617" s="45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46">
        <v>1661393.86</v>
      </c>
      <c r="S618" s="46">
        <v>1675.36</v>
      </c>
      <c r="T618" s="46">
        <v>12.5</v>
      </c>
      <c r="U618" s="46">
        <v>5</v>
      </c>
      <c r="V618" s="46">
        <v>2.5</v>
      </c>
    </row>
    <row r="619" spans="1:22" x14ac:dyDescent="0.25">
      <c r="A619" s="34">
        <v>615</v>
      </c>
      <c r="B619" s="35">
        <v>40607</v>
      </c>
      <c r="C619" s="36">
        <v>1</v>
      </c>
      <c r="D619" s="36">
        <v>2</v>
      </c>
      <c r="E619" s="36">
        <v>4</v>
      </c>
      <c r="F619" s="36">
        <v>7</v>
      </c>
      <c r="G619" s="36">
        <v>8</v>
      </c>
      <c r="H619" s="36">
        <v>11</v>
      </c>
      <c r="I619" s="36">
        <v>12</v>
      </c>
      <c r="J619" s="36">
        <v>17</v>
      </c>
      <c r="K619" s="36">
        <v>19</v>
      </c>
      <c r="L619" s="36">
        <v>20</v>
      </c>
      <c r="M619" s="36">
        <v>21</v>
      </c>
      <c r="N619" s="36">
        <v>22</v>
      </c>
      <c r="O619" s="36">
        <v>23</v>
      </c>
      <c r="P619" s="36">
        <v>24</v>
      </c>
      <c r="Q619" s="36">
        <v>25</v>
      </c>
      <c r="R619" s="45">
        <v>0</v>
      </c>
      <c r="S619" s="45">
        <v>1550.86</v>
      </c>
      <c r="T619" s="45">
        <v>12.5</v>
      </c>
      <c r="U619" s="45">
        <v>5</v>
      </c>
      <c r="V619" s="45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46">
        <v>1419332.3</v>
      </c>
      <c r="S620" s="46">
        <v>2452.66</v>
      </c>
      <c r="T620" s="46">
        <v>12.5</v>
      </c>
      <c r="U620" s="46">
        <v>5</v>
      </c>
      <c r="V620" s="46">
        <v>2.5</v>
      </c>
    </row>
    <row r="621" spans="1:22" x14ac:dyDescent="0.25">
      <c r="A621" s="34">
        <v>617</v>
      </c>
      <c r="B621" s="35">
        <v>40616</v>
      </c>
      <c r="C621" s="36">
        <v>1</v>
      </c>
      <c r="D621" s="36">
        <v>2</v>
      </c>
      <c r="E621" s="36">
        <v>3</v>
      </c>
      <c r="F621" s="36">
        <v>4</v>
      </c>
      <c r="G621" s="36">
        <v>5</v>
      </c>
      <c r="H621" s="36">
        <v>7</v>
      </c>
      <c r="I621" s="36">
        <v>10</v>
      </c>
      <c r="J621" s="36">
        <v>14</v>
      </c>
      <c r="K621" s="36">
        <v>15</v>
      </c>
      <c r="L621" s="36">
        <v>16</v>
      </c>
      <c r="M621" s="36">
        <v>19</v>
      </c>
      <c r="N621" s="36">
        <v>21</v>
      </c>
      <c r="O621" s="36">
        <v>22</v>
      </c>
      <c r="P621" s="36">
        <v>24</v>
      </c>
      <c r="Q621" s="36">
        <v>25</v>
      </c>
      <c r="R621" s="45">
        <v>0</v>
      </c>
      <c r="S621" s="45">
        <v>2639.17</v>
      </c>
      <c r="T621" s="45">
        <v>12.5</v>
      </c>
      <c r="U621" s="45">
        <v>5</v>
      </c>
      <c r="V621" s="45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46">
        <v>641554.44999999995</v>
      </c>
      <c r="S622" s="46">
        <v>783.17</v>
      </c>
      <c r="T622" s="46">
        <v>12.5</v>
      </c>
      <c r="U622" s="46">
        <v>5</v>
      </c>
      <c r="V622" s="46">
        <v>2.5</v>
      </c>
    </row>
    <row r="623" spans="1:22" x14ac:dyDescent="0.25">
      <c r="A623" s="34">
        <v>619</v>
      </c>
      <c r="B623" s="35">
        <v>40623</v>
      </c>
      <c r="C623" s="36">
        <v>1</v>
      </c>
      <c r="D623" s="36">
        <v>3</v>
      </c>
      <c r="E623" s="36">
        <v>4</v>
      </c>
      <c r="F623" s="36">
        <v>7</v>
      </c>
      <c r="G623" s="36">
        <v>8</v>
      </c>
      <c r="H623" s="36">
        <v>9</v>
      </c>
      <c r="I623" s="36">
        <v>13</v>
      </c>
      <c r="J623" s="36">
        <v>14</v>
      </c>
      <c r="K623" s="36">
        <v>17</v>
      </c>
      <c r="L623" s="36">
        <v>18</v>
      </c>
      <c r="M623" s="36">
        <v>19</v>
      </c>
      <c r="N623" s="36">
        <v>20</v>
      </c>
      <c r="O623" s="36">
        <v>21</v>
      </c>
      <c r="P623" s="36">
        <v>23</v>
      </c>
      <c r="Q623" s="36">
        <v>25</v>
      </c>
      <c r="R623" s="45">
        <v>197456.25</v>
      </c>
      <c r="S623" s="45">
        <v>602.95000000000005</v>
      </c>
      <c r="T623" s="45">
        <v>12.5</v>
      </c>
      <c r="U623" s="45">
        <v>5</v>
      </c>
      <c r="V623" s="45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46">
        <v>607601.77</v>
      </c>
      <c r="S624" s="46">
        <v>1736</v>
      </c>
      <c r="T624" s="46">
        <v>12.5</v>
      </c>
      <c r="U624" s="46">
        <v>5</v>
      </c>
      <c r="V624" s="46">
        <v>2.5</v>
      </c>
    </row>
    <row r="625" spans="1:22" x14ac:dyDescent="0.25">
      <c r="A625" s="34">
        <v>621</v>
      </c>
      <c r="B625" s="35">
        <v>40630</v>
      </c>
      <c r="C625" s="36">
        <v>1</v>
      </c>
      <c r="D625" s="36">
        <v>2</v>
      </c>
      <c r="E625" s="36">
        <v>3</v>
      </c>
      <c r="F625" s="36">
        <v>5</v>
      </c>
      <c r="G625" s="36">
        <v>6</v>
      </c>
      <c r="H625" s="36">
        <v>8</v>
      </c>
      <c r="I625" s="36">
        <v>9</v>
      </c>
      <c r="J625" s="36">
        <v>10</v>
      </c>
      <c r="K625" s="36">
        <v>12</v>
      </c>
      <c r="L625" s="36">
        <v>15</v>
      </c>
      <c r="M625" s="36">
        <v>16</v>
      </c>
      <c r="N625" s="36">
        <v>20</v>
      </c>
      <c r="O625" s="36">
        <v>22</v>
      </c>
      <c r="P625" s="36">
        <v>24</v>
      </c>
      <c r="Q625" s="36">
        <v>25</v>
      </c>
      <c r="R625" s="45">
        <v>515408.29</v>
      </c>
      <c r="S625" s="45">
        <v>1352.38</v>
      </c>
      <c r="T625" s="45">
        <v>12.5</v>
      </c>
      <c r="U625" s="45">
        <v>5</v>
      </c>
      <c r="V625" s="45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46">
        <v>291391.81</v>
      </c>
      <c r="S626" s="46">
        <v>409.74</v>
      </c>
      <c r="T626" s="46">
        <v>12.5</v>
      </c>
      <c r="U626" s="46">
        <v>5</v>
      </c>
      <c r="V626" s="46">
        <v>2.5</v>
      </c>
    </row>
    <row r="627" spans="1:22" x14ac:dyDescent="0.25">
      <c r="A627" s="34">
        <v>623</v>
      </c>
      <c r="B627" s="35">
        <v>40637</v>
      </c>
      <c r="C627" s="36">
        <v>1</v>
      </c>
      <c r="D627" s="36">
        <v>2</v>
      </c>
      <c r="E627" s="36">
        <v>3</v>
      </c>
      <c r="F627" s="36">
        <v>4</v>
      </c>
      <c r="G627" s="36">
        <v>5</v>
      </c>
      <c r="H627" s="36">
        <v>8</v>
      </c>
      <c r="I627" s="36">
        <v>9</v>
      </c>
      <c r="J627" s="36">
        <v>10</v>
      </c>
      <c r="K627" s="36">
        <v>11</v>
      </c>
      <c r="L627" s="36">
        <v>12</v>
      </c>
      <c r="M627" s="36">
        <v>15</v>
      </c>
      <c r="N627" s="36">
        <v>20</v>
      </c>
      <c r="O627" s="36">
        <v>22</v>
      </c>
      <c r="P627" s="36">
        <v>23</v>
      </c>
      <c r="Q627" s="36">
        <v>25</v>
      </c>
      <c r="R627" s="45">
        <v>844970.17</v>
      </c>
      <c r="S627" s="45">
        <v>1524.76</v>
      </c>
      <c r="T627" s="45">
        <v>12.5</v>
      </c>
      <c r="U627" s="45">
        <v>5</v>
      </c>
      <c r="V627" s="45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46">
        <v>308089.46999999997</v>
      </c>
      <c r="S628" s="46">
        <v>1613.5</v>
      </c>
      <c r="T628" s="46">
        <v>12.5</v>
      </c>
      <c r="U628" s="46">
        <v>5</v>
      </c>
      <c r="V628" s="46">
        <v>2.5</v>
      </c>
    </row>
    <row r="629" spans="1:22" x14ac:dyDescent="0.25">
      <c r="A629" s="34">
        <v>625</v>
      </c>
      <c r="B629" s="35">
        <v>40644</v>
      </c>
      <c r="C629" s="36">
        <v>1</v>
      </c>
      <c r="D629" s="36">
        <v>2</v>
      </c>
      <c r="E629" s="36">
        <v>3</v>
      </c>
      <c r="F629" s="36">
        <v>6</v>
      </c>
      <c r="G629" s="36">
        <v>8</v>
      </c>
      <c r="H629" s="36">
        <v>10</v>
      </c>
      <c r="I629" s="36">
        <v>11</v>
      </c>
      <c r="J629" s="36">
        <v>13</v>
      </c>
      <c r="K629" s="36">
        <v>14</v>
      </c>
      <c r="L629" s="36">
        <v>15</v>
      </c>
      <c r="M629" s="36">
        <v>16</v>
      </c>
      <c r="N629" s="36">
        <v>17</v>
      </c>
      <c r="O629" s="36">
        <v>22</v>
      </c>
      <c r="P629" s="36">
        <v>23</v>
      </c>
      <c r="Q629" s="36">
        <v>24</v>
      </c>
      <c r="R629" s="45">
        <v>642873.99</v>
      </c>
      <c r="S629" s="45">
        <v>1513.83</v>
      </c>
      <c r="T629" s="45">
        <v>12.5</v>
      </c>
      <c r="U629" s="45">
        <v>5</v>
      </c>
      <c r="V629" s="45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46">
        <v>148682.17000000001</v>
      </c>
      <c r="S630" s="46">
        <v>335.9</v>
      </c>
      <c r="T630" s="46">
        <v>12.5</v>
      </c>
      <c r="U630" s="46">
        <v>5</v>
      </c>
      <c r="V630" s="46">
        <v>2.5</v>
      </c>
    </row>
    <row r="631" spans="1:22" x14ac:dyDescent="0.25">
      <c r="A631" s="34">
        <v>627</v>
      </c>
      <c r="B631" s="35">
        <v>40651</v>
      </c>
      <c r="C631" s="36">
        <v>1</v>
      </c>
      <c r="D631" s="36">
        <v>2</v>
      </c>
      <c r="E631" s="36">
        <v>3</v>
      </c>
      <c r="F631" s="36">
        <v>4</v>
      </c>
      <c r="G631" s="36">
        <v>6</v>
      </c>
      <c r="H631" s="36">
        <v>10</v>
      </c>
      <c r="I631" s="36">
        <v>12</v>
      </c>
      <c r="J631" s="36">
        <v>14</v>
      </c>
      <c r="K631" s="36">
        <v>15</v>
      </c>
      <c r="L631" s="36">
        <v>17</v>
      </c>
      <c r="M631" s="36">
        <v>21</v>
      </c>
      <c r="N631" s="36">
        <v>22</v>
      </c>
      <c r="O631" s="36">
        <v>23</v>
      </c>
      <c r="P631" s="36">
        <v>24</v>
      </c>
      <c r="Q631" s="36">
        <v>25</v>
      </c>
      <c r="R631" s="45">
        <v>476485.44</v>
      </c>
      <c r="S631" s="45">
        <v>2552.6</v>
      </c>
      <c r="T631" s="45">
        <v>12.5</v>
      </c>
      <c r="U631" s="45">
        <v>5</v>
      </c>
      <c r="V631" s="45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46">
        <v>167714.18</v>
      </c>
      <c r="S632" s="46">
        <v>610.29</v>
      </c>
      <c r="T632" s="46">
        <v>12.5</v>
      </c>
      <c r="U632" s="46">
        <v>5</v>
      </c>
      <c r="V632" s="46">
        <v>2.5</v>
      </c>
    </row>
    <row r="633" spans="1:22" x14ac:dyDescent="0.25">
      <c r="A633" s="34">
        <v>629</v>
      </c>
      <c r="B633" s="35">
        <v>40658</v>
      </c>
      <c r="C633" s="36">
        <v>1</v>
      </c>
      <c r="D633" s="36">
        <v>2</v>
      </c>
      <c r="E633" s="36">
        <v>4</v>
      </c>
      <c r="F633" s="36">
        <v>5</v>
      </c>
      <c r="G633" s="36">
        <v>6</v>
      </c>
      <c r="H633" s="36">
        <v>7</v>
      </c>
      <c r="I633" s="36">
        <v>9</v>
      </c>
      <c r="J633" s="36">
        <v>12</v>
      </c>
      <c r="K633" s="36">
        <v>14</v>
      </c>
      <c r="L633" s="36">
        <v>15</v>
      </c>
      <c r="M633" s="36">
        <v>17</v>
      </c>
      <c r="N633" s="36">
        <v>19</v>
      </c>
      <c r="O633" s="36">
        <v>21</v>
      </c>
      <c r="P633" s="36">
        <v>22</v>
      </c>
      <c r="Q633" s="36">
        <v>25</v>
      </c>
      <c r="R633" s="45">
        <v>125261.15</v>
      </c>
      <c r="S633" s="45">
        <v>460.6</v>
      </c>
      <c r="T633" s="45">
        <v>12.5</v>
      </c>
      <c r="U633" s="45">
        <v>5</v>
      </c>
      <c r="V633" s="45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46">
        <v>782676.15</v>
      </c>
      <c r="S634" s="46">
        <v>1502.16</v>
      </c>
      <c r="T634" s="46">
        <v>12.5</v>
      </c>
      <c r="U634" s="46">
        <v>5</v>
      </c>
      <c r="V634" s="46">
        <v>2.5</v>
      </c>
    </row>
    <row r="635" spans="1:22" x14ac:dyDescent="0.25">
      <c r="A635" s="34">
        <v>631</v>
      </c>
      <c r="B635" s="35">
        <v>40665</v>
      </c>
      <c r="C635" s="36">
        <v>2</v>
      </c>
      <c r="D635" s="36">
        <v>3</v>
      </c>
      <c r="E635" s="36">
        <v>5</v>
      </c>
      <c r="F635" s="36">
        <v>7</v>
      </c>
      <c r="G635" s="36">
        <v>8</v>
      </c>
      <c r="H635" s="36">
        <v>9</v>
      </c>
      <c r="I635" s="36">
        <v>10</v>
      </c>
      <c r="J635" s="36">
        <v>13</v>
      </c>
      <c r="K635" s="36">
        <v>14</v>
      </c>
      <c r="L635" s="36">
        <v>16</v>
      </c>
      <c r="M635" s="36">
        <v>17</v>
      </c>
      <c r="N635" s="36">
        <v>18</v>
      </c>
      <c r="O635" s="36">
        <v>19</v>
      </c>
      <c r="P635" s="36">
        <v>20</v>
      </c>
      <c r="Q635" s="36">
        <v>21</v>
      </c>
      <c r="R635" s="45">
        <v>619149.6</v>
      </c>
      <c r="S635" s="45">
        <v>1769</v>
      </c>
      <c r="T635" s="45">
        <v>12.5</v>
      </c>
      <c r="U635" s="45">
        <v>5</v>
      </c>
      <c r="V635" s="45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46">
        <v>506328</v>
      </c>
      <c r="S636" s="46">
        <v>1139.0899999999999</v>
      </c>
      <c r="T636" s="46">
        <v>12.5</v>
      </c>
      <c r="U636" s="46">
        <v>5</v>
      </c>
      <c r="V636" s="46">
        <v>2.5</v>
      </c>
    </row>
    <row r="637" spans="1:22" x14ac:dyDescent="0.25">
      <c r="A637" s="34">
        <v>633</v>
      </c>
      <c r="B637" s="35">
        <v>40672</v>
      </c>
      <c r="C637" s="36">
        <v>2</v>
      </c>
      <c r="D637" s="36">
        <v>3</v>
      </c>
      <c r="E637" s="36">
        <v>6</v>
      </c>
      <c r="F637" s="36">
        <v>7</v>
      </c>
      <c r="G637" s="36">
        <v>8</v>
      </c>
      <c r="H637" s="36">
        <v>9</v>
      </c>
      <c r="I637" s="36">
        <v>10</v>
      </c>
      <c r="J637" s="36">
        <v>12</v>
      </c>
      <c r="K637" s="36">
        <v>18</v>
      </c>
      <c r="L637" s="36">
        <v>20</v>
      </c>
      <c r="M637" s="36">
        <v>21</v>
      </c>
      <c r="N637" s="36">
        <v>22</v>
      </c>
      <c r="O637" s="36">
        <v>23</v>
      </c>
      <c r="P637" s="36">
        <v>24</v>
      </c>
      <c r="Q637" s="36">
        <v>25</v>
      </c>
      <c r="R637" s="45">
        <v>1033224.45</v>
      </c>
      <c r="S637" s="45">
        <v>2282.5300000000002</v>
      </c>
      <c r="T637" s="45">
        <v>12.5</v>
      </c>
      <c r="U637" s="45">
        <v>5</v>
      </c>
      <c r="V637" s="45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46">
        <v>622554.76</v>
      </c>
      <c r="S638" s="46">
        <v>1210.93</v>
      </c>
      <c r="T638" s="46">
        <v>12.5</v>
      </c>
      <c r="U638" s="46">
        <v>5</v>
      </c>
      <c r="V638" s="46">
        <v>2.5</v>
      </c>
    </row>
    <row r="639" spans="1:22" x14ac:dyDescent="0.25">
      <c r="A639" s="34">
        <v>635</v>
      </c>
      <c r="B639" s="35">
        <v>40679</v>
      </c>
      <c r="C639" s="36">
        <v>1</v>
      </c>
      <c r="D639" s="36">
        <v>4</v>
      </c>
      <c r="E639" s="36">
        <v>5</v>
      </c>
      <c r="F639" s="36">
        <v>6</v>
      </c>
      <c r="G639" s="36">
        <v>7</v>
      </c>
      <c r="H639" s="36">
        <v>8</v>
      </c>
      <c r="I639" s="36">
        <v>9</v>
      </c>
      <c r="J639" s="36">
        <v>11</v>
      </c>
      <c r="K639" s="36">
        <v>12</v>
      </c>
      <c r="L639" s="36">
        <v>13</v>
      </c>
      <c r="M639" s="36">
        <v>18</v>
      </c>
      <c r="N639" s="36">
        <v>19</v>
      </c>
      <c r="O639" s="36">
        <v>20</v>
      </c>
      <c r="P639" s="36">
        <v>22</v>
      </c>
      <c r="Q639" s="36">
        <v>24</v>
      </c>
      <c r="R639" s="45">
        <v>909031.24</v>
      </c>
      <c r="S639" s="45">
        <v>1313.95</v>
      </c>
      <c r="T639" s="45">
        <v>12.5</v>
      </c>
      <c r="U639" s="45">
        <v>5</v>
      </c>
      <c r="V639" s="45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46">
        <v>584469.17000000004</v>
      </c>
      <c r="S640" s="46">
        <v>1304.6199999999999</v>
      </c>
      <c r="T640" s="46">
        <v>12.5</v>
      </c>
      <c r="U640" s="46">
        <v>5</v>
      </c>
      <c r="V640" s="46">
        <v>2.5</v>
      </c>
    </row>
    <row r="641" spans="1:22" x14ac:dyDescent="0.25">
      <c r="A641" s="34">
        <v>637</v>
      </c>
      <c r="B641" s="35">
        <v>40686</v>
      </c>
      <c r="C641" s="36">
        <v>2</v>
      </c>
      <c r="D641" s="36">
        <v>4</v>
      </c>
      <c r="E641" s="36">
        <v>6</v>
      </c>
      <c r="F641" s="36">
        <v>7</v>
      </c>
      <c r="G641" s="36">
        <v>9</v>
      </c>
      <c r="H641" s="36">
        <v>13</v>
      </c>
      <c r="I641" s="36">
        <v>16</v>
      </c>
      <c r="J641" s="36">
        <v>17</v>
      </c>
      <c r="K641" s="36">
        <v>18</v>
      </c>
      <c r="L641" s="36">
        <v>19</v>
      </c>
      <c r="M641" s="36">
        <v>20</v>
      </c>
      <c r="N641" s="36">
        <v>21</v>
      </c>
      <c r="O641" s="36">
        <v>22</v>
      </c>
      <c r="P641" s="36">
        <v>23</v>
      </c>
      <c r="Q641" s="36">
        <v>25</v>
      </c>
      <c r="R641" s="45">
        <v>939050.68</v>
      </c>
      <c r="S641" s="45">
        <v>1734.7</v>
      </c>
      <c r="T641" s="45">
        <v>12.5</v>
      </c>
      <c r="U641" s="45">
        <v>5</v>
      </c>
      <c r="V641" s="45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46">
        <v>773114.35</v>
      </c>
      <c r="S642" s="46">
        <v>1259.83</v>
      </c>
      <c r="T642" s="46">
        <v>12.5</v>
      </c>
      <c r="U642" s="46">
        <v>5</v>
      </c>
      <c r="V642" s="46">
        <v>2.5</v>
      </c>
    </row>
    <row r="643" spans="1:22" x14ac:dyDescent="0.25">
      <c r="A643" s="34">
        <v>639</v>
      </c>
      <c r="B643" s="35">
        <v>40693</v>
      </c>
      <c r="C643" s="36">
        <v>1</v>
      </c>
      <c r="D643" s="36">
        <v>2</v>
      </c>
      <c r="E643" s="36">
        <v>4</v>
      </c>
      <c r="F643" s="36">
        <v>5</v>
      </c>
      <c r="G643" s="36">
        <v>6</v>
      </c>
      <c r="H643" s="36">
        <v>8</v>
      </c>
      <c r="I643" s="36">
        <v>9</v>
      </c>
      <c r="J643" s="36">
        <v>10</v>
      </c>
      <c r="K643" s="36">
        <v>12</v>
      </c>
      <c r="L643" s="36">
        <v>16</v>
      </c>
      <c r="M643" s="36">
        <v>19</v>
      </c>
      <c r="N643" s="36">
        <v>20</v>
      </c>
      <c r="O643" s="36">
        <v>21</v>
      </c>
      <c r="P643" s="36">
        <v>22</v>
      </c>
      <c r="Q643" s="36">
        <v>24</v>
      </c>
      <c r="R643" s="45">
        <v>338323.82</v>
      </c>
      <c r="S643" s="45">
        <v>1473.54</v>
      </c>
      <c r="T643" s="45">
        <v>12.5</v>
      </c>
      <c r="U643" s="45">
        <v>5</v>
      </c>
      <c r="V643" s="45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46">
        <v>831638.01</v>
      </c>
      <c r="S644" s="46">
        <v>1529.69</v>
      </c>
      <c r="T644" s="46">
        <v>12.5</v>
      </c>
      <c r="U644" s="46">
        <v>5</v>
      </c>
      <c r="V644" s="46">
        <v>2.5</v>
      </c>
    </row>
    <row r="645" spans="1:22" x14ac:dyDescent="0.25">
      <c r="A645" s="34">
        <v>641</v>
      </c>
      <c r="B645" s="35">
        <v>40700</v>
      </c>
      <c r="C645" s="36">
        <v>2</v>
      </c>
      <c r="D645" s="36">
        <v>3</v>
      </c>
      <c r="E645" s="36">
        <v>6</v>
      </c>
      <c r="F645" s="36">
        <v>7</v>
      </c>
      <c r="G645" s="36">
        <v>8</v>
      </c>
      <c r="H645" s="36">
        <v>9</v>
      </c>
      <c r="I645" s="36">
        <v>11</v>
      </c>
      <c r="J645" s="36">
        <v>13</v>
      </c>
      <c r="K645" s="36">
        <v>16</v>
      </c>
      <c r="L645" s="36">
        <v>18</v>
      </c>
      <c r="M645" s="36">
        <v>19</v>
      </c>
      <c r="N645" s="36">
        <v>20</v>
      </c>
      <c r="O645" s="36">
        <v>21</v>
      </c>
      <c r="P645" s="36">
        <v>22</v>
      </c>
      <c r="Q645" s="36">
        <v>24</v>
      </c>
      <c r="R645" s="45">
        <v>1813203.5</v>
      </c>
      <c r="S645" s="45">
        <v>1569.87</v>
      </c>
      <c r="T645" s="45">
        <v>12.5</v>
      </c>
      <c r="U645" s="45">
        <v>5</v>
      </c>
      <c r="V645" s="45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46">
        <v>375056.78</v>
      </c>
      <c r="S646" s="46">
        <v>1090.8599999999999</v>
      </c>
      <c r="T646" s="46">
        <v>12.5</v>
      </c>
      <c r="U646" s="46">
        <v>5</v>
      </c>
      <c r="V646" s="46">
        <v>2.5</v>
      </c>
    </row>
    <row r="647" spans="1:22" x14ac:dyDescent="0.25">
      <c r="A647" s="34">
        <v>643</v>
      </c>
      <c r="B647" s="35">
        <v>40707</v>
      </c>
      <c r="C647" s="36">
        <v>1</v>
      </c>
      <c r="D647" s="36">
        <v>2</v>
      </c>
      <c r="E647" s="36">
        <v>4</v>
      </c>
      <c r="F647" s="36">
        <v>7</v>
      </c>
      <c r="G647" s="36">
        <v>8</v>
      </c>
      <c r="H647" s="36">
        <v>9</v>
      </c>
      <c r="I647" s="36">
        <v>10</v>
      </c>
      <c r="J647" s="36">
        <v>13</v>
      </c>
      <c r="K647" s="36">
        <v>16</v>
      </c>
      <c r="L647" s="36">
        <v>17</v>
      </c>
      <c r="M647" s="36">
        <v>19</v>
      </c>
      <c r="N647" s="36">
        <v>21</v>
      </c>
      <c r="O647" s="36">
        <v>22</v>
      </c>
      <c r="P647" s="36">
        <v>23</v>
      </c>
      <c r="Q647" s="36">
        <v>24</v>
      </c>
      <c r="R647" s="45">
        <v>545294.64</v>
      </c>
      <c r="S647" s="45">
        <v>1568.44</v>
      </c>
      <c r="T647" s="45">
        <v>12.5</v>
      </c>
      <c r="U647" s="45">
        <v>5</v>
      </c>
      <c r="V647" s="45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46">
        <v>793104.27</v>
      </c>
      <c r="S648" s="46">
        <v>1196.8399999999999</v>
      </c>
      <c r="T648" s="46">
        <v>12.5</v>
      </c>
      <c r="U648" s="46">
        <v>5</v>
      </c>
      <c r="V648" s="46">
        <v>2.5</v>
      </c>
    </row>
    <row r="649" spans="1:22" x14ac:dyDescent="0.25">
      <c r="A649" s="34">
        <v>645</v>
      </c>
      <c r="B649" s="35">
        <v>40714</v>
      </c>
      <c r="C649" s="36">
        <v>4</v>
      </c>
      <c r="D649" s="36">
        <v>5</v>
      </c>
      <c r="E649" s="36">
        <v>8</v>
      </c>
      <c r="F649" s="36">
        <v>9</v>
      </c>
      <c r="G649" s="36">
        <v>10</v>
      </c>
      <c r="H649" s="36">
        <v>11</v>
      </c>
      <c r="I649" s="36">
        <v>13</v>
      </c>
      <c r="J649" s="36">
        <v>16</v>
      </c>
      <c r="K649" s="36">
        <v>18</v>
      </c>
      <c r="L649" s="36">
        <v>19</v>
      </c>
      <c r="M649" s="36">
        <v>20</v>
      </c>
      <c r="N649" s="36">
        <v>21</v>
      </c>
      <c r="O649" s="36">
        <v>22</v>
      </c>
      <c r="P649" s="36">
        <v>23</v>
      </c>
      <c r="Q649" s="36">
        <v>25</v>
      </c>
      <c r="R649" s="45">
        <v>371838</v>
      </c>
      <c r="S649" s="45">
        <v>1113.23</v>
      </c>
      <c r="T649" s="45">
        <v>12.5</v>
      </c>
      <c r="U649" s="45">
        <v>5</v>
      </c>
      <c r="V649" s="45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46">
        <v>0</v>
      </c>
      <c r="S650" s="46">
        <v>1470.5</v>
      </c>
      <c r="T650" s="46">
        <v>12.5</v>
      </c>
      <c r="U650" s="46">
        <v>5</v>
      </c>
      <c r="V650" s="46">
        <v>2.5</v>
      </c>
    </row>
    <row r="651" spans="1:22" x14ac:dyDescent="0.25">
      <c r="A651" s="34">
        <v>647</v>
      </c>
      <c r="B651" s="35">
        <v>40721</v>
      </c>
      <c r="C651" s="36">
        <v>4</v>
      </c>
      <c r="D651" s="36">
        <v>6</v>
      </c>
      <c r="E651" s="36">
        <v>7</v>
      </c>
      <c r="F651" s="36">
        <v>8</v>
      </c>
      <c r="G651" s="36">
        <v>9</v>
      </c>
      <c r="H651" s="36">
        <v>11</v>
      </c>
      <c r="I651" s="36">
        <v>13</v>
      </c>
      <c r="J651" s="36">
        <v>14</v>
      </c>
      <c r="K651" s="36">
        <v>17</v>
      </c>
      <c r="L651" s="36">
        <v>18</v>
      </c>
      <c r="M651" s="36">
        <v>19</v>
      </c>
      <c r="N651" s="36">
        <v>20</v>
      </c>
      <c r="O651" s="36">
        <v>22</v>
      </c>
      <c r="P651" s="36">
        <v>23</v>
      </c>
      <c r="Q651" s="36">
        <v>25</v>
      </c>
      <c r="R651" s="45">
        <v>972342.03</v>
      </c>
      <c r="S651" s="45">
        <v>1400.36</v>
      </c>
      <c r="T651" s="45">
        <v>12.5</v>
      </c>
      <c r="U651" s="45">
        <v>5</v>
      </c>
      <c r="V651" s="45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46">
        <v>103892.67</v>
      </c>
      <c r="S652" s="46">
        <v>386.56</v>
      </c>
      <c r="T652" s="46">
        <v>12.5</v>
      </c>
      <c r="U652" s="46">
        <v>5</v>
      </c>
      <c r="V652" s="46">
        <v>2.5</v>
      </c>
    </row>
    <row r="653" spans="1:22" x14ac:dyDescent="0.25">
      <c r="A653" s="34">
        <v>649</v>
      </c>
      <c r="B653" s="35">
        <v>40728</v>
      </c>
      <c r="C653" s="36">
        <v>1</v>
      </c>
      <c r="D653" s="36">
        <v>2</v>
      </c>
      <c r="E653" s="36">
        <v>4</v>
      </c>
      <c r="F653" s="36">
        <v>5</v>
      </c>
      <c r="G653" s="36">
        <v>6</v>
      </c>
      <c r="H653" s="36">
        <v>8</v>
      </c>
      <c r="I653" s="36">
        <v>9</v>
      </c>
      <c r="J653" s="36">
        <v>10</v>
      </c>
      <c r="K653" s="36">
        <v>11</v>
      </c>
      <c r="L653" s="36">
        <v>14</v>
      </c>
      <c r="M653" s="36">
        <v>15</v>
      </c>
      <c r="N653" s="36">
        <v>17</v>
      </c>
      <c r="O653" s="36">
        <v>21</v>
      </c>
      <c r="P653" s="36">
        <v>22</v>
      </c>
      <c r="Q653" s="36">
        <v>24</v>
      </c>
      <c r="R653" s="45">
        <v>1024655.84</v>
      </c>
      <c r="S653" s="45">
        <v>1960.44</v>
      </c>
      <c r="T653" s="45">
        <v>12.5</v>
      </c>
      <c r="U653" s="45">
        <v>5</v>
      </c>
      <c r="V653" s="45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46">
        <v>242743.91</v>
      </c>
      <c r="S654" s="46">
        <v>1507.72</v>
      </c>
      <c r="T654" s="46">
        <v>12.5</v>
      </c>
      <c r="U654" s="46">
        <v>5</v>
      </c>
      <c r="V654" s="46">
        <v>2.5</v>
      </c>
    </row>
    <row r="655" spans="1:22" x14ac:dyDescent="0.25">
      <c r="A655" s="34">
        <v>651</v>
      </c>
      <c r="B655" s="35">
        <v>40735</v>
      </c>
      <c r="C655" s="36">
        <v>1</v>
      </c>
      <c r="D655" s="36">
        <v>4</v>
      </c>
      <c r="E655" s="36">
        <v>5</v>
      </c>
      <c r="F655" s="36">
        <v>6</v>
      </c>
      <c r="G655" s="36">
        <v>8</v>
      </c>
      <c r="H655" s="36">
        <v>10</v>
      </c>
      <c r="I655" s="36">
        <v>13</v>
      </c>
      <c r="J655" s="36">
        <v>14</v>
      </c>
      <c r="K655" s="36">
        <v>15</v>
      </c>
      <c r="L655" s="36">
        <v>17</v>
      </c>
      <c r="M655" s="36">
        <v>18</v>
      </c>
      <c r="N655" s="36">
        <v>19</v>
      </c>
      <c r="O655" s="36">
        <v>20</v>
      </c>
      <c r="P655" s="36">
        <v>24</v>
      </c>
      <c r="Q655" s="36">
        <v>25</v>
      </c>
      <c r="R655" s="45">
        <v>317201.67</v>
      </c>
      <c r="S655" s="45">
        <v>1965.45</v>
      </c>
      <c r="T655" s="45">
        <v>12.5</v>
      </c>
      <c r="U655" s="45">
        <v>5</v>
      </c>
      <c r="V655" s="45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46">
        <v>168907.38</v>
      </c>
      <c r="S656" s="46">
        <v>1002.78</v>
      </c>
      <c r="T656" s="46">
        <v>12.5</v>
      </c>
      <c r="U656" s="46">
        <v>5</v>
      </c>
      <c r="V656" s="46">
        <v>2.5</v>
      </c>
    </row>
    <row r="657" spans="1:22" x14ac:dyDescent="0.25">
      <c r="A657" s="34">
        <v>653</v>
      </c>
      <c r="B657" s="35">
        <v>40742</v>
      </c>
      <c r="C657" s="36">
        <v>1</v>
      </c>
      <c r="D657" s="36">
        <v>2</v>
      </c>
      <c r="E657" s="36">
        <v>3</v>
      </c>
      <c r="F657" s="36">
        <v>7</v>
      </c>
      <c r="G657" s="36">
        <v>8</v>
      </c>
      <c r="H657" s="36">
        <v>12</v>
      </c>
      <c r="I657" s="36">
        <v>13</v>
      </c>
      <c r="J657" s="36">
        <v>14</v>
      </c>
      <c r="K657" s="36">
        <v>16</v>
      </c>
      <c r="L657" s="36">
        <v>17</v>
      </c>
      <c r="M657" s="36">
        <v>19</v>
      </c>
      <c r="N657" s="36">
        <v>20</v>
      </c>
      <c r="O657" s="36">
        <v>21</v>
      </c>
      <c r="P657" s="36">
        <v>22</v>
      </c>
      <c r="Q657" s="36">
        <v>23</v>
      </c>
      <c r="R657" s="45">
        <v>346044.31</v>
      </c>
      <c r="S657" s="45">
        <v>1363.34</v>
      </c>
      <c r="T657" s="45">
        <v>12.5</v>
      </c>
      <c r="U657" s="45">
        <v>5</v>
      </c>
      <c r="V657" s="45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46">
        <v>727610.86</v>
      </c>
      <c r="S658" s="46">
        <v>1094.53</v>
      </c>
      <c r="T658" s="46">
        <v>12.5</v>
      </c>
      <c r="U658" s="46">
        <v>5</v>
      </c>
      <c r="V658" s="46">
        <v>2.5</v>
      </c>
    </row>
    <row r="659" spans="1:22" x14ac:dyDescent="0.25">
      <c r="A659" s="34">
        <v>655</v>
      </c>
      <c r="B659" s="35">
        <v>40749</v>
      </c>
      <c r="C659" s="36">
        <v>2</v>
      </c>
      <c r="D659" s="36">
        <v>5</v>
      </c>
      <c r="E659" s="36">
        <v>7</v>
      </c>
      <c r="F659" s="36">
        <v>8</v>
      </c>
      <c r="G659" s="36">
        <v>10</v>
      </c>
      <c r="H659" s="36">
        <v>11</v>
      </c>
      <c r="I659" s="36">
        <v>13</v>
      </c>
      <c r="J659" s="36">
        <v>14</v>
      </c>
      <c r="K659" s="36">
        <v>15</v>
      </c>
      <c r="L659" s="36">
        <v>19</v>
      </c>
      <c r="M659" s="36">
        <v>20</v>
      </c>
      <c r="N659" s="36">
        <v>21</v>
      </c>
      <c r="O659" s="36">
        <v>23</v>
      </c>
      <c r="P659" s="36">
        <v>24</v>
      </c>
      <c r="Q659" s="36">
        <v>25</v>
      </c>
      <c r="R659" s="45">
        <v>1579836.12</v>
      </c>
      <c r="S659" s="45">
        <v>1450.14</v>
      </c>
      <c r="T659" s="45">
        <v>12.5</v>
      </c>
      <c r="U659" s="45">
        <v>5</v>
      </c>
      <c r="V659" s="45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46">
        <v>108304.55</v>
      </c>
      <c r="S660" s="46">
        <v>503.03</v>
      </c>
      <c r="T660" s="46">
        <v>12.5</v>
      </c>
      <c r="U660" s="46">
        <v>5</v>
      </c>
      <c r="V660" s="46">
        <v>2.5</v>
      </c>
    </row>
    <row r="661" spans="1:22" x14ac:dyDescent="0.25">
      <c r="A661" s="34">
        <v>657</v>
      </c>
      <c r="B661" s="35">
        <v>40756</v>
      </c>
      <c r="C661" s="36">
        <v>2</v>
      </c>
      <c r="D661" s="36">
        <v>3</v>
      </c>
      <c r="E661" s="36">
        <v>4</v>
      </c>
      <c r="F661" s="36">
        <v>5</v>
      </c>
      <c r="G661" s="36">
        <v>6</v>
      </c>
      <c r="H661" s="36">
        <v>8</v>
      </c>
      <c r="I661" s="36">
        <v>10</v>
      </c>
      <c r="J661" s="36">
        <v>12</v>
      </c>
      <c r="K661" s="36">
        <v>13</v>
      </c>
      <c r="L661" s="36">
        <v>15</v>
      </c>
      <c r="M661" s="36">
        <v>17</v>
      </c>
      <c r="N661" s="36">
        <v>19</v>
      </c>
      <c r="O661" s="36">
        <v>23</v>
      </c>
      <c r="P661" s="36">
        <v>24</v>
      </c>
      <c r="Q661" s="36">
        <v>25</v>
      </c>
      <c r="R661" s="45">
        <v>165150.47</v>
      </c>
      <c r="S661" s="45">
        <v>505.84</v>
      </c>
      <c r="T661" s="45">
        <v>12.5</v>
      </c>
      <c r="U661" s="45">
        <v>5</v>
      </c>
      <c r="V661" s="45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46">
        <v>0</v>
      </c>
      <c r="S662" s="46">
        <v>1608.7</v>
      </c>
      <c r="T662" s="46">
        <v>12.5</v>
      </c>
      <c r="U662" s="46">
        <v>5</v>
      </c>
      <c r="V662" s="46">
        <v>2.5</v>
      </c>
    </row>
    <row r="663" spans="1:22" x14ac:dyDescent="0.25">
      <c r="A663" s="34">
        <v>659</v>
      </c>
      <c r="B663" s="35">
        <v>40763</v>
      </c>
      <c r="C663" s="36">
        <v>1</v>
      </c>
      <c r="D663" s="36">
        <v>3</v>
      </c>
      <c r="E663" s="36">
        <v>4</v>
      </c>
      <c r="F663" s="36">
        <v>5</v>
      </c>
      <c r="G663" s="36">
        <v>6</v>
      </c>
      <c r="H663" s="36">
        <v>8</v>
      </c>
      <c r="I663" s="36">
        <v>9</v>
      </c>
      <c r="J663" s="36">
        <v>10</v>
      </c>
      <c r="K663" s="36">
        <v>11</v>
      </c>
      <c r="L663" s="36">
        <v>12</v>
      </c>
      <c r="M663" s="36">
        <v>15</v>
      </c>
      <c r="N663" s="36">
        <v>19</v>
      </c>
      <c r="O663" s="36">
        <v>20</v>
      </c>
      <c r="P663" s="36">
        <v>23</v>
      </c>
      <c r="Q663" s="36">
        <v>24</v>
      </c>
      <c r="R663" s="45">
        <v>710540.18</v>
      </c>
      <c r="S663" s="45">
        <v>1557.18</v>
      </c>
      <c r="T663" s="45">
        <v>12.5</v>
      </c>
      <c r="U663" s="45">
        <v>5</v>
      </c>
      <c r="V663" s="45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46">
        <v>0</v>
      </c>
      <c r="S664" s="46">
        <v>1455.24</v>
      </c>
      <c r="T664" s="46">
        <v>12.5</v>
      </c>
      <c r="U664" s="46">
        <v>5</v>
      </c>
      <c r="V664" s="46">
        <v>2.5</v>
      </c>
    </row>
    <row r="665" spans="1:22" x14ac:dyDescent="0.25">
      <c r="A665" s="34">
        <v>661</v>
      </c>
      <c r="B665" s="35">
        <v>40770</v>
      </c>
      <c r="C665" s="36">
        <v>1</v>
      </c>
      <c r="D665" s="36">
        <v>3</v>
      </c>
      <c r="E665" s="36">
        <v>6</v>
      </c>
      <c r="F665" s="36">
        <v>7</v>
      </c>
      <c r="G665" s="36">
        <v>10</v>
      </c>
      <c r="H665" s="36">
        <v>11</v>
      </c>
      <c r="I665" s="36">
        <v>12</v>
      </c>
      <c r="J665" s="36">
        <v>15</v>
      </c>
      <c r="K665" s="36">
        <v>17</v>
      </c>
      <c r="L665" s="36">
        <v>18</v>
      </c>
      <c r="M665" s="36">
        <v>19</v>
      </c>
      <c r="N665" s="36">
        <v>20</v>
      </c>
      <c r="O665" s="36">
        <v>22</v>
      </c>
      <c r="P665" s="36">
        <v>23</v>
      </c>
      <c r="Q665" s="36">
        <v>24</v>
      </c>
      <c r="R665" s="45">
        <v>0</v>
      </c>
      <c r="S665" s="45">
        <v>1979.88</v>
      </c>
      <c r="T665" s="45">
        <v>12.5</v>
      </c>
      <c r="U665" s="45">
        <v>5</v>
      </c>
      <c r="V665" s="45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46">
        <v>1008663.25</v>
      </c>
      <c r="S666" s="46">
        <v>1928.08</v>
      </c>
      <c r="T666" s="46">
        <v>12.5</v>
      </c>
      <c r="U666" s="46">
        <v>5</v>
      </c>
      <c r="V666" s="46">
        <v>2.5</v>
      </c>
    </row>
    <row r="667" spans="1:22" x14ac:dyDescent="0.25">
      <c r="A667" s="34">
        <v>663</v>
      </c>
      <c r="B667" s="35">
        <v>40777</v>
      </c>
      <c r="C667" s="36">
        <v>2</v>
      </c>
      <c r="D667" s="36">
        <v>4</v>
      </c>
      <c r="E667" s="36">
        <v>5</v>
      </c>
      <c r="F667" s="36">
        <v>6</v>
      </c>
      <c r="G667" s="36">
        <v>7</v>
      </c>
      <c r="H667" s="36">
        <v>9</v>
      </c>
      <c r="I667" s="36">
        <v>11</v>
      </c>
      <c r="J667" s="36">
        <v>13</v>
      </c>
      <c r="K667" s="36">
        <v>16</v>
      </c>
      <c r="L667" s="36">
        <v>17</v>
      </c>
      <c r="M667" s="36">
        <v>19</v>
      </c>
      <c r="N667" s="36">
        <v>21</v>
      </c>
      <c r="O667" s="36">
        <v>22</v>
      </c>
      <c r="P667" s="36">
        <v>23</v>
      </c>
      <c r="Q667" s="36">
        <v>24</v>
      </c>
      <c r="R667" s="45">
        <v>203431.69</v>
      </c>
      <c r="S667" s="45">
        <v>758.29</v>
      </c>
      <c r="T667" s="45">
        <v>12.5</v>
      </c>
      <c r="U667" s="45">
        <v>5</v>
      </c>
      <c r="V667" s="45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46">
        <v>661652.63</v>
      </c>
      <c r="S668" s="46">
        <v>1199.8499999999999</v>
      </c>
      <c r="T668" s="46">
        <v>12.5</v>
      </c>
      <c r="U668" s="46">
        <v>5</v>
      </c>
      <c r="V668" s="46">
        <v>2.5</v>
      </c>
    </row>
    <row r="669" spans="1:22" x14ac:dyDescent="0.25">
      <c r="A669" s="34">
        <v>665</v>
      </c>
      <c r="B669" s="35">
        <v>40784</v>
      </c>
      <c r="C669" s="36">
        <v>2</v>
      </c>
      <c r="D669" s="36">
        <v>3</v>
      </c>
      <c r="E669" s="36">
        <v>6</v>
      </c>
      <c r="F669" s="36">
        <v>7</v>
      </c>
      <c r="G669" s="36">
        <v>12</v>
      </c>
      <c r="H669" s="36">
        <v>13</v>
      </c>
      <c r="I669" s="36">
        <v>14</v>
      </c>
      <c r="J669" s="36">
        <v>15</v>
      </c>
      <c r="K669" s="36">
        <v>17</v>
      </c>
      <c r="L669" s="36">
        <v>18</v>
      </c>
      <c r="M669" s="36">
        <v>20</v>
      </c>
      <c r="N669" s="36">
        <v>21</v>
      </c>
      <c r="O669" s="36">
        <v>22</v>
      </c>
      <c r="P669" s="36">
        <v>24</v>
      </c>
      <c r="Q669" s="36">
        <v>25</v>
      </c>
      <c r="R669" s="45">
        <v>519467.64</v>
      </c>
      <c r="S669" s="45">
        <v>1799.03</v>
      </c>
      <c r="T669" s="45">
        <v>12.5</v>
      </c>
      <c r="U669" s="45">
        <v>5</v>
      </c>
      <c r="V669" s="45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46">
        <v>739710.75</v>
      </c>
      <c r="S670" s="46">
        <v>1686.27</v>
      </c>
      <c r="T670" s="46">
        <v>12.5</v>
      </c>
      <c r="U670" s="46">
        <v>5</v>
      </c>
      <c r="V670" s="46">
        <v>2.5</v>
      </c>
    </row>
    <row r="671" spans="1:22" x14ac:dyDescent="0.25">
      <c r="A671" s="34">
        <v>667</v>
      </c>
      <c r="B671" s="35">
        <v>40791</v>
      </c>
      <c r="C671" s="36">
        <v>3</v>
      </c>
      <c r="D671" s="36">
        <v>4</v>
      </c>
      <c r="E671" s="36">
        <v>5</v>
      </c>
      <c r="F671" s="36">
        <v>6</v>
      </c>
      <c r="G671" s="36">
        <v>8</v>
      </c>
      <c r="H671" s="36">
        <v>10</v>
      </c>
      <c r="I671" s="36">
        <v>13</v>
      </c>
      <c r="J671" s="36">
        <v>15</v>
      </c>
      <c r="K671" s="36">
        <v>17</v>
      </c>
      <c r="L671" s="36">
        <v>18</v>
      </c>
      <c r="M671" s="36">
        <v>19</v>
      </c>
      <c r="N671" s="36">
        <v>20</v>
      </c>
      <c r="O671" s="36">
        <v>21</v>
      </c>
      <c r="P671" s="36">
        <v>24</v>
      </c>
      <c r="Q671" s="36">
        <v>25</v>
      </c>
      <c r="R671" s="45">
        <v>0</v>
      </c>
      <c r="S671" s="45">
        <v>1411.57</v>
      </c>
      <c r="T671" s="45">
        <v>12.5</v>
      </c>
      <c r="U671" s="45">
        <v>5</v>
      </c>
      <c r="V671" s="45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46">
        <v>0</v>
      </c>
      <c r="S672" s="46">
        <v>1087.81</v>
      </c>
      <c r="T672" s="46">
        <v>12.5</v>
      </c>
      <c r="U672" s="46">
        <v>5</v>
      </c>
      <c r="V672" s="46">
        <v>2.5</v>
      </c>
    </row>
    <row r="673" spans="1:22" x14ac:dyDescent="0.25">
      <c r="A673" s="34">
        <v>669</v>
      </c>
      <c r="B673" s="35">
        <v>40799</v>
      </c>
      <c r="C673" s="36">
        <v>2</v>
      </c>
      <c r="D673" s="36">
        <v>4</v>
      </c>
      <c r="E673" s="36">
        <v>5</v>
      </c>
      <c r="F673" s="36">
        <v>6</v>
      </c>
      <c r="G673" s="36">
        <v>12</v>
      </c>
      <c r="H673" s="36">
        <v>13</v>
      </c>
      <c r="I673" s="36">
        <v>15</v>
      </c>
      <c r="J673" s="36">
        <v>16</v>
      </c>
      <c r="K673" s="36">
        <v>17</v>
      </c>
      <c r="L673" s="36">
        <v>18</v>
      </c>
      <c r="M673" s="36">
        <v>19</v>
      </c>
      <c r="N673" s="36">
        <v>22</v>
      </c>
      <c r="O673" s="36">
        <v>23</v>
      </c>
      <c r="P673" s="36">
        <v>24</v>
      </c>
      <c r="Q673" s="36">
        <v>25</v>
      </c>
      <c r="R673" s="45">
        <v>2264469.7200000002</v>
      </c>
      <c r="S673" s="45">
        <v>1234.18</v>
      </c>
      <c r="T673" s="45">
        <v>12.5</v>
      </c>
      <c r="U673" s="45">
        <v>5</v>
      </c>
      <c r="V673" s="45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46">
        <v>1869250.25</v>
      </c>
      <c r="S674" s="46">
        <v>1469.92</v>
      </c>
      <c r="T674" s="46">
        <v>12.5</v>
      </c>
      <c r="U674" s="46">
        <v>5</v>
      </c>
      <c r="V674" s="46">
        <v>2.5</v>
      </c>
    </row>
    <row r="675" spans="1:22" x14ac:dyDescent="0.25">
      <c r="A675" s="34">
        <v>671</v>
      </c>
      <c r="B675" s="35">
        <v>40805</v>
      </c>
      <c r="C675" s="36">
        <v>4</v>
      </c>
      <c r="D675" s="36">
        <v>5</v>
      </c>
      <c r="E675" s="36">
        <v>7</v>
      </c>
      <c r="F675" s="36">
        <v>8</v>
      </c>
      <c r="G675" s="36">
        <v>9</v>
      </c>
      <c r="H675" s="36">
        <v>10</v>
      </c>
      <c r="I675" s="36">
        <v>11</v>
      </c>
      <c r="J675" s="36">
        <v>12</v>
      </c>
      <c r="K675" s="36">
        <v>13</v>
      </c>
      <c r="L675" s="36">
        <v>14</v>
      </c>
      <c r="M675" s="36">
        <v>18</v>
      </c>
      <c r="N675" s="36">
        <v>19</v>
      </c>
      <c r="O675" s="36">
        <v>20</v>
      </c>
      <c r="P675" s="36">
        <v>22</v>
      </c>
      <c r="Q675" s="36">
        <v>24</v>
      </c>
      <c r="R675" s="45">
        <v>365698.86</v>
      </c>
      <c r="S675" s="45">
        <v>1249.83</v>
      </c>
      <c r="T675" s="45">
        <v>12.5</v>
      </c>
      <c r="U675" s="45">
        <v>5</v>
      </c>
      <c r="V675" s="45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46">
        <v>78253.87</v>
      </c>
      <c r="S676" s="46">
        <v>465.65</v>
      </c>
      <c r="T676" s="46">
        <v>12.5</v>
      </c>
      <c r="U676" s="46">
        <v>5</v>
      </c>
      <c r="V676" s="46">
        <v>2.5</v>
      </c>
    </row>
    <row r="677" spans="1:22" x14ac:dyDescent="0.25">
      <c r="A677" s="34">
        <v>673</v>
      </c>
      <c r="B677" s="35">
        <v>40812</v>
      </c>
      <c r="C677" s="36">
        <v>2</v>
      </c>
      <c r="D677" s="36">
        <v>4</v>
      </c>
      <c r="E677" s="36">
        <v>5</v>
      </c>
      <c r="F677" s="36">
        <v>7</v>
      </c>
      <c r="G677" s="36">
        <v>8</v>
      </c>
      <c r="H677" s="36">
        <v>9</v>
      </c>
      <c r="I677" s="36">
        <v>10</v>
      </c>
      <c r="J677" s="36">
        <v>11</v>
      </c>
      <c r="K677" s="36">
        <v>12</v>
      </c>
      <c r="L677" s="36">
        <v>13</v>
      </c>
      <c r="M677" s="36">
        <v>14</v>
      </c>
      <c r="N677" s="36">
        <v>15</v>
      </c>
      <c r="O677" s="36">
        <v>17</v>
      </c>
      <c r="P677" s="36">
        <v>19</v>
      </c>
      <c r="Q677" s="36">
        <v>20</v>
      </c>
      <c r="R677" s="45">
        <v>264187.73</v>
      </c>
      <c r="S677" s="45">
        <v>1037.95</v>
      </c>
      <c r="T677" s="45">
        <v>12.5</v>
      </c>
      <c r="U677" s="45">
        <v>5</v>
      </c>
      <c r="V677" s="45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46">
        <v>677614.26</v>
      </c>
      <c r="S678" s="46">
        <v>1869.57</v>
      </c>
      <c r="T678" s="46">
        <v>12.5</v>
      </c>
      <c r="U678" s="46">
        <v>5</v>
      </c>
      <c r="V678" s="46">
        <v>2.5</v>
      </c>
    </row>
    <row r="679" spans="1:22" x14ac:dyDescent="0.25">
      <c r="A679" s="34">
        <v>675</v>
      </c>
      <c r="B679" s="35">
        <v>40819</v>
      </c>
      <c r="C679" s="36">
        <v>2</v>
      </c>
      <c r="D679" s="36">
        <v>3</v>
      </c>
      <c r="E679" s="36">
        <v>4</v>
      </c>
      <c r="F679" s="36">
        <v>5</v>
      </c>
      <c r="G679" s="36">
        <v>7</v>
      </c>
      <c r="H679" s="36">
        <v>10</v>
      </c>
      <c r="I679" s="36">
        <v>11</v>
      </c>
      <c r="J679" s="36">
        <v>13</v>
      </c>
      <c r="K679" s="36">
        <v>14</v>
      </c>
      <c r="L679" s="36">
        <v>15</v>
      </c>
      <c r="M679" s="36">
        <v>16</v>
      </c>
      <c r="N679" s="36">
        <v>17</v>
      </c>
      <c r="O679" s="36">
        <v>22</v>
      </c>
      <c r="P679" s="36">
        <v>23</v>
      </c>
      <c r="Q679" s="36">
        <v>24</v>
      </c>
      <c r="R679" s="45">
        <v>0</v>
      </c>
      <c r="S679" s="45">
        <v>1951.08</v>
      </c>
      <c r="T679" s="45">
        <v>12.5</v>
      </c>
      <c r="U679" s="45">
        <v>5</v>
      </c>
      <c r="V679" s="45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46">
        <v>152453.75</v>
      </c>
      <c r="S680" s="46">
        <v>671.36</v>
      </c>
      <c r="T680" s="46">
        <v>12.5</v>
      </c>
      <c r="U680" s="46">
        <v>5</v>
      </c>
      <c r="V680" s="46">
        <v>2.5</v>
      </c>
    </row>
    <row r="681" spans="1:22" x14ac:dyDescent="0.25">
      <c r="A681" s="34">
        <v>677</v>
      </c>
      <c r="B681" s="35">
        <v>40826</v>
      </c>
      <c r="C681" s="36">
        <v>1</v>
      </c>
      <c r="D681" s="36">
        <v>2</v>
      </c>
      <c r="E681" s="36">
        <v>5</v>
      </c>
      <c r="F681" s="36">
        <v>6</v>
      </c>
      <c r="G681" s="36">
        <v>7</v>
      </c>
      <c r="H681" s="36">
        <v>8</v>
      </c>
      <c r="I681" s="36">
        <v>10</v>
      </c>
      <c r="J681" s="36">
        <v>11</v>
      </c>
      <c r="K681" s="36">
        <v>12</v>
      </c>
      <c r="L681" s="36">
        <v>13</v>
      </c>
      <c r="M681" s="36">
        <v>15</v>
      </c>
      <c r="N681" s="36">
        <v>16</v>
      </c>
      <c r="O681" s="36">
        <v>19</v>
      </c>
      <c r="P681" s="36">
        <v>23</v>
      </c>
      <c r="Q681" s="36">
        <v>25</v>
      </c>
      <c r="R681" s="45">
        <v>408645.24</v>
      </c>
      <c r="S681" s="45">
        <v>1439.94</v>
      </c>
      <c r="T681" s="45">
        <v>12.5</v>
      </c>
      <c r="U681" s="45">
        <v>5</v>
      </c>
      <c r="V681" s="45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46">
        <v>201575.83</v>
      </c>
      <c r="S682" s="46">
        <v>839.54</v>
      </c>
      <c r="T682" s="46">
        <v>12.5</v>
      </c>
      <c r="U682" s="46">
        <v>5</v>
      </c>
      <c r="V682" s="46">
        <v>2.5</v>
      </c>
    </row>
    <row r="683" spans="1:22" x14ac:dyDescent="0.25">
      <c r="A683" s="34">
        <v>679</v>
      </c>
      <c r="B683" s="35">
        <v>40833</v>
      </c>
      <c r="C683" s="36">
        <v>2</v>
      </c>
      <c r="D683" s="36">
        <v>7</v>
      </c>
      <c r="E683" s="36">
        <v>8</v>
      </c>
      <c r="F683" s="36">
        <v>10</v>
      </c>
      <c r="G683" s="36">
        <v>11</v>
      </c>
      <c r="H683" s="36">
        <v>12</v>
      </c>
      <c r="I683" s="36">
        <v>13</v>
      </c>
      <c r="J683" s="36">
        <v>14</v>
      </c>
      <c r="K683" s="36">
        <v>15</v>
      </c>
      <c r="L683" s="36">
        <v>17</v>
      </c>
      <c r="M683" s="36">
        <v>18</v>
      </c>
      <c r="N683" s="36">
        <v>19</v>
      </c>
      <c r="O683" s="36">
        <v>20</v>
      </c>
      <c r="P683" s="36">
        <v>21</v>
      </c>
      <c r="Q683" s="36">
        <v>22</v>
      </c>
      <c r="R683" s="45">
        <v>596431.89</v>
      </c>
      <c r="S683" s="45">
        <v>1455.11</v>
      </c>
      <c r="T683" s="45">
        <v>12.5</v>
      </c>
      <c r="U683" s="45">
        <v>5</v>
      </c>
      <c r="V683" s="45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46">
        <v>332843.40999999997</v>
      </c>
      <c r="S684" s="46">
        <v>1123.21</v>
      </c>
      <c r="T684" s="46">
        <v>12.5</v>
      </c>
      <c r="U684" s="46">
        <v>5</v>
      </c>
      <c r="V684" s="46">
        <v>2.5</v>
      </c>
    </row>
    <row r="685" spans="1:22" x14ac:dyDescent="0.25">
      <c r="A685" s="34">
        <v>681</v>
      </c>
      <c r="B685" s="35">
        <v>40840</v>
      </c>
      <c r="C685" s="36">
        <v>2</v>
      </c>
      <c r="D685" s="36">
        <v>3</v>
      </c>
      <c r="E685" s="36">
        <v>4</v>
      </c>
      <c r="F685" s="36">
        <v>6</v>
      </c>
      <c r="G685" s="36">
        <v>7</v>
      </c>
      <c r="H685" s="36">
        <v>8</v>
      </c>
      <c r="I685" s="36">
        <v>10</v>
      </c>
      <c r="J685" s="36">
        <v>11</v>
      </c>
      <c r="K685" s="36">
        <v>12</v>
      </c>
      <c r="L685" s="36">
        <v>14</v>
      </c>
      <c r="M685" s="36">
        <v>15</v>
      </c>
      <c r="N685" s="36">
        <v>16</v>
      </c>
      <c r="O685" s="36">
        <v>18</v>
      </c>
      <c r="P685" s="36">
        <v>19</v>
      </c>
      <c r="Q685" s="36">
        <v>23</v>
      </c>
      <c r="R685" s="45">
        <v>175599.18</v>
      </c>
      <c r="S685" s="45">
        <v>1334.77</v>
      </c>
      <c r="T685" s="45">
        <v>12.5</v>
      </c>
      <c r="U685" s="45">
        <v>5</v>
      </c>
      <c r="V685" s="45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46">
        <v>435993.67</v>
      </c>
      <c r="S686" s="46">
        <v>1608.04</v>
      </c>
      <c r="T686" s="46">
        <v>12.5</v>
      </c>
      <c r="U686" s="46">
        <v>5</v>
      </c>
      <c r="V686" s="46">
        <v>2.5</v>
      </c>
    </row>
    <row r="687" spans="1:22" x14ac:dyDescent="0.25">
      <c r="A687" s="34">
        <v>683</v>
      </c>
      <c r="B687" s="35">
        <v>40847</v>
      </c>
      <c r="C687" s="36">
        <v>1</v>
      </c>
      <c r="D687" s="36">
        <v>2</v>
      </c>
      <c r="E687" s="36">
        <v>4</v>
      </c>
      <c r="F687" s="36">
        <v>5</v>
      </c>
      <c r="G687" s="36">
        <v>6</v>
      </c>
      <c r="H687" s="36">
        <v>7</v>
      </c>
      <c r="I687" s="36">
        <v>8</v>
      </c>
      <c r="J687" s="36">
        <v>9</v>
      </c>
      <c r="K687" s="36">
        <v>10</v>
      </c>
      <c r="L687" s="36">
        <v>11</v>
      </c>
      <c r="M687" s="36">
        <v>12</v>
      </c>
      <c r="N687" s="36">
        <v>13</v>
      </c>
      <c r="O687" s="36">
        <v>15</v>
      </c>
      <c r="P687" s="36">
        <v>23</v>
      </c>
      <c r="Q687" s="36">
        <v>24</v>
      </c>
      <c r="R687" s="45">
        <v>561489.23</v>
      </c>
      <c r="S687" s="45">
        <v>1525.6</v>
      </c>
      <c r="T687" s="45">
        <v>12.5</v>
      </c>
      <c r="U687" s="45">
        <v>5</v>
      </c>
      <c r="V687" s="45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46">
        <v>1055224.81</v>
      </c>
      <c r="S688" s="46">
        <v>2405.5300000000002</v>
      </c>
      <c r="T688" s="46">
        <v>12.5</v>
      </c>
      <c r="U688" s="46">
        <v>5</v>
      </c>
      <c r="V688" s="46">
        <v>2.5</v>
      </c>
    </row>
    <row r="689" spans="1:22" x14ac:dyDescent="0.25">
      <c r="A689" s="34">
        <v>685</v>
      </c>
      <c r="B689" s="35">
        <v>40854</v>
      </c>
      <c r="C689" s="36">
        <v>1</v>
      </c>
      <c r="D689" s="36">
        <v>3</v>
      </c>
      <c r="E689" s="36">
        <v>4</v>
      </c>
      <c r="F689" s="36">
        <v>9</v>
      </c>
      <c r="G689" s="36">
        <v>12</v>
      </c>
      <c r="H689" s="36">
        <v>13</v>
      </c>
      <c r="I689" s="36">
        <v>15</v>
      </c>
      <c r="J689" s="36">
        <v>17</v>
      </c>
      <c r="K689" s="36">
        <v>19</v>
      </c>
      <c r="L689" s="36">
        <v>20</v>
      </c>
      <c r="M689" s="36">
        <v>21</v>
      </c>
      <c r="N689" s="36">
        <v>22</v>
      </c>
      <c r="O689" s="36">
        <v>23</v>
      </c>
      <c r="P689" s="36">
        <v>24</v>
      </c>
      <c r="Q689" s="36">
        <v>25</v>
      </c>
      <c r="R689" s="45">
        <v>261793.8</v>
      </c>
      <c r="S689" s="45">
        <v>1057.96</v>
      </c>
      <c r="T689" s="45">
        <v>12.5</v>
      </c>
      <c r="U689" s="45">
        <v>5</v>
      </c>
      <c r="V689" s="45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46">
        <v>283465.87</v>
      </c>
      <c r="S690" s="46">
        <v>1228.68</v>
      </c>
      <c r="T690" s="46">
        <v>12.5</v>
      </c>
      <c r="U690" s="46">
        <v>5</v>
      </c>
      <c r="V690" s="46">
        <v>2.5</v>
      </c>
    </row>
    <row r="691" spans="1:22" x14ac:dyDescent="0.25">
      <c r="A691" s="34">
        <v>687</v>
      </c>
      <c r="B691" s="35">
        <v>40861</v>
      </c>
      <c r="C691" s="36">
        <v>1</v>
      </c>
      <c r="D691" s="36">
        <v>2</v>
      </c>
      <c r="E691" s="36">
        <v>3</v>
      </c>
      <c r="F691" s="36">
        <v>4</v>
      </c>
      <c r="G691" s="36">
        <v>6</v>
      </c>
      <c r="H691" s="36">
        <v>9</v>
      </c>
      <c r="I691" s="36">
        <v>12</v>
      </c>
      <c r="J691" s="36">
        <v>13</v>
      </c>
      <c r="K691" s="36">
        <v>15</v>
      </c>
      <c r="L691" s="36">
        <v>18</v>
      </c>
      <c r="M691" s="36">
        <v>19</v>
      </c>
      <c r="N691" s="36">
        <v>20</v>
      </c>
      <c r="O691" s="36">
        <v>23</v>
      </c>
      <c r="P691" s="36">
        <v>24</v>
      </c>
      <c r="Q691" s="36">
        <v>25</v>
      </c>
      <c r="R691" s="45">
        <v>531410.14</v>
      </c>
      <c r="S691" s="45">
        <v>1119.33</v>
      </c>
      <c r="T691" s="45">
        <v>12.5</v>
      </c>
      <c r="U691" s="45">
        <v>5</v>
      </c>
      <c r="V691" s="45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46">
        <v>615207.4</v>
      </c>
      <c r="S692" s="46">
        <v>1164.92</v>
      </c>
      <c r="T692" s="46">
        <v>12.5</v>
      </c>
      <c r="U692" s="46">
        <v>5</v>
      </c>
      <c r="V692" s="46">
        <v>2.5</v>
      </c>
    </row>
    <row r="693" spans="1:22" x14ac:dyDescent="0.25">
      <c r="A693" s="34">
        <v>689</v>
      </c>
      <c r="B693" s="35">
        <v>40868</v>
      </c>
      <c r="C693" s="36">
        <v>2</v>
      </c>
      <c r="D693" s="36">
        <v>3</v>
      </c>
      <c r="E693" s="36">
        <v>4</v>
      </c>
      <c r="F693" s="36">
        <v>5</v>
      </c>
      <c r="G693" s="36">
        <v>6</v>
      </c>
      <c r="H693" s="36">
        <v>7</v>
      </c>
      <c r="I693" s="36">
        <v>8</v>
      </c>
      <c r="J693" s="36">
        <v>11</v>
      </c>
      <c r="K693" s="36">
        <v>12</v>
      </c>
      <c r="L693" s="36">
        <v>13</v>
      </c>
      <c r="M693" s="36">
        <v>15</v>
      </c>
      <c r="N693" s="36">
        <v>17</v>
      </c>
      <c r="O693" s="36">
        <v>22</v>
      </c>
      <c r="P693" s="36">
        <v>23</v>
      </c>
      <c r="Q693" s="36">
        <v>24</v>
      </c>
      <c r="R693" s="45">
        <v>324427.21000000002</v>
      </c>
      <c r="S693" s="45">
        <v>1143.43</v>
      </c>
      <c r="T693" s="45">
        <v>12.5</v>
      </c>
      <c r="U693" s="45">
        <v>5</v>
      </c>
      <c r="V693" s="45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46">
        <v>146605.53</v>
      </c>
      <c r="S694" s="46">
        <v>1166.8599999999999</v>
      </c>
      <c r="T694" s="46">
        <v>12.5</v>
      </c>
      <c r="U694" s="46">
        <v>5</v>
      </c>
      <c r="V694" s="46">
        <v>2.5</v>
      </c>
    </row>
    <row r="695" spans="1:22" x14ac:dyDescent="0.25">
      <c r="A695" s="34">
        <v>691</v>
      </c>
      <c r="B695" s="35">
        <v>40875</v>
      </c>
      <c r="C695" s="36">
        <v>1</v>
      </c>
      <c r="D695" s="36">
        <v>2</v>
      </c>
      <c r="E695" s="36">
        <v>3</v>
      </c>
      <c r="F695" s="36">
        <v>6</v>
      </c>
      <c r="G695" s="36">
        <v>7</v>
      </c>
      <c r="H695" s="36">
        <v>8</v>
      </c>
      <c r="I695" s="36">
        <v>9</v>
      </c>
      <c r="J695" s="36">
        <v>11</v>
      </c>
      <c r="K695" s="36">
        <v>13</v>
      </c>
      <c r="L695" s="36">
        <v>17</v>
      </c>
      <c r="M695" s="36">
        <v>18</v>
      </c>
      <c r="N695" s="36">
        <v>19</v>
      </c>
      <c r="O695" s="36">
        <v>20</v>
      </c>
      <c r="P695" s="36">
        <v>22</v>
      </c>
      <c r="Q695" s="36">
        <v>23</v>
      </c>
      <c r="R695" s="45">
        <v>546038.68999999994</v>
      </c>
      <c r="S695" s="45">
        <v>1428.67</v>
      </c>
      <c r="T695" s="45">
        <v>12.5</v>
      </c>
      <c r="U695" s="45">
        <v>5</v>
      </c>
      <c r="V695" s="45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46">
        <v>295805.08</v>
      </c>
      <c r="S696" s="46">
        <v>1435.95</v>
      </c>
      <c r="T696" s="46">
        <v>12.5</v>
      </c>
      <c r="U696" s="46">
        <v>5</v>
      </c>
      <c r="V696" s="46">
        <v>2.5</v>
      </c>
    </row>
    <row r="697" spans="1:22" x14ac:dyDescent="0.25">
      <c r="A697" s="34">
        <v>693</v>
      </c>
      <c r="B697" s="35">
        <v>40882</v>
      </c>
      <c r="C697" s="36">
        <v>1</v>
      </c>
      <c r="D697" s="36">
        <v>2</v>
      </c>
      <c r="E697" s="36">
        <v>3</v>
      </c>
      <c r="F697" s="36">
        <v>4</v>
      </c>
      <c r="G697" s="36">
        <v>6</v>
      </c>
      <c r="H697" s="36">
        <v>7</v>
      </c>
      <c r="I697" s="36">
        <v>9</v>
      </c>
      <c r="J697" s="36">
        <v>10</v>
      </c>
      <c r="K697" s="36">
        <v>11</v>
      </c>
      <c r="L697" s="36">
        <v>14</v>
      </c>
      <c r="M697" s="36">
        <v>16</v>
      </c>
      <c r="N697" s="36">
        <v>17</v>
      </c>
      <c r="O697" s="36">
        <v>19</v>
      </c>
      <c r="P697" s="36">
        <v>21</v>
      </c>
      <c r="Q697" s="36">
        <v>22</v>
      </c>
      <c r="R697" s="45">
        <v>2273428.27</v>
      </c>
      <c r="S697" s="45">
        <v>1594.65</v>
      </c>
      <c r="T697" s="45">
        <v>12.5</v>
      </c>
      <c r="U697" s="45">
        <v>5</v>
      </c>
      <c r="V697" s="45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46">
        <v>1116865.6399999999</v>
      </c>
      <c r="S698" s="46">
        <v>1910.81</v>
      </c>
      <c r="T698" s="46">
        <v>12.5</v>
      </c>
      <c r="U698" s="46">
        <v>5</v>
      </c>
      <c r="V698" s="46">
        <v>2.5</v>
      </c>
    </row>
    <row r="699" spans="1:22" x14ac:dyDescent="0.25">
      <c r="A699" s="34">
        <v>695</v>
      </c>
      <c r="B699" s="35">
        <v>40889</v>
      </c>
      <c r="C699" s="36">
        <v>2</v>
      </c>
      <c r="D699" s="36">
        <v>3</v>
      </c>
      <c r="E699" s="36">
        <v>4</v>
      </c>
      <c r="F699" s="36">
        <v>5</v>
      </c>
      <c r="G699" s="36">
        <v>11</v>
      </c>
      <c r="H699" s="36">
        <v>13</v>
      </c>
      <c r="I699" s="36">
        <v>14</v>
      </c>
      <c r="J699" s="36">
        <v>17</v>
      </c>
      <c r="K699" s="36">
        <v>18</v>
      </c>
      <c r="L699" s="36">
        <v>19</v>
      </c>
      <c r="M699" s="36">
        <v>20</v>
      </c>
      <c r="N699" s="36">
        <v>21</v>
      </c>
      <c r="O699" s="36">
        <v>22</v>
      </c>
      <c r="P699" s="36">
        <v>24</v>
      </c>
      <c r="Q699" s="36">
        <v>25</v>
      </c>
      <c r="R699" s="45">
        <v>2310275.1</v>
      </c>
      <c r="S699" s="45">
        <v>2820.85</v>
      </c>
      <c r="T699" s="45">
        <v>12.5</v>
      </c>
      <c r="U699" s="45">
        <v>5</v>
      </c>
      <c r="V699" s="45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46">
        <v>522483.41</v>
      </c>
      <c r="S700" s="46">
        <v>1279.56</v>
      </c>
      <c r="T700" s="46">
        <v>12.5</v>
      </c>
      <c r="U700" s="46">
        <v>5</v>
      </c>
      <c r="V700" s="46">
        <v>2.5</v>
      </c>
    </row>
    <row r="701" spans="1:22" x14ac:dyDescent="0.25">
      <c r="A701" s="34">
        <v>697</v>
      </c>
      <c r="B701" s="35">
        <v>40896</v>
      </c>
      <c r="C701" s="36">
        <v>1</v>
      </c>
      <c r="D701" s="36">
        <v>2</v>
      </c>
      <c r="E701" s="36">
        <v>3</v>
      </c>
      <c r="F701" s="36">
        <v>7</v>
      </c>
      <c r="G701" s="36">
        <v>8</v>
      </c>
      <c r="H701" s="36">
        <v>11</v>
      </c>
      <c r="I701" s="36">
        <v>14</v>
      </c>
      <c r="J701" s="36">
        <v>15</v>
      </c>
      <c r="K701" s="36">
        <v>16</v>
      </c>
      <c r="L701" s="36">
        <v>18</v>
      </c>
      <c r="M701" s="36">
        <v>19</v>
      </c>
      <c r="N701" s="36">
        <v>22</v>
      </c>
      <c r="O701" s="36">
        <v>23</v>
      </c>
      <c r="P701" s="36">
        <v>24</v>
      </c>
      <c r="Q701" s="36">
        <v>25</v>
      </c>
      <c r="R701" s="45">
        <v>411640.34</v>
      </c>
      <c r="S701" s="45">
        <v>1302.94</v>
      </c>
      <c r="T701" s="45">
        <v>12.5</v>
      </c>
      <c r="U701" s="45">
        <v>5</v>
      </c>
      <c r="V701" s="45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46">
        <v>233535.96</v>
      </c>
      <c r="S702" s="46">
        <v>1132.52</v>
      </c>
      <c r="T702" s="46">
        <v>12.5</v>
      </c>
      <c r="U702" s="46">
        <v>5</v>
      </c>
      <c r="V702" s="46">
        <v>2.5</v>
      </c>
    </row>
    <row r="703" spans="1:22" x14ac:dyDescent="0.25">
      <c r="A703" s="34">
        <v>699</v>
      </c>
      <c r="B703" s="35">
        <v>40903</v>
      </c>
      <c r="C703" s="36">
        <v>2</v>
      </c>
      <c r="D703" s="36">
        <v>3</v>
      </c>
      <c r="E703" s="36">
        <v>4</v>
      </c>
      <c r="F703" s="36">
        <v>6</v>
      </c>
      <c r="G703" s="36">
        <v>8</v>
      </c>
      <c r="H703" s="36">
        <v>9</v>
      </c>
      <c r="I703" s="36">
        <v>10</v>
      </c>
      <c r="J703" s="36">
        <v>15</v>
      </c>
      <c r="K703" s="36">
        <v>16</v>
      </c>
      <c r="L703" s="36">
        <v>18</v>
      </c>
      <c r="M703" s="36">
        <v>19</v>
      </c>
      <c r="N703" s="36">
        <v>21</v>
      </c>
      <c r="O703" s="36">
        <v>22</v>
      </c>
      <c r="P703" s="36">
        <v>23</v>
      </c>
      <c r="Q703" s="36">
        <v>25</v>
      </c>
      <c r="R703" s="45">
        <v>2135209.04</v>
      </c>
      <c r="S703" s="45">
        <v>2322.56</v>
      </c>
      <c r="T703" s="45">
        <v>12.5</v>
      </c>
      <c r="U703" s="45">
        <v>5</v>
      </c>
      <c r="V703" s="45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46">
        <v>0</v>
      </c>
      <c r="S704" s="46">
        <v>2543.83</v>
      </c>
      <c r="T704" s="46">
        <v>12.5</v>
      </c>
      <c r="U704" s="46">
        <v>5</v>
      </c>
      <c r="V704" s="46">
        <v>2.5</v>
      </c>
    </row>
    <row r="705" spans="1:22" x14ac:dyDescent="0.25">
      <c r="A705" s="34">
        <v>701</v>
      </c>
      <c r="B705" s="35">
        <v>40910</v>
      </c>
      <c r="C705" s="36">
        <v>3</v>
      </c>
      <c r="D705" s="36">
        <v>4</v>
      </c>
      <c r="E705" s="36">
        <v>8</v>
      </c>
      <c r="F705" s="36">
        <v>10</v>
      </c>
      <c r="G705" s="36">
        <v>12</v>
      </c>
      <c r="H705" s="36">
        <v>13</v>
      </c>
      <c r="I705" s="36">
        <v>14</v>
      </c>
      <c r="J705" s="36">
        <v>16</v>
      </c>
      <c r="K705" s="36">
        <v>17</v>
      </c>
      <c r="L705" s="36">
        <v>19</v>
      </c>
      <c r="M705" s="36">
        <v>20</v>
      </c>
      <c r="N705" s="36">
        <v>21</v>
      </c>
      <c r="O705" s="36">
        <v>22</v>
      </c>
      <c r="P705" s="36">
        <v>23</v>
      </c>
      <c r="Q705" s="36">
        <v>25</v>
      </c>
      <c r="R705" s="45">
        <v>1553302.57</v>
      </c>
      <c r="S705" s="45">
        <v>1653.61</v>
      </c>
      <c r="T705" s="45">
        <v>12.5</v>
      </c>
      <c r="U705" s="45">
        <v>5</v>
      </c>
      <c r="V705" s="45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46">
        <v>218295.49</v>
      </c>
      <c r="S706" s="46">
        <v>795.06</v>
      </c>
      <c r="T706" s="46">
        <v>12.5</v>
      </c>
      <c r="U706" s="46">
        <v>5</v>
      </c>
      <c r="V706" s="46">
        <v>2.5</v>
      </c>
    </row>
    <row r="707" spans="1:22" x14ac:dyDescent="0.25">
      <c r="A707" s="34">
        <v>703</v>
      </c>
      <c r="B707" s="35">
        <v>40917</v>
      </c>
      <c r="C707" s="36">
        <v>2</v>
      </c>
      <c r="D707" s="36">
        <v>5</v>
      </c>
      <c r="E707" s="36">
        <v>8</v>
      </c>
      <c r="F707" s="36">
        <v>10</v>
      </c>
      <c r="G707" s="36">
        <v>11</v>
      </c>
      <c r="H707" s="36">
        <v>14</v>
      </c>
      <c r="I707" s="36">
        <v>15</v>
      </c>
      <c r="J707" s="36">
        <v>17</v>
      </c>
      <c r="K707" s="36">
        <v>18</v>
      </c>
      <c r="L707" s="36">
        <v>20</v>
      </c>
      <c r="M707" s="36">
        <v>21</v>
      </c>
      <c r="N707" s="36">
        <v>22</v>
      </c>
      <c r="O707" s="36">
        <v>23</v>
      </c>
      <c r="P707" s="36">
        <v>24</v>
      </c>
      <c r="Q707" s="36">
        <v>25</v>
      </c>
      <c r="R707" s="45">
        <v>337975.15</v>
      </c>
      <c r="S707" s="45">
        <v>1164.99</v>
      </c>
      <c r="T707" s="45">
        <v>12.5</v>
      </c>
      <c r="U707" s="45">
        <v>5</v>
      </c>
      <c r="V707" s="45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46">
        <v>335539.65999999997</v>
      </c>
      <c r="S708" s="46">
        <v>418.53</v>
      </c>
      <c r="T708" s="46">
        <v>12.5</v>
      </c>
      <c r="U708" s="46">
        <v>5</v>
      </c>
      <c r="V708" s="46">
        <v>2.5</v>
      </c>
    </row>
    <row r="709" spans="1:22" x14ac:dyDescent="0.25">
      <c r="A709" s="34">
        <v>705</v>
      </c>
      <c r="B709" s="35">
        <v>40924</v>
      </c>
      <c r="C709" s="36">
        <v>3</v>
      </c>
      <c r="D709" s="36">
        <v>4</v>
      </c>
      <c r="E709" s="36">
        <v>6</v>
      </c>
      <c r="F709" s="36">
        <v>7</v>
      </c>
      <c r="G709" s="36">
        <v>8</v>
      </c>
      <c r="H709" s="36">
        <v>9</v>
      </c>
      <c r="I709" s="36">
        <v>11</v>
      </c>
      <c r="J709" s="36">
        <v>12</v>
      </c>
      <c r="K709" s="36">
        <v>14</v>
      </c>
      <c r="L709" s="36">
        <v>15</v>
      </c>
      <c r="M709" s="36">
        <v>16</v>
      </c>
      <c r="N709" s="36">
        <v>20</v>
      </c>
      <c r="O709" s="36">
        <v>21</v>
      </c>
      <c r="P709" s="36">
        <v>22</v>
      </c>
      <c r="Q709" s="36">
        <v>25</v>
      </c>
      <c r="R709" s="45">
        <v>1353150.73</v>
      </c>
      <c r="S709" s="45">
        <v>3441.67</v>
      </c>
      <c r="T709" s="45">
        <v>12.5</v>
      </c>
      <c r="U709" s="45">
        <v>5</v>
      </c>
      <c r="V709" s="45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46">
        <v>480327.17</v>
      </c>
      <c r="S710" s="46">
        <v>1313.27</v>
      </c>
      <c r="T710" s="46">
        <v>12.5</v>
      </c>
      <c r="U710" s="46">
        <v>5</v>
      </c>
      <c r="V710" s="46">
        <v>2.5</v>
      </c>
    </row>
    <row r="711" spans="1:22" x14ac:dyDescent="0.25">
      <c r="A711" s="34">
        <v>707</v>
      </c>
      <c r="B711" s="35">
        <v>40931</v>
      </c>
      <c r="C711" s="36">
        <v>3</v>
      </c>
      <c r="D711" s="36">
        <v>4</v>
      </c>
      <c r="E711" s="36">
        <v>6</v>
      </c>
      <c r="F711" s="36">
        <v>7</v>
      </c>
      <c r="G711" s="36">
        <v>8</v>
      </c>
      <c r="H711" s="36">
        <v>11</v>
      </c>
      <c r="I711" s="36">
        <v>12</v>
      </c>
      <c r="J711" s="36">
        <v>14</v>
      </c>
      <c r="K711" s="36">
        <v>15</v>
      </c>
      <c r="L711" s="36">
        <v>16</v>
      </c>
      <c r="M711" s="36">
        <v>17</v>
      </c>
      <c r="N711" s="36">
        <v>20</v>
      </c>
      <c r="O711" s="36">
        <v>21</v>
      </c>
      <c r="P711" s="36">
        <v>24</v>
      </c>
      <c r="Q711" s="36">
        <v>25</v>
      </c>
      <c r="R711" s="45">
        <v>798815.02</v>
      </c>
      <c r="S711" s="45">
        <v>1622.51</v>
      </c>
      <c r="T711" s="45">
        <v>12.5</v>
      </c>
      <c r="U711" s="45">
        <v>5</v>
      </c>
      <c r="V711" s="45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46">
        <v>410292.82</v>
      </c>
      <c r="S712" s="46">
        <v>1393.34</v>
      </c>
      <c r="T712" s="46">
        <v>12.5</v>
      </c>
      <c r="U712" s="46">
        <v>5</v>
      </c>
      <c r="V712" s="46">
        <v>2.5</v>
      </c>
    </row>
    <row r="713" spans="1:22" x14ac:dyDescent="0.25">
      <c r="A713" s="34">
        <v>709</v>
      </c>
      <c r="B713" s="35">
        <v>40938</v>
      </c>
      <c r="C713" s="36">
        <v>1</v>
      </c>
      <c r="D713" s="36">
        <v>3</v>
      </c>
      <c r="E713" s="36">
        <v>6</v>
      </c>
      <c r="F713" s="36">
        <v>7</v>
      </c>
      <c r="G713" s="36">
        <v>8</v>
      </c>
      <c r="H713" s="36">
        <v>11</v>
      </c>
      <c r="I713" s="36">
        <v>12</v>
      </c>
      <c r="J713" s="36">
        <v>14</v>
      </c>
      <c r="K713" s="36">
        <v>15</v>
      </c>
      <c r="L713" s="36">
        <v>16</v>
      </c>
      <c r="M713" s="36">
        <v>18</v>
      </c>
      <c r="N713" s="36">
        <v>19</v>
      </c>
      <c r="O713" s="36">
        <v>20</v>
      </c>
      <c r="P713" s="36">
        <v>22</v>
      </c>
      <c r="Q713" s="36">
        <v>23</v>
      </c>
      <c r="R713" s="45">
        <v>521421.25</v>
      </c>
      <c r="S713" s="45">
        <v>1780.61</v>
      </c>
      <c r="T713" s="45">
        <v>12.5</v>
      </c>
      <c r="U713" s="45">
        <v>5</v>
      </c>
      <c r="V713" s="45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46">
        <v>933071.51</v>
      </c>
      <c r="S714" s="46">
        <v>1955.44</v>
      </c>
      <c r="T714" s="46">
        <v>12.5</v>
      </c>
      <c r="U714" s="46">
        <v>5</v>
      </c>
      <c r="V714" s="46">
        <v>2.5</v>
      </c>
    </row>
    <row r="715" spans="1:22" x14ac:dyDescent="0.25">
      <c r="A715" s="34">
        <v>711</v>
      </c>
      <c r="B715" s="35">
        <v>40945</v>
      </c>
      <c r="C715" s="36">
        <v>1</v>
      </c>
      <c r="D715" s="36">
        <v>2</v>
      </c>
      <c r="E715" s="36">
        <v>4</v>
      </c>
      <c r="F715" s="36">
        <v>5</v>
      </c>
      <c r="G715" s="36">
        <v>6</v>
      </c>
      <c r="H715" s="36">
        <v>7</v>
      </c>
      <c r="I715" s="36">
        <v>10</v>
      </c>
      <c r="J715" s="36">
        <v>12</v>
      </c>
      <c r="K715" s="36">
        <v>13</v>
      </c>
      <c r="L715" s="36">
        <v>15</v>
      </c>
      <c r="M715" s="36">
        <v>16</v>
      </c>
      <c r="N715" s="36">
        <v>18</v>
      </c>
      <c r="O715" s="36">
        <v>21</v>
      </c>
      <c r="P715" s="36">
        <v>22</v>
      </c>
      <c r="Q715" s="36">
        <v>24</v>
      </c>
      <c r="R715" s="45">
        <v>405520.04</v>
      </c>
      <c r="S715" s="45">
        <v>1211.96</v>
      </c>
      <c r="T715" s="45">
        <v>12.5</v>
      </c>
      <c r="U715" s="45">
        <v>5</v>
      </c>
      <c r="V715" s="45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46">
        <v>1070276.1100000001</v>
      </c>
      <c r="S716" s="46">
        <v>1219.69</v>
      </c>
      <c r="T716" s="46">
        <v>12.5</v>
      </c>
      <c r="U716" s="46">
        <v>5</v>
      </c>
      <c r="V716" s="46">
        <v>2.5</v>
      </c>
    </row>
    <row r="717" spans="1:22" x14ac:dyDescent="0.25">
      <c r="A717" s="34">
        <v>713</v>
      </c>
      <c r="B717" s="35">
        <v>40949</v>
      </c>
      <c r="C717" s="36">
        <v>2</v>
      </c>
      <c r="D717" s="36">
        <v>3</v>
      </c>
      <c r="E717" s="36">
        <v>4</v>
      </c>
      <c r="F717" s="36">
        <v>5</v>
      </c>
      <c r="G717" s="36">
        <v>6</v>
      </c>
      <c r="H717" s="36">
        <v>11</v>
      </c>
      <c r="I717" s="36">
        <v>13</v>
      </c>
      <c r="J717" s="36">
        <v>14</v>
      </c>
      <c r="K717" s="36">
        <v>15</v>
      </c>
      <c r="L717" s="36">
        <v>19</v>
      </c>
      <c r="M717" s="36">
        <v>21</v>
      </c>
      <c r="N717" s="36">
        <v>22</v>
      </c>
      <c r="O717" s="36">
        <v>23</v>
      </c>
      <c r="P717" s="36">
        <v>24</v>
      </c>
      <c r="Q717" s="36">
        <v>25</v>
      </c>
      <c r="R717" s="45">
        <v>670129.89</v>
      </c>
      <c r="S717" s="45">
        <v>1202.29</v>
      </c>
      <c r="T717" s="45">
        <v>12.5</v>
      </c>
      <c r="U717" s="45">
        <v>5</v>
      </c>
      <c r="V717" s="45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46">
        <v>556906.32999999996</v>
      </c>
      <c r="S718" s="46">
        <v>1006</v>
      </c>
      <c r="T718" s="46">
        <v>12.5</v>
      </c>
      <c r="U718" s="46">
        <v>5</v>
      </c>
      <c r="V718" s="46">
        <v>2.5</v>
      </c>
    </row>
    <row r="719" spans="1:22" x14ac:dyDescent="0.25">
      <c r="A719" s="34">
        <v>715</v>
      </c>
      <c r="B719" s="35">
        <v>40954</v>
      </c>
      <c r="C719" s="36">
        <v>1</v>
      </c>
      <c r="D719" s="36">
        <v>3</v>
      </c>
      <c r="E719" s="36">
        <v>5</v>
      </c>
      <c r="F719" s="36">
        <v>8</v>
      </c>
      <c r="G719" s="36">
        <v>10</v>
      </c>
      <c r="H719" s="36">
        <v>11</v>
      </c>
      <c r="I719" s="36">
        <v>13</v>
      </c>
      <c r="J719" s="36">
        <v>14</v>
      </c>
      <c r="K719" s="36">
        <v>15</v>
      </c>
      <c r="L719" s="36">
        <v>18</v>
      </c>
      <c r="M719" s="36">
        <v>20</v>
      </c>
      <c r="N719" s="36">
        <v>22</v>
      </c>
      <c r="O719" s="36">
        <v>23</v>
      </c>
      <c r="P719" s="36">
        <v>24</v>
      </c>
      <c r="Q719" s="36">
        <v>25</v>
      </c>
      <c r="R719" s="45">
        <v>145645.87</v>
      </c>
      <c r="S719" s="45">
        <v>399.7</v>
      </c>
      <c r="T719" s="45">
        <v>12.5</v>
      </c>
      <c r="U719" s="45">
        <v>5</v>
      </c>
      <c r="V719" s="45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46">
        <v>71421.47</v>
      </c>
      <c r="S720" s="46">
        <v>200.81</v>
      </c>
      <c r="T720" s="46">
        <v>12.5</v>
      </c>
      <c r="U720" s="46">
        <v>5</v>
      </c>
      <c r="V720" s="46">
        <v>2.5</v>
      </c>
    </row>
    <row r="721" spans="1:22" x14ac:dyDescent="0.25">
      <c r="A721" s="34">
        <v>717</v>
      </c>
      <c r="B721" s="35">
        <v>40961</v>
      </c>
      <c r="C721" s="36">
        <v>1</v>
      </c>
      <c r="D721" s="36">
        <v>2</v>
      </c>
      <c r="E721" s="36">
        <v>3</v>
      </c>
      <c r="F721" s="36">
        <v>5</v>
      </c>
      <c r="G721" s="36">
        <v>7</v>
      </c>
      <c r="H721" s="36">
        <v>8</v>
      </c>
      <c r="I721" s="36">
        <v>9</v>
      </c>
      <c r="J721" s="36">
        <v>11</v>
      </c>
      <c r="K721" s="36">
        <v>14</v>
      </c>
      <c r="L721" s="36">
        <v>16</v>
      </c>
      <c r="M721" s="36">
        <v>18</v>
      </c>
      <c r="N721" s="36">
        <v>20</v>
      </c>
      <c r="O721" s="36">
        <v>21</v>
      </c>
      <c r="P721" s="36">
        <v>23</v>
      </c>
      <c r="Q721" s="36">
        <v>25</v>
      </c>
      <c r="R721" s="45">
        <v>103212.09</v>
      </c>
      <c r="S721" s="45">
        <v>305.62</v>
      </c>
      <c r="T721" s="45">
        <v>12.5</v>
      </c>
      <c r="U721" s="45">
        <v>5</v>
      </c>
      <c r="V721" s="45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46">
        <v>69135.61</v>
      </c>
      <c r="S722" s="46">
        <v>199.53</v>
      </c>
      <c r="T722" s="46">
        <v>12.5</v>
      </c>
      <c r="U722" s="46">
        <v>5</v>
      </c>
      <c r="V722" s="46">
        <v>2.5</v>
      </c>
    </row>
    <row r="723" spans="1:22" x14ac:dyDescent="0.25">
      <c r="A723" s="34">
        <v>719</v>
      </c>
      <c r="B723" s="35">
        <v>40966</v>
      </c>
      <c r="C723" s="36">
        <v>2</v>
      </c>
      <c r="D723" s="36">
        <v>7</v>
      </c>
      <c r="E723" s="36">
        <v>8</v>
      </c>
      <c r="F723" s="36">
        <v>9</v>
      </c>
      <c r="G723" s="36">
        <v>10</v>
      </c>
      <c r="H723" s="36">
        <v>11</v>
      </c>
      <c r="I723" s="36">
        <v>13</v>
      </c>
      <c r="J723" s="36">
        <v>15</v>
      </c>
      <c r="K723" s="36">
        <v>16</v>
      </c>
      <c r="L723" s="36">
        <v>18</v>
      </c>
      <c r="M723" s="36">
        <v>19</v>
      </c>
      <c r="N723" s="36">
        <v>22</v>
      </c>
      <c r="O723" s="36">
        <v>23</v>
      </c>
      <c r="P723" s="36">
        <v>24</v>
      </c>
      <c r="Q723" s="36">
        <v>25</v>
      </c>
      <c r="R723" s="45">
        <v>691216.89</v>
      </c>
      <c r="S723" s="45">
        <v>1232.58</v>
      </c>
      <c r="T723" s="45">
        <v>12.5</v>
      </c>
      <c r="U723" s="45">
        <v>5</v>
      </c>
      <c r="V723" s="45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46">
        <v>573407.99</v>
      </c>
      <c r="S724" s="46">
        <v>1434.42</v>
      </c>
      <c r="T724" s="46">
        <v>12.5</v>
      </c>
      <c r="U724" s="46">
        <v>5</v>
      </c>
      <c r="V724" s="46">
        <v>2.5</v>
      </c>
    </row>
    <row r="725" spans="1:22" x14ac:dyDescent="0.25">
      <c r="A725" s="34">
        <v>721</v>
      </c>
      <c r="B725" s="35">
        <v>40970</v>
      </c>
      <c r="C725" s="36">
        <v>1</v>
      </c>
      <c r="D725" s="36">
        <v>2</v>
      </c>
      <c r="E725" s="36">
        <v>3</v>
      </c>
      <c r="F725" s="36">
        <v>4</v>
      </c>
      <c r="G725" s="36">
        <v>5</v>
      </c>
      <c r="H725" s="36">
        <v>7</v>
      </c>
      <c r="I725" s="36">
        <v>8</v>
      </c>
      <c r="J725" s="36">
        <v>9</v>
      </c>
      <c r="K725" s="36">
        <v>10</v>
      </c>
      <c r="L725" s="36">
        <v>11</v>
      </c>
      <c r="M725" s="36">
        <v>12</v>
      </c>
      <c r="N725" s="36">
        <v>14</v>
      </c>
      <c r="O725" s="36">
        <v>15</v>
      </c>
      <c r="P725" s="36">
        <v>19</v>
      </c>
      <c r="Q725" s="36">
        <v>21</v>
      </c>
      <c r="R725" s="45">
        <v>619707.88</v>
      </c>
      <c r="S725" s="45">
        <v>904.98</v>
      </c>
      <c r="T725" s="45">
        <v>12.5</v>
      </c>
      <c r="U725" s="45">
        <v>5</v>
      </c>
      <c r="V725" s="45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46">
        <v>333697.24</v>
      </c>
      <c r="S726" s="46">
        <v>1288.92</v>
      </c>
      <c r="T726" s="46">
        <v>12.5</v>
      </c>
      <c r="U726" s="46">
        <v>5</v>
      </c>
      <c r="V726" s="46">
        <v>2.5</v>
      </c>
    </row>
    <row r="727" spans="1:22" x14ac:dyDescent="0.25">
      <c r="A727" s="34">
        <v>723</v>
      </c>
      <c r="B727" s="35">
        <v>40975</v>
      </c>
      <c r="C727" s="36">
        <v>2</v>
      </c>
      <c r="D727" s="36">
        <v>3</v>
      </c>
      <c r="E727" s="36">
        <v>4</v>
      </c>
      <c r="F727" s="36">
        <v>5</v>
      </c>
      <c r="G727" s="36">
        <v>7</v>
      </c>
      <c r="H727" s="36">
        <v>8</v>
      </c>
      <c r="I727" s="36">
        <v>9</v>
      </c>
      <c r="J727" s="36">
        <v>10</v>
      </c>
      <c r="K727" s="36">
        <v>11</v>
      </c>
      <c r="L727" s="36">
        <v>12</v>
      </c>
      <c r="M727" s="36">
        <v>14</v>
      </c>
      <c r="N727" s="36">
        <v>15</v>
      </c>
      <c r="O727" s="36">
        <v>18</v>
      </c>
      <c r="P727" s="36">
        <v>20</v>
      </c>
      <c r="Q727" s="36">
        <v>24</v>
      </c>
      <c r="R727" s="45">
        <v>575346.68999999994</v>
      </c>
      <c r="S727" s="45">
        <v>885.81</v>
      </c>
      <c r="T727" s="45">
        <v>12.5</v>
      </c>
      <c r="U727" s="45">
        <v>5</v>
      </c>
      <c r="V727" s="45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46">
        <v>186021.5</v>
      </c>
      <c r="S728" s="46">
        <v>832.24</v>
      </c>
      <c r="T728" s="46">
        <v>12.5</v>
      </c>
      <c r="U728" s="46">
        <v>5</v>
      </c>
      <c r="V728" s="46">
        <v>2.5</v>
      </c>
    </row>
    <row r="729" spans="1:22" x14ac:dyDescent="0.25">
      <c r="A729" s="34">
        <v>725</v>
      </c>
      <c r="B729" s="35">
        <v>40980</v>
      </c>
      <c r="C729" s="36">
        <v>1</v>
      </c>
      <c r="D729" s="36">
        <v>5</v>
      </c>
      <c r="E729" s="36">
        <v>6</v>
      </c>
      <c r="F729" s="36">
        <v>7</v>
      </c>
      <c r="G729" s="36">
        <v>9</v>
      </c>
      <c r="H729" s="36">
        <v>10</v>
      </c>
      <c r="I729" s="36">
        <v>12</v>
      </c>
      <c r="J729" s="36">
        <v>13</v>
      </c>
      <c r="K729" s="36">
        <v>15</v>
      </c>
      <c r="L729" s="36">
        <v>16</v>
      </c>
      <c r="M729" s="36">
        <v>17</v>
      </c>
      <c r="N729" s="36">
        <v>18</v>
      </c>
      <c r="O729" s="36">
        <v>21</v>
      </c>
      <c r="P729" s="36">
        <v>24</v>
      </c>
      <c r="Q729" s="36">
        <v>25</v>
      </c>
      <c r="R729" s="45">
        <v>1721548.46</v>
      </c>
      <c r="S729" s="45">
        <v>1212.1500000000001</v>
      </c>
      <c r="T729" s="45">
        <v>12.5</v>
      </c>
      <c r="U729" s="45">
        <v>5</v>
      </c>
      <c r="V729" s="45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46">
        <v>692133.56</v>
      </c>
      <c r="S730" s="46">
        <v>987.77</v>
      </c>
      <c r="T730" s="46">
        <v>12.5</v>
      </c>
      <c r="U730" s="46">
        <v>5</v>
      </c>
      <c r="V730" s="46">
        <v>2.5</v>
      </c>
    </row>
    <row r="731" spans="1:22" x14ac:dyDescent="0.25">
      <c r="A731" s="34">
        <v>727</v>
      </c>
      <c r="B731" s="35">
        <v>40984</v>
      </c>
      <c r="C731" s="36">
        <v>3</v>
      </c>
      <c r="D731" s="36">
        <v>4</v>
      </c>
      <c r="E731" s="36">
        <v>6</v>
      </c>
      <c r="F731" s="36">
        <v>7</v>
      </c>
      <c r="G731" s="36">
        <v>8</v>
      </c>
      <c r="H731" s="36">
        <v>9</v>
      </c>
      <c r="I731" s="36">
        <v>11</v>
      </c>
      <c r="J731" s="36">
        <v>16</v>
      </c>
      <c r="K731" s="36">
        <v>18</v>
      </c>
      <c r="L731" s="36">
        <v>20</v>
      </c>
      <c r="M731" s="36">
        <v>21</v>
      </c>
      <c r="N731" s="36">
        <v>22</v>
      </c>
      <c r="O731" s="36">
        <v>23</v>
      </c>
      <c r="P731" s="36">
        <v>24</v>
      </c>
      <c r="Q731" s="36">
        <v>25</v>
      </c>
      <c r="R731" s="45">
        <v>891124.77</v>
      </c>
      <c r="S731" s="45">
        <v>1641.87</v>
      </c>
      <c r="T731" s="45">
        <v>12.5</v>
      </c>
      <c r="U731" s="45">
        <v>5</v>
      </c>
      <c r="V731" s="45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46">
        <v>779365.57</v>
      </c>
      <c r="S732" s="46">
        <v>1582.34</v>
      </c>
      <c r="T732" s="46">
        <v>12.5</v>
      </c>
      <c r="U732" s="46">
        <v>5</v>
      </c>
      <c r="V732" s="46">
        <v>2.5</v>
      </c>
    </row>
    <row r="733" spans="1:22" x14ac:dyDescent="0.25">
      <c r="A733" s="34">
        <v>729</v>
      </c>
      <c r="B733" s="35">
        <v>40989</v>
      </c>
      <c r="C733" s="36">
        <v>1</v>
      </c>
      <c r="D733" s="36">
        <v>2</v>
      </c>
      <c r="E733" s="36">
        <v>3</v>
      </c>
      <c r="F733" s="36">
        <v>4</v>
      </c>
      <c r="G733" s="36">
        <v>6</v>
      </c>
      <c r="H733" s="36">
        <v>7</v>
      </c>
      <c r="I733" s="36">
        <v>9</v>
      </c>
      <c r="J733" s="36">
        <v>10</v>
      </c>
      <c r="K733" s="36">
        <v>12</v>
      </c>
      <c r="L733" s="36">
        <v>14</v>
      </c>
      <c r="M733" s="36">
        <v>15</v>
      </c>
      <c r="N733" s="36">
        <v>17</v>
      </c>
      <c r="O733" s="36">
        <v>22</v>
      </c>
      <c r="P733" s="36">
        <v>23</v>
      </c>
      <c r="Q733" s="36">
        <v>25</v>
      </c>
      <c r="R733" s="45">
        <v>0</v>
      </c>
      <c r="S733" s="45">
        <v>1431.36</v>
      </c>
      <c r="T733" s="45">
        <v>12.5</v>
      </c>
      <c r="U733" s="45">
        <v>5</v>
      </c>
      <c r="V733" s="45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46">
        <v>1578295.6</v>
      </c>
      <c r="S734" s="46">
        <v>1068.3599999999999</v>
      </c>
      <c r="T734" s="46">
        <v>12.5</v>
      </c>
      <c r="U734" s="46">
        <v>5</v>
      </c>
      <c r="V734" s="46">
        <v>2.5</v>
      </c>
    </row>
    <row r="735" spans="1:22" x14ac:dyDescent="0.25">
      <c r="A735" s="34">
        <v>731</v>
      </c>
      <c r="B735" s="35">
        <v>40994</v>
      </c>
      <c r="C735" s="36">
        <v>3</v>
      </c>
      <c r="D735" s="36">
        <v>4</v>
      </c>
      <c r="E735" s="36">
        <v>6</v>
      </c>
      <c r="F735" s="36">
        <v>7</v>
      </c>
      <c r="G735" s="36">
        <v>8</v>
      </c>
      <c r="H735" s="36">
        <v>11</v>
      </c>
      <c r="I735" s="36">
        <v>12</v>
      </c>
      <c r="J735" s="36">
        <v>14</v>
      </c>
      <c r="K735" s="36">
        <v>15</v>
      </c>
      <c r="L735" s="36">
        <v>17</v>
      </c>
      <c r="M735" s="36">
        <v>18</v>
      </c>
      <c r="N735" s="36">
        <v>19</v>
      </c>
      <c r="O735" s="36">
        <v>21</v>
      </c>
      <c r="P735" s="36">
        <v>22</v>
      </c>
      <c r="Q735" s="36">
        <v>24</v>
      </c>
      <c r="R735" s="45">
        <v>179014.93</v>
      </c>
      <c r="S735" s="45">
        <v>676.88</v>
      </c>
      <c r="T735" s="45">
        <v>12.5</v>
      </c>
      <c r="U735" s="45">
        <v>5</v>
      </c>
      <c r="V735" s="45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46">
        <v>732554.09</v>
      </c>
      <c r="S736" s="46">
        <v>1626.27</v>
      </c>
      <c r="T736" s="46">
        <v>12.5</v>
      </c>
      <c r="U736" s="46">
        <v>5</v>
      </c>
      <c r="V736" s="46">
        <v>2.5</v>
      </c>
    </row>
    <row r="737" spans="1:22" x14ac:dyDescent="0.25">
      <c r="A737" s="34">
        <v>733</v>
      </c>
      <c r="B737" s="35">
        <v>40998</v>
      </c>
      <c r="C737" s="36">
        <v>1</v>
      </c>
      <c r="D737" s="36">
        <v>4</v>
      </c>
      <c r="E737" s="36">
        <v>5</v>
      </c>
      <c r="F737" s="36">
        <v>6</v>
      </c>
      <c r="G737" s="36">
        <v>7</v>
      </c>
      <c r="H737" s="36">
        <v>8</v>
      </c>
      <c r="I737" s="36">
        <v>11</v>
      </c>
      <c r="J737" s="36">
        <v>12</v>
      </c>
      <c r="K737" s="36">
        <v>14</v>
      </c>
      <c r="L737" s="36">
        <v>16</v>
      </c>
      <c r="M737" s="36">
        <v>18</v>
      </c>
      <c r="N737" s="36">
        <v>19</v>
      </c>
      <c r="O737" s="36">
        <v>20</v>
      </c>
      <c r="P737" s="36">
        <v>22</v>
      </c>
      <c r="Q737" s="36">
        <v>24</v>
      </c>
      <c r="R737" s="45">
        <v>369602.29</v>
      </c>
      <c r="S737" s="45">
        <v>1158.3699999999999</v>
      </c>
      <c r="T737" s="45">
        <v>12.5</v>
      </c>
      <c r="U737" s="45">
        <v>5</v>
      </c>
      <c r="V737" s="45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46">
        <v>210189.59</v>
      </c>
      <c r="S738" s="46">
        <v>984.37</v>
      </c>
      <c r="T738" s="46">
        <v>12.5</v>
      </c>
      <c r="U738" s="46">
        <v>5</v>
      </c>
      <c r="V738" s="46">
        <v>2.5</v>
      </c>
    </row>
    <row r="739" spans="1:22" x14ac:dyDescent="0.25">
      <c r="A739" s="34">
        <v>735</v>
      </c>
      <c r="B739" s="35">
        <v>41003</v>
      </c>
      <c r="C739" s="36">
        <v>5</v>
      </c>
      <c r="D739" s="36">
        <v>6</v>
      </c>
      <c r="E739" s="36">
        <v>8</v>
      </c>
      <c r="F739" s="36">
        <v>10</v>
      </c>
      <c r="G739" s="36">
        <v>11</v>
      </c>
      <c r="H739" s="36">
        <v>12</v>
      </c>
      <c r="I739" s="36">
        <v>13</v>
      </c>
      <c r="J739" s="36">
        <v>14</v>
      </c>
      <c r="K739" s="36">
        <v>17</v>
      </c>
      <c r="L739" s="36">
        <v>19</v>
      </c>
      <c r="M739" s="36">
        <v>20</v>
      </c>
      <c r="N739" s="36">
        <v>21</v>
      </c>
      <c r="O739" s="36">
        <v>22</v>
      </c>
      <c r="P739" s="36">
        <v>24</v>
      </c>
      <c r="Q739" s="36">
        <v>25</v>
      </c>
      <c r="R739" s="45">
        <v>767170.7</v>
      </c>
      <c r="S739" s="45">
        <v>1539.8</v>
      </c>
      <c r="T739" s="45">
        <v>12.5</v>
      </c>
      <c r="U739" s="45">
        <v>5</v>
      </c>
      <c r="V739" s="45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46">
        <v>978883.23</v>
      </c>
      <c r="S740" s="46">
        <v>919.39</v>
      </c>
      <c r="T740" s="46">
        <v>12.5</v>
      </c>
      <c r="U740" s="46">
        <v>5</v>
      </c>
      <c r="V740" s="46">
        <v>2.5</v>
      </c>
    </row>
    <row r="741" spans="1:22" x14ac:dyDescent="0.25">
      <c r="A741" s="34">
        <v>737</v>
      </c>
      <c r="B741" s="35">
        <v>41008</v>
      </c>
      <c r="C741" s="36">
        <v>2</v>
      </c>
      <c r="D741" s="36">
        <v>3</v>
      </c>
      <c r="E741" s="36">
        <v>4</v>
      </c>
      <c r="F741" s="36">
        <v>5</v>
      </c>
      <c r="G741" s="36">
        <v>6</v>
      </c>
      <c r="H741" s="36">
        <v>7</v>
      </c>
      <c r="I741" s="36">
        <v>8</v>
      </c>
      <c r="J741" s="36">
        <v>10</v>
      </c>
      <c r="K741" s="36">
        <v>12</v>
      </c>
      <c r="L741" s="36">
        <v>14</v>
      </c>
      <c r="M741" s="36">
        <v>16</v>
      </c>
      <c r="N741" s="36">
        <v>17</v>
      </c>
      <c r="O741" s="36">
        <v>18</v>
      </c>
      <c r="P741" s="36">
        <v>22</v>
      </c>
      <c r="Q741" s="36">
        <v>25</v>
      </c>
      <c r="R741" s="45">
        <v>1173561.52</v>
      </c>
      <c r="S741" s="45">
        <v>1183.92</v>
      </c>
      <c r="T741" s="45">
        <v>12.5</v>
      </c>
      <c r="U741" s="45">
        <v>5</v>
      </c>
      <c r="V741" s="45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46">
        <v>1565780.93</v>
      </c>
      <c r="S742" s="46">
        <v>1274.55</v>
      </c>
      <c r="T742" s="46">
        <v>12.5</v>
      </c>
      <c r="U742" s="46">
        <v>5</v>
      </c>
      <c r="V742" s="46">
        <v>2.5</v>
      </c>
    </row>
    <row r="743" spans="1:22" x14ac:dyDescent="0.25">
      <c r="A743" s="34">
        <v>739</v>
      </c>
      <c r="B743" s="35">
        <v>41012</v>
      </c>
      <c r="C743" s="36">
        <v>2</v>
      </c>
      <c r="D743" s="36">
        <v>3</v>
      </c>
      <c r="E743" s="36">
        <v>4</v>
      </c>
      <c r="F743" s="36">
        <v>8</v>
      </c>
      <c r="G743" s="36">
        <v>9</v>
      </c>
      <c r="H743" s="36">
        <v>10</v>
      </c>
      <c r="I743" s="36">
        <v>11</v>
      </c>
      <c r="J743" s="36">
        <v>14</v>
      </c>
      <c r="K743" s="36">
        <v>17</v>
      </c>
      <c r="L743" s="36">
        <v>20</v>
      </c>
      <c r="M743" s="36">
        <v>21</v>
      </c>
      <c r="N743" s="36">
        <v>22</v>
      </c>
      <c r="O743" s="36">
        <v>23</v>
      </c>
      <c r="P743" s="36">
        <v>24</v>
      </c>
      <c r="Q743" s="36">
        <v>25</v>
      </c>
      <c r="R743" s="45">
        <v>369285.47</v>
      </c>
      <c r="S743" s="45">
        <v>979.32</v>
      </c>
      <c r="T743" s="45">
        <v>12.5</v>
      </c>
      <c r="U743" s="45">
        <v>5</v>
      </c>
      <c r="V743" s="45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46">
        <v>1562051.68</v>
      </c>
      <c r="S744" s="46">
        <v>1346.3</v>
      </c>
      <c r="T744" s="46">
        <v>12.5</v>
      </c>
      <c r="U744" s="46">
        <v>5</v>
      </c>
      <c r="V744" s="46">
        <v>2.5</v>
      </c>
    </row>
    <row r="745" spans="1:22" x14ac:dyDescent="0.25">
      <c r="A745" s="34">
        <v>741</v>
      </c>
      <c r="B745" s="35">
        <v>41017</v>
      </c>
      <c r="C745" s="36">
        <v>2</v>
      </c>
      <c r="D745" s="36">
        <v>3</v>
      </c>
      <c r="E745" s="36">
        <v>5</v>
      </c>
      <c r="F745" s="36">
        <v>7</v>
      </c>
      <c r="G745" s="36">
        <v>10</v>
      </c>
      <c r="H745" s="36">
        <v>11</v>
      </c>
      <c r="I745" s="36">
        <v>12</v>
      </c>
      <c r="J745" s="36">
        <v>13</v>
      </c>
      <c r="K745" s="36">
        <v>14</v>
      </c>
      <c r="L745" s="36">
        <v>16</v>
      </c>
      <c r="M745" s="36">
        <v>17</v>
      </c>
      <c r="N745" s="36">
        <v>18</v>
      </c>
      <c r="O745" s="36">
        <v>21</v>
      </c>
      <c r="P745" s="36">
        <v>24</v>
      </c>
      <c r="Q745" s="36">
        <v>25</v>
      </c>
      <c r="R745" s="45">
        <v>784337.68</v>
      </c>
      <c r="S745" s="45">
        <v>1502.23</v>
      </c>
      <c r="T745" s="45">
        <v>12.5</v>
      </c>
      <c r="U745" s="45">
        <v>5</v>
      </c>
      <c r="V745" s="45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46">
        <v>240842.17</v>
      </c>
      <c r="S746" s="46">
        <v>798.97</v>
      </c>
      <c r="T746" s="46">
        <v>12.5</v>
      </c>
      <c r="U746" s="46">
        <v>5</v>
      </c>
      <c r="V746" s="46">
        <v>2.5</v>
      </c>
    </row>
    <row r="747" spans="1:22" x14ac:dyDescent="0.25">
      <c r="A747" s="34">
        <v>743</v>
      </c>
      <c r="B747" s="35">
        <v>41022</v>
      </c>
      <c r="C747" s="36">
        <v>1</v>
      </c>
      <c r="D747" s="36">
        <v>2</v>
      </c>
      <c r="E747" s="36">
        <v>3</v>
      </c>
      <c r="F747" s="36">
        <v>6</v>
      </c>
      <c r="G747" s="36">
        <v>9</v>
      </c>
      <c r="H747" s="36">
        <v>10</v>
      </c>
      <c r="I747" s="36">
        <v>11</v>
      </c>
      <c r="J747" s="36">
        <v>12</v>
      </c>
      <c r="K747" s="36">
        <v>14</v>
      </c>
      <c r="L747" s="36">
        <v>15</v>
      </c>
      <c r="M747" s="36">
        <v>17</v>
      </c>
      <c r="N747" s="36">
        <v>21</v>
      </c>
      <c r="O747" s="36">
        <v>22</v>
      </c>
      <c r="P747" s="36">
        <v>23</v>
      </c>
      <c r="Q747" s="36">
        <v>24</v>
      </c>
      <c r="R747" s="45">
        <v>1390898.07</v>
      </c>
      <c r="S747" s="45">
        <v>1367.31</v>
      </c>
      <c r="T747" s="45">
        <v>12.5</v>
      </c>
      <c r="U747" s="45">
        <v>5</v>
      </c>
      <c r="V747" s="45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46">
        <v>647798.11</v>
      </c>
      <c r="S748" s="46">
        <v>848.72</v>
      </c>
      <c r="T748" s="46">
        <v>12.5</v>
      </c>
      <c r="U748" s="46">
        <v>5</v>
      </c>
      <c r="V748" s="46">
        <v>2.5</v>
      </c>
    </row>
    <row r="749" spans="1:22" x14ac:dyDescent="0.25">
      <c r="A749" s="34">
        <v>745</v>
      </c>
      <c r="B749" s="35">
        <v>41026</v>
      </c>
      <c r="C749" s="36">
        <v>1</v>
      </c>
      <c r="D749" s="36">
        <v>3</v>
      </c>
      <c r="E749" s="36">
        <v>6</v>
      </c>
      <c r="F749" s="36">
        <v>7</v>
      </c>
      <c r="G749" s="36">
        <v>8</v>
      </c>
      <c r="H749" s="36">
        <v>9</v>
      </c>
      <c r="I749" s="36">
        <v>11</v>
      </c>
      <c r="J749" s="36">
        <v>12</v>
      </c>
      <c r="K749" s="36">
        <v>13</v>
      </c>
      <c r="L749" s="36">
        <v>16</v>
      </c>
      <c r="M749" s="36">
        <v>17</v>
      </c>
      <c r="N749" s="36">
        <v>20</v>
      </c>
      <c r="O749" s="36">
        <v>22</v>
      </c>
      <c r="P749" s="36">
        <v>24</v>
      </c>
      <c r="Q749" s="36">
        <v>25</v>
      </c>
      <c r="R749" s="45">
        <v>552072.11</v>
      </c>
      <c r="S749" s="45">
        <v>1330.56</v>
      </c>
      <c r="T749" s="45">
        <v>12.5</v>
      </c>
      <c r="U749" s="45">
        <v>5</v>
      </c>
      <c r="V749" s="45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46">
        <v>608351.51</v>
      </c>
      <c r="S750" s="46">
        <v>1949.85</v>
      </c>
      <c r="T750" s="46">
        <v>12.5</v>
      </c>
      <c r="U750" s="46">
        <v>5</v>
      </c>
      <c r="V750" s="46">
        <v>2.5</v>
      </c>
    </row>
    <row r="751" spans="1:22" x14ac:dyDescent="0.25">
      <c r="A751" s="34">
        <v>747</v>
      </c>
      <c r="B751" s="35">
        <v>41031</v>
      </c>
      <c r="C751" s="36">
        <v>1</v>
      </c>
      <c r="D751" s="36">
        <v>2</v>
      </c>
      <c r="E751" s="36">
        <v>3</v>
      </c>
      <c r="F751" s="36">
        <v>4</v>
      </c>
      <c r="G751" s="36">
        <v>6</v>
      </c>
      <c r="H751" s="36">
        <v>7</v>
      </c>
      <c r="I751" s="36">
        <v>10</v>
      </c>
      <c r="J751" s="36">
        <v>12</v>
      </c>
      <c r="K751" s="36">
        <v>13</v>
      </c>
      <c r="L751" s="36">
        <v>15</v>
      </c>
      <c r="M751" s="36">
        <v>16</v>
      </c>
      <c r="N751" s="36">
        <v>17</v>
      </c>
      <c r="O751" s="36">
        <v>20</v>
      </c>
      <c r="P751" s="36">
        <v>23</v>
      </c>
      <c r="Q751" s="36">
        <v>24</v>
      </c>
      <c r="R751" s="45">
        <v>0</v>
      </c>
      <c r="S751" s="45">
        <v>1467.92</v>
      </c>
      <c r="T751" s="45">
        <v>12.5</v>
      </c>
      <c r="U751" s="45">
        <v>5</v>
      </c>
      <c r="V751" s="45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46">
        <v>793177.97</v>
      </c>
      <c r="S752" s="46">
        <v>1178.4000000000001</v>
      </c>
      <c r="T752" s="46">
        <v>12.5</v>
      </c>
      <c r="U752" s="46">
        <v>5</v>
      </c>
      <c r="V752" s="46">
        <v>2.5</v>
      </c>
    </row>
    <row r="753" spans="1:22" x14ac:dyDescent="0.25">
      <c r="A753" s="34">
        <v>749</v>
      </c>
      <c r="B753" s="35">
        <v>41036</v>
      </c>
      <c r="C753" s="36">
        <v>1</v>
      </c>
      <c r="D753" s="36">
        <v>2</v>
      </c>
      <c r="E753" s="36">
        <v>3</v>
      </c>
      <c r="F753" s="36">
        <v>4</v>
      </c>
      <c r="G753" s="36">
        <v>6</v>
      </c>
      <c r="H753" s="36">
        <v>7</v>
      </c>
      <c r="I753" s="36">
        <v>8</v>
      </c>
      <c r="J753" s="36">
        <v>11</v>
      </c>
      <c r="K753" s="36">
        <v>13</v>
      </c>
      <c r="L753" s="36">
        <v>14</v>
      </c>
      <c r="M753" s="36">
        <v>15</v>
      </c>
      <c r="N753" s="36">
        <v>18</v>
      </c>
      <c r="O753" s="36">
        <v>19</v>
      </c>
      <c r="P753" s="36">
        <v>22</v>
      </c>
      <c r="Q753" s="36">
        <v>24</v>
      </c>
      <c r="R753" s="45">
        <v>1273569.07</v>
      </c>
      <c r="S753" s="45">
        <v>1080.71</v>
      </c>
      <c r="T753" s="45">
        <v>12.5</v>
      </c>
      <c r="U753" s="45">
        <v>5</v>
      </c>
      <c r="V753" s="45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46">
        <v>124354.44</v>
      </c>
      <c r="S754" s="46">
        <v>505.53</v>
      </c>
      <c r="T754" s="46">
        <v>12.5</v>
      </c>
      <c r="U754" s="46">
        <v>5</v>
      </c>
      <c r="V754" s="46">
        <v>2.5</v>
      </c>
    </row>
    <row r="755" spans="1:22" x14ac:dyDescent="0.25">
      <c r="A755" s="34">
        <v>751</v>
      </c>
      <c r="B755" s="35">
        <v>41040</v>
      </c>
      <c r="C755" s="36">
        <v>3</v>
      </c>
      <c r="D755" s="36">
        <v>5</v>
      </c>
      <c r="E755" s="36">
        <v>6</v>
      </c>
      <c r="F755" s="36">
        <v>8</v>
      </c>
      <c r="G755" s="36">
        <v>9</v>
      </c>
      <c r="H755" s="36">
        <v>12</v>
      </c>
      <c r="I755" s="36">
        <v>13</v>
      </c>
      <c r="J755" s="36">
        <v>14</v>
      </c>
      <c r="K755" s="36">
        <v>16</v>
      </c>
      <c r="L755" s="36">
        <v>17</v>
      </c>
      <c r="M755" s="36">
        <v>19</v>
      </c>
      <c r="N755" s="36">
        <v>20</v>
      </c>
      <c r="O755" s="36">
        <v>21</v>
      </c>
      <c r="P755" s="36">
        <v>22</v>
      </c>
      <c r="Q755" s="36">
        <v>23</v>
      </c>
      <c r="R755" s="45">
        <v>224218.85</v>
      </c>
      <c r="S755" s="45">
        <v>1013.07</v>
      </c>
      <c r="T755" s="45">
        <v>12.5</v>
      </c>
      <c r="U755" s="45">
        <v>5</v>
      </c>
      <c r="V755" s="45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46">
        <v>239939.68</v>
      </c>
      <c r="S756" s="46">
        <v>1177.47</v>
      </c>
      <c r="T756" s="46">
        <v>12.5</v>
      </c>
      <c r="U756" s="46">
        <v>5</v>
      </c>
      <c r="V756" s="46">
        <v>2.5</v>
      </c>
    </row>
    <row r="757" spans="1:22" x14ac:dyDescent="0.25">
      <c r="A757" s="34">
        <v>753</v>
      </c>
      <c r="B757" s="35">
        <v>41045</v>
      </c>
      <c r="C757" s="36">
        <v>1</v>
      </c>
      <c r="D757" s="36">
        <v>3</v>
      </c>
      <c r="E757" s="36">
        <v>4</v>
      </c>
      <c r="F757" s="36">
        <v>5</v>
      </c>
      <c r="G757" s="36">
        <v>6</v>
      </c>
      <c r="H757" s="36">
        <v>7</v>
      </c>
      <c r="I757" s="36">
        <v>8</v>
      </c>
      <c r="J757" s="36">
        <v>11</v>
      </c>
      <c r="K757" s="36">
        <v>13</v>
      </c>
      <c r="L757" s="36">
        <v>14</v>
      </c>
      <c r="M757" s="36">
        <v>17</v>
      </c>
      <c r="N757" s="36">
        <v>20</v>
      </c>
      <c r="O757" s="36">
        <v>21</v>
      </c>
      <c r="P757" s="36">
        <v>22</v>
      </c>
      <c r="Q757" s="36">
        <v>25</v>
      </c>
      <c r="R757" s="45">
        <v>249759.54</v>
      </c>
      <c r="S757" s="45">
        <v>1341.56</v>
      </c>
      <c r="T757" s="45">
        <v>12.5</v>
      </c>
      <c r="U757" s="45">
        <v>5</v>
      </c>
      <c r="V757" s="45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46">
        <v>553202.69999999995</v>
      </c>
      <c r="S758" s="46">
        <v>1480.14</v>
      </c>
      <c r="T758" s="46">
        <v>12.5</v>
      </c>
      <c r="U758" s="46">
        <v>5</v>
      </c>
      <c r="V758" s="46">
        <v>2.5</v>
      </c>
    </row>
    <row r="759" spans="1:22" x14ac:dyDescent="0.25">
      <c r="A759" s="34">
        <v>755</v>
      </c>
      <c r="B759" s="35">
        <v>41050</v>
      </c>
      <c r="C759" s="36">
        <v>1</v>
      </c>
      <c r="D759" s="36">
        <v>2</v>
      </c>
      <c r="E759" s="36">
        <v>3</v>
      </c>
      <c r="F759" s="36">
        <v>5</v>
      </c>
      <c r="G759" s="36">
        <v>7</v>
      </c>
      <c r="H759" s="36">
        <v>8</v>
      </c>
      <c r="I759" s="36">
        <v>10</v>
      </c>
      <c r="J759" s="36">
        <v>11</v>
      </c>
      <c r="K759" s="36">
        <v>12</v>
      </c>
      <c r="L759" s="36">
        <v>13</v>
      </c>
      <c r="M759" s="36">
        <v>14</v>
      </c>
      <c r="N759" s="36">
        <v>16</v>
      </c>
      <c r="O759" s="36">
        <v>17</v>
      </c>
      <c r="P759" s="36">
        <v>24</v>
      </c>
      <c r="Q759" s="36">
        <v>25</v>
      </c>
      <c r="R759" s="45">
        <v>748738.55</v>
      </c>
      <c r="S759" s="45">
        <v>1400.49</v>
      </c>
      <c r="T759" s="45">
        <v>12.5</v>
      </c>
      <c r="U759" s="45">
        <v>5</v>
      </c>
      <c r="V759" s="45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46">
        <v>439722.22</v>
      </c>
      <c r="S760" s="46">
        <v>1083.83</v>
      </c>
      <c r="T760" s="46">
        <v>12.5</v>
      </c>
      <c r="U760" s="46">
        <v>5</v>
      </c>
      <c r="V760" s="46">
        <v>2.5</v>
      </c>
    </row>
    <row r="761" spans="1:22" x14ac:dyDescent="0.25">
      <c r="A761" s="34">
        <v>757</v>
      </c>
      <c r="B761" s="35">
        <v>41054</v>
      </c>
      <c r="C761" s="36">
        <v>1</v>
      </c>
      <c r="D761" s="36">
        <v>3</v>
      </c>
      <c r="E761" s="36">
        <v>4</v>
      </c>
      <c r="F761" s="36">
        <v>8</v>
      </c>
      <c r="G761" s="36">
        <v>9</v>
      </c>
      <c r="H761" s="36">
        <v>10</v>
      </c>
      <c r="I761" s="36">
        <v>11</v>
      </c>
      <c r="J761" s="36">
        <v>13</v>
      </c>
      <c r="K761" s="36">
        <v>14</v>
      </c>
      <c r="L761" s="36">
        <v>15</v>
      </c>
      <c r="M761" s="36">
        <v>17</v>
      </c>
      <c r="N761" s="36">
        <v>18</v>
      </c>
      <c r="O761" s="36">
        <v>20</v>
      </c>
      <c r="P761" s="36">
        <v>21</v>
      </c>
      <c r="Q761" s="36">
        <v>23</v>
      </c>
      <c r="R761" s="45">
        <v>221379.88</v>
      </c>
      <c r="S761" s="45">
        <v>581.99</v>
      </c>
      <c r="T761" s="45">
        <v>12.5</v>
      </c>
      <c r="U761" s="45">
        <v>5</v>
      </c>
      <c r="V761" s="45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46">
        <v>619738.93999999994</v>
      </c>
      <c r="S762" s="46">
        <v>1845.38</v>
      </c>
      <c r="T762" s="46">
        <v>12.5</v>
      </c>
      <c r="U762" s="46">
        <v>5</v>
      </c>
      <c r="V762" s="46">
        <v>2.5</v>
      </c>
    </row>
    <row r="763" spans="1:22" x14ac:dyDescent="0.25">
      <c r="A763" s="34">
        <v>759</v>
      </c>
      <c r="B763" s="35">
        <v>41059</v>
      </c>
      <c r="C763" s="36">
        <v>2</v>
      </c>
      <c r="D763" s="36">
        <v>5</v>
      </c>
      <c r="E763" s="36">
        <v>7</v>
      </c>
      <c r="F763" s="36">
        <v>8</v>
      </c>
      <c r="G763" s="36">
        <v>9</v>
      </c>
      <c r="H763" s="36">
        <v>10</v>
      </c>
      <c r="I763" s="36">
        <v>15</v>
      </c>
      <c r="J763" s="36">
        <v>16</v>
      </c>
      <c r="K763" s="36">
        <v>17</v>
      </c>
      <c r="L763" s="36">
        <v>18</v>
      </c>
      <c r="M763" s="36">
        <v>19</v>
      </c>
      <c r="N763" s="36">
        <v>20</v>
      </c>
      <c r="O763" s="36">
        <v>23</v>
      </c>
      <c r="P763" s="36">
        <v>24</v>
      </c>
      <c r="Q763" s="36">
        <v>25</v>
      </c>
      <c r="R763" s="45">
        <v>620592.68000000005</v>
      </c>
      <c r="S763" s="45">
        <v>943.9</v>
      </c>
      <c r="T763" s="45">
        <v>12.5</v>
      </c>
      <c r="U763" s="45">
        <v>5</v>
      </c>
      <c r="V763" s="45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46">
        <v>128877.75</v>
      </c>
      <c r="S764" s="46">
        <v>168.71</v>
      </c>
      <c r="T764" s="46">
        <v>12.5</v>
      </c>
      <c r="U764" s="46">
        <v>5</v>
      </c>
      <c r="V764" s="46">
        <v>2.5</v>
      </c>
    </row>
    <row r="765" spans="1:22" x14ac:dyDescent="0.25">
      <c r="A765" s="34">
        <v>761</v>
      </c>
      <c r="B765" s="35">
        <v>41064</v>
      </c>
      <c r="C765" s="36">
        <v>1</v>
      </c>
      <c r="D765" s="36">
        <v>4</v>
      </c>
      <c r="E765" s="36">
        <v>5</v>
      </c>
      <c r="F765" s="36">
        <v>6</v>
      </c>
      <c r="G765" s="36">
        <v>10</v>
      </c>
      <c r="H765" s="36">
        <v>11</v>
      </c>
      <c r="I765" s="36">
        <v>12</v>
      </c>
      <c r="J765" s="36">
        <v>13</v>
      </c>
      <c r="K765" s="36">
        <v>14</v>
      </c>
      <c r="L765" s="36">
        <v>15</v>
      </c>
      <c r="M765" s="36">
        <v>16</v>
      </c>
      <c r="N765" s="36">
        <v>19</v>
      </c>
      <c r="O765" s="36">
        <v>20</v>
      </c>
      <c r="P765" s="36">
        <v>22</v>
      </c>
      <c r="Q765" s="36">
        <v>24</v>
      </c>
      <c r="R765" s="45">
        <v>1747773.54</v>
      </c>
      <c r="S765" s="45">
        <v>1461.35</v>
      </c>
      <c r="T765" s="45">
        <v>12.5</v>
      </c>
      <c r="U765" s="45">
        <v>5</v>
      </c>
      <c r="V765" s="45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46">
        <v>641206.71</v>
      </c>
      <c r="S766" s="46">
        <v>1230.78</v>
      </c>
      <c r="T766" s="46">
        <v>12.5</v>
      </c>
      <c r="U766" s="46">
        <v>5</v>
      </c>
      <c r="V766" s="46">
        <v>2.5</v>
      </c>
    </row>
    <row r="767" spans="1:22" x14ac:dyDescent="0.25">
      <c r="A767" s="34">
        <v>763</v>
      </c>
      <c r="B767" s="35">
        <v>41068</v>
      </c>
      <c r="C767" s="36">
        <v>1</v>
      </c>
      <c r="D767" s="36">
        <v>2</v>
      </c>
      <c r="E767" s="36">
        <v>3</v>
      </c>
      <c r="F767" s="36">
        <v>4</v>
      </c>
      <c r="G767" s="36">
        <v>6</v>
      </c>
      <c r="H767" s="36">
        <v>7</v>
      </c>
      <c r="I767" s="36">
        <v>13</v>
      </c>
      <c r="J767" s="36">
        <v>14</v>
      </c>
      <c r="K767" s="36">
        <v>16</v>
      </c>
      <c r="L767" s="36">
        <v>17</v>
      </c>
      <c r="M767" s="36">
        <v>18</v>
      </c>
      <c r="N767" s="36">
        <v>21</v>
      </c>
      <c r="O767" s="36">
        <v>22</v>
      </c>
      <c r="P767" s="36">
        <v>24</v>
      </c>
      <c r="Q767" s="36">
        <v>25</v>
      </c>
      <c r="R767" s="45">
        <v>440843.15</v>
      </c>
      <c r="S767" s="45">
        <v>875.49</v>
      </c>
      <c r="T767" s="45">
        <v>12.5</v>
      </c>
      <c r="U767" s="45">
        <v>5</v>
      </c>
      <c r="V767" s="45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46">
        <v>89744.6</v>
      </c>
      <c r="S768" s="46">
        <v>686.05</v>
      </c>
      <c r="T768" s="46">
        <v>12.5</v>
      </c>
      <c r="U768" s="46">
        <v>5</v>
      </c>
      <c r="V768" s="46">
        <v>2.5</v>
      </c>
    </row>
    <row r="769" spans="1:22" x14ac:dyDescent="0.25">
      <c r="A769" s="34">
        <v>765</v>
      </c>
      <c r="B769" s="35">
        <v>41073</v>
      </c>
      <c r="C769" s="36">
        <v>1</v>
      </c>
      <c r="D769" s="36">
        <v>2</v>
      </c>
      <c r="E769" s="36">
        <v>3</v>
      </c>
      <c r="F769" s="36">
        <v>7</v>
      </c>
      <c r="G769" s="36">
        <v>8</v>
      </c>
      <c r="H769" s="36">
        <v>9</v>
      </c>
      <c r="I769" s="36">
        <v>10</v>
      </c>
      <c r="J769" s="36">
        <v>12</v>
      </c>
      <c r="K769" s="36">
        <v>13</v>
      </c>
      <c r="L769" s="36">
        <v>14</v>
      </c>
      <c r="M769" s="36">
        <v>18</v>
      </c>
      <c r="N769" s="36">
        <v>20</v>
      </c>
      <c r="O769" s="36">
        <v>23</v>
      </c>
      <c r="P769" s="36">
        <v>24</v>
      </c>
      <c r="Q769" s="36">
        <v>25</v>
      </c>
      <c r="R769" s="45">
        <v>131136.9</v>
      </c>
      <c r="S769" s="45">
        <v>448.58</v>
      </c>
      <c r="T769" s="45">
        <v>12.5</v>
      </c>
      <c r="U769" s="45">
        <v>5</v>
      </c>
      <c r="V769" s="45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46">
        <v>255003.87</v>
      </c>
      <c r="S770" s="46">
        <v>660.9</v>
      </c>
      <c r="T770" s="46">
        <v>12.5</v>
      </c>
      <c r="U770" s="46">
        <v>5</v>
      </c>
      <c r="V770" s="46">
        <v>2.5</v>
      </c>
    </row>
    <row r="771" spans="1:22" x14ac:dyDescent="0.25">
      <c r="A771" s="34">
        <v>767</v>
      </c>
      <c r="B771" s="35">
        <v>41078</v>
      </c>
      <c r="C771" s="36">
        <v>1</v>
      </c>
      <c r="D771" s="36">
        <v>3</v>
      </c>
      <c r="E771" s="36">
        <v>4</v>
      </c>
      <c r="F771" s="36">
        <v>5</v>
      </c>
      <c r="G771" s="36">
        <v>7</v>
      </c>
      <c r="H771" s="36">
        <v>8</v>
      </c>
      <c r="I771" s="36">
        <v>10</v>
      </c>
      <c r="J771" s="36">
        <v>11</v>
      </c>
      <c r="K771" s="36">
        <v>12</v>
      </c>
      <c r="L771" s="36">
        <v>15</v>
      </c>
      <c r="M771" s="36">
        <v>17</v>
      </c>
      <c r="N771" s="36">
        <v>19</v>
      </c>
      <c r="O771" s="36">
        <v>22</v>
      </c>
      <c r="P771" s="36">
        <v>23</v>
      </c>
      <c r="Q771" s="36">
        <v>24</v>
      </c>
      <c r="R771" s="45">
        <v>154679.17000000001</v>
      </c>
      <c r="S771" s="45">
        <v>520</v>
      </c>
      <c r="T771" s="45">
        <v>12.5</v>
      </c>
      <c r="U771" s="45">
        <v>5</v>
      </c>
      <c r="V771" s="45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46">
        <v>271797.28999999998</v>
      </c>
      <c r="S772" s="46">
        <v>1148.76</v>
      </c>
      <c r="T772" s="46">
        <v>12.5</v>
      </c>
      <c r="U772" s="46">
        <v>5</v>
      </c>
      <c r="V772" s="46">
        <v>2.5</v>
      </c>
    </row>
    <row r="773" spans="1:22" x14ac:dyDescent="0.25">
      <c r="A773" s="34">
        <v>769</v>
      </c>
      <c r="B773" s="35">
        <v>41082</v>
      </c>
      <c r="C773" s="36">
        <v>3</v>
      </c>
      <c r="D773" s="36">
        <v>4</v>
      </c>
      <c r="E773" s="36">
        <v>5</v>
      </c>
      <c r="F773" s="36">
        <v>7</v>
      </c>
      <c r="G773" s="36">
        <v>10</v>
      </c>
      <c r="H773" s="36">
        <v>11</v>
      </c>
      <c r="I773" s="36">
        <v>13</v>
      </c>
      <c r="J773" s="36">
        <v>15</v>
      </c>
      <c r="K773" s="36">
        <v>16</v>
      </c>
      <c r="L773" s="36">
        <v>17</v>
      </c>
      <c r="M773" s="36">
        <v>19</v>
      </c>
      <c r="N773" s="36">
        <v>20</v>
      </c>
      <c r="O773" s="36">
        <v>22</v>
      </c>
      <c r="P773" s="36">
        <v>23</v>
      </c>
      <c r="Q773" s="36">
        <v>25</v>
      </c>
      <c r="R773" s="45">
        <v>203133.29</v>
      </c>
      <c r="S773" s="45">
        <v>554.59</v>
      </c>
      <c r="T773" s="45">
        <v>12.5</v>
      </c>
      <c r="U773" s="45">
        <v>5</v>
      </c>
      <c r="V773" s="45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46">
        <v>410675.95</v>
      </c>
      <c r="S774" s="46">
        <v>1289.4000000000001</v>
      </c>
      <c r="T774" s="46">
        <v>12.5</v>
      </c>
      <c r="U774" s="46">
        <v>5</v>
      </c>
      <c r="V774" s="46">
        <v>2.5</v>
      </c>
    </row>
    <row r="775" spans="1:22" x14ac:dyDescent="0.25">
      <c r="A775" s="34">
        <v>771</v>
      </c>
      <c r="B775" s="35">
        <v>41087</v>
      </c>
      <c r="C775" s="36">
        <v>2</v>
      </c>
      <c r="D775" s="36">
        <v>4</v>
      </c>
      <c r="E775" s="36">
        <v>5</v>
      </c>
      <c r="F775" s="36">
        <v>6</v>
      </c>
      <c r="G775" s="36">
        <v>7</v>
      </c>
      <c r="H775" s="36">
        <v>8</v>
      </c>
      <c r="I775" s="36">
        <v>9</v>
      </c>
      <c r="J775" s="36">
        <v>10</v>
      </c>
      <c r="K775" s="36">
        <v>14</v>
      </c>
      <c r="L775" s="36">
        <v>16</v>
      </c>
      <c r="M775" s="36">
        <v>17</v>
      </c>
      <c r="N775" s="36">
        <v>20</v>
      </c>
      <c r="O775" s="36">
        <v>22</v>
      </c>
      <c r="P775" s="36">
        <v>23</v>
      </c>
      <c r="Q775" s="36">
        <v>25</v>
      </c>
      <c r="R775" s="45">
        <v>1580159.59</v>
      </c>
      <c r="S775" s="45">
        <v>1755.25</v>
      </c>
      <c r="T775" s="45">
        <v>12.5</v>
      </c>
      <c r="U775" s="45">
        <v>5</v>
      </c>
      <c r="V775" s="45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46">
        <v>1541273.58</v>
      </c>
      <c r="S776" s="46">
        <v>1544.75</v>
      </c>
      <c r="T776" s="46">
        <v>12.5</v>
      </c>
      <c r="U776" s="46">
        <v>5</v>
      </c>
      <c r="V776" s="46">
        <v>2.5</v>
      </c>
    </row>
    <row r="777" spans="1:22" x14ac:dyDescent="0.25">
      <c r="A777" s="34">
        <v>773</v>
      </c>
      <c r="B777" s="35">
        <v>41092</v>
      </c>
      <c r="C777" s="36">
        <v>2</v>
      </c>
      <c r="D777" s="36">
        <v>5</v>
      </c>
      <c r="E777" s="36">
        <v>6</v>
      </c>
      <c r="F777" s="36">
        <v>7</v>
      </c>
      <c r="G777" s="36">
        <v>8</v>
      </c>
      <c r="H777" s="36">
        <v>10</v>
      </c>
      <c r="I777" s="36">
        <v>11</v>
      </c>
      <c r="J777" s="36">
        <v>13</v>
      </c>
      <c r="K777" s="36">
        <v>15</v>
      </c>
      <c r="L777" s="36">
        <v>17</v>
      </c>
      <c r="M777" s="36">
        <v>18</v>
      </c>
      <c r="N777" s="36">
        <v>20</v>
      </c>
      <c r="O777" s="36">
        <v>22</v>
      </c>
      <c r="P777" s="36">
        <v>24</v>
      </c>
      <c r="Q777" s="36">
        <v>25</v>
      </c>
      <c r="R777" s="45">
        <v>106078.03</v>
      </c>
      <c r="S777" s="45">
        <v>364.04</v>
      </c>
      <c r="T777" s="45">
        <v>12.5</v>
      </c>
      <c r="U777" s="45">
        <v>5</v>
      </c>
      <c r="V777" s="45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46">
        <v>1443277.9</v>
      </c>
      <c r="S778" s="46">
        <v>1155.56</v>
      </c>
      <c r="T778" s="46">
        <v>12.5</v>
      </c>
      <c r="U778" s="46">
        <v>5</v>
      </c>
      <c r="V778" s="46">
        <v>2.5</v>
      </c>
    </row>
    <row r="779" spans="1:22" x14ac:dyDescent="0.25">
      <c r="A779" s="34">
        <v>775</v>
      </c>
      <c r="B779" s="35">
        <v>41096</v>
      </c>
      <c r="C779" s="36">
        <v>2</v>
      </c>
      <c r="D779" s="36">
        <v>3</v>
      </c>
      <c r="E779" s="36">
        <v>6</v>
      </c>
      <c r="F779" s="36">
        <v>7</v>
      </c>
      <c r="G779" s="36">
        <v>8</v>
      </c>
      <c r="H779" s="36">
        <v>9</v>
      </c>
      <c r="I779" s="36">
        <v>10</v>
      </c>
      <c r="J779" s="36">
        <v>12</v>
      </c>
      <c r="K779" s="36">
        <v>13</v>
      </c>
      <c r="L779" s="36">
        <v>14</v>
      </c>
      <c r="M779" s="36">
        <v>16</v>
      </c>
      <c r="N779" s="36">
        <v>17</v>
      </c>
      <c r="O779" s="36">
        <v>18</v>
      </c>
      <c r="P779" s="36">
        <v>19</v>
      </c>
      <c r="Q779" s="36">
        <v>20</v>
      </c>
      <c r="R779" s="45">
        <v>86100.71</v>
      </c>
      <c r="S779" s="45">
        <v>797.6</v>
      </c>
      <c r="T779" s="45">
        <v>12.5</v>
      </c>
      <c r="U779" s="45">
        <v>5</v>
      </c>
      <c r="V779" s="45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46">
        <v>259199.43</v>
      </c>
      <c r="S780" s="46">
        <v>1169.75</v>
      </c>
      <c r="T780" s="46">
        <v>12.5</v>
      </c>
      <c r="U780" s="46">
        <v>5</v>
      </c>
      <c r="V780" s="46">
        <v>2.5</v>
      </c>
    </row>
    <row r="781" spans="1:22" x14ac:dyDescent="0.25">
      <c r="A781" s="34">
        <v>777</v>
      </c>
      <c r="B781" s="35">
        <v>41101</v>
      </c>
      <c r="C781" s="36">
        <v>2</v>
      </c>
      <c r="D781" s="36">
        <v>3</v>
      </c>
      <c r="E781" s="36">
        <v>6</v>
      </c>
      <c r="F781" s="36">
        <v>9</v>
      </c>
      <c r="G781" s="36">
        <v>11</v>
      </c>
      <c r="H781" s="36">
        <v>12</v>
      </c>
      <c r="I781" s="36">
        <v>13</v>
      </c>
      <c r="J781" s="36">
        <v>14</v>
      </c>
      <c r="K781" s="36">
        <v>15</v>
      </c>
      <c r="L781" s="36">
        <v>16</v>
      </c>
      <c r="M781" s="36">
        <v>20</v>
      </c>
      <c r="N781" s="36">
        <v>21</v>
      </c>
      <c r="O781" s="36">
        <v>23</v>
      </c>
      <c r="P781" s="36">
        <v>24</v>
      </c>
      <c r="Q781" s="36">
        <v>25</v>
      </c>
      <c r="R781" s="45">
        <v>1621299.97</v>
      </c>
      <c r="S781" s="45">
        <v>1544.46</v>
      </c>
      <c r="T781" s="45">
        <v>12.5</v>
      </c>
      <c r="U781" s="45">
        <v>5</v>
      </c>
      <c r="V781" s="45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46">
        <v>166892.37</v>
      </c>
      <c r="S782" s="46">
        <v>497.35</v>
      </c>
      <c r="T782" s="46">
        <v>12.5</v>
      </c>
      <c r="U782" s="46">
        <v>5</v>
      </c>
      <c r="V782" s="46">
        <v>2.5</v>
      </c>
    </row>
    <row r="783" spans="1:22" x14ac:dyDescent="0.25">
      <c r="A783" s="34">
        <v>779</v>
      </c>
      <c r="B783" s="35">
        <v>41106</v>
      </c>
      <c r="C783" s="36">
        <v>4</v>
      </c>
      <c r="D783" s="36">
        <v>5</v>
      </c>
      <c r="E783" s="36">
        <v>8</v>
      </c>
      <c r="F783" s="36">
        <v>9</v>
      </c>
      <c r="G783" s="36">
        <v>11</v>
      </c>
      <c r="H783" s="36">
        <v>12</v>
      </c>
      <c r="I783" s="36">
        <v>13</v>
      </c>
      <c r="J783" s="36">
        <v>14</v>
      </c>
      <c r="K783" s="36">
        <v>16</v>
      </c>
      <c r="L783" s="36">
        <v>17</v>
      </c>
      <c r="M783" s="36">
        <v>19</v>
      </c>
      <c r="N783" s="36">
        <v>20</v>
      </c>
      <c r="O783" s="36">
        <v>21</v>
      </c>
      <c r="P783" s="36">
        <v>22</v>
      </c>
      <c r="Q783" s="36">
        <v>23</v>
      </c>
      <c r="R783" s="45">
        <v>595944.44999999995</v>
      </c>
      <c r="S783" s="45">
        <v>1177.95</v>
      </c>
      <c r="T783" s="45">
        <v>12.5</v>
      </c>
      <c r="U783" s="45">
        <v>5</v>
      </c>
      <c r="V783" s="45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46">
        <v>770043.9</v>
      </c>
      <c r="S784" s="46">
        <v>1346.23</v>
      </c>
      <c r="T784" s="46">
        <v>12.5</v>
      </c>
      <c r="U784" s="46">
        <v>5</v>
      </c>
      <c r="V784" s="46">
        <v>2.5</v>
      </c>
    </row>
    <row r="785" spans="1:22" x14ac:dyDescent="0.25">
      <c r="A785" s="34">
        <v>781</v>
      </c>
      <c r="B785" s="35">
        <v>41110</v>
      </c>
      <c r="C785" s="36">
        <v>1</v>
      </c>
      <c r="D785" s="36">
        <v>2</v>
      </c>
      <c r="E785" s="36">
        <v>4</v>
      </c>
      <c r="F785" s="36">
        <v>8</v>
      </c>
      <c r="G785" s="36">
        <v>9</v>
      </c>
      <c r="H785" s="36">
        <v>10</v>
      </c>
      <c r="I785" s="36">
        <v>11</v>
      </c>
      <c r="J785" s="36">
        <v>14</v>
      </c>
      <c r="K785" s="36">
        <v>15</v>
      </c>
      <c r="L785" s="36">
        <v>16</v>
      </c>
      <c r="M785" s="36">
        <v>17</v>
      </c>
      <c r="N785" s="36">
        <v>19</v>
      </c>
      <c r="O785" s="36">
        <v>20</v>
      </c>
      <c r="P785" s="36">
        <v>22</v>
      </c>
      <c r="Q785" s="36">
        <v>25</v>
      </c>
      <c r="R785" s="45">
        <v>0</v>
      </c>
      <c r="S785" s="45">
        <v>1198.1600000000001</v>
      </c>
      <c r="T785" s="45">
        <v>12.5</v>
      </c>
      <c r="U785" s="45">
        <v>5</v>
      </c>
      <c r="V785" s="45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46">
        <v>129582.16</v>
      </c>
      <c r="S786" s="46">
        <v>361.32</v>
      </c>
      <c r="T786" s="46">
        <v>12.5</v>
      </c>
      <c r="U786" s="46">
        <v>5</v>
      </c>
      <c r="V786" s="46">
        <v>2.5</v>
      </c>
    </row>
    <row r="787" spans="1:22" x14ac:dyDescent="0.25">
      <c r="A787" s="34">
        <v>783</v>
      </c>
      <c r="B787" s="35">
        <v>41115</v>
      </c>
      <c r="C787" s="36">
        <v>1</v>
      </c>
      <c r="D787" s="36">
        <v>2</v>
      </c>
      <c r="E787" s="36">
        <v>5</v>
      </c>
      <c r="F787" s="36">
        <v>6</v>
      </c>
      <c r="G787" s="36">
        <v>7</v>
      </c>
      <c r="H787" s="36">
        <v>8</v>
      </c>
      <c r="I787" s="36">
        <v>11</v>
      </c>
      <c r="J787" s="36">
        <v>13</v>
      </c>
      <c r="K787" s="36">
        <v>15</v>
      </c>
      <c r="L787" s="36">
        <v>16</v>
      </c>
      <c r="M787" s="36">
        <v>19</v>
      </c>
      <c r="N787" s="36">
        <v>20</v>
      </c>
      <c r="O787" s="36">
        <v>21</v>
      </c>
      <c r="P787" s="36">
        <v>22</v>
      </c>
      <c r="Q787" s="36">
        <v>24</v>
      </c>
      <c r="R787" s="45">
        <v>199404.5</v>
      </c>
      <c r="S787" s="45">
        <v>1174.54</v>
      </c>
      <c r="T787" s="45">
        <v>12.5</v>
      </c>
      <c r="U787" s="45">
        <v>5</v>
      </c>
      <c r="V787" s="45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46">
        <v>356187.7</v>
      </c>
      <c r="S788" s="46">
        <v>1463.23</v>
      </c>
      <c r="T788" s="46">
        <v>12.5</v>
      </c>
      <c r="U788" s="46">
        <v>5</v>
      </c>
      <c r="V788" s="46">
        <v>2.5</v>
      </c>
    </row>
    <row r="789" spans="1:22" x14ac:dyDescent="0.25">
      <c r="A789" s="34">
        <v>785</v>
      </c>
      <c r="B789" s="35">
        <v>41120</v>
      </c>
      <c r="C789" s="36">
        <v>1</v>
      </c>
      <c r="D789" s="36">
        <v>2</v>
      </c>
      <c r="E789" s="36">
        <v>4</v>
      </c>
      <c r="F789" s="36">
        <v>6</v>
      </c>
      <c r="G789" s="36">
        <v>7</v>
      </c>
      <c r="H789" s="36">
        <v>10</v>
      </c>
      <c r="I789" s="36">
        <v>11</v>
      </c>
      <c r="J789" s="36">
        <v>12</v>
      </c>
      <c r="K789" s="36">
        <v>13</v>
      </c>
      <c r="L789" s="36">
        <v>15</v>
      </c>
      <c r="M789" s="36">
        <v>16</v>
      </c>
      <c r="N789" s="36">
        <v>17</v>
      </c>
      <c r="O789" s="36">
        <v>19</v>
      </c>
      <c r="P789" s="36">
        <v>21</v>
      </c>
      <c r="Q789" s="36">
        <v>23</v>
      </c>
      <c r="R789" s="45">
        <v>292958.89</v>
      </c>
      <c r="S789" s="45">
        <v>799.83</v>
      </c>
      <c r="T789" s="45">
        <v>12.5</v>
      </c>
      <c r="U789" s="45">
        <v>5</v>
      </c>
      <c r="V789" s="45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46">
        <v>239934.51</v>
      </c>
      <c r="S790" s="46">
        <v>495.6</v>
      </c>
      <c r="T790" s="46">
        <v>12.5</v>
      </c>
      <c r="U790" s="46">
        <v>5</v>
      </c>
      <c r="V790" s="46">
        <v>2.5</v>
      </c>
    </row>
    <row r="791" spans="1:22" x14ac:dyDescent="0.25">
      <c r="A791" s="34">
        <v>787</v>
      </c>
      <c r="B791" s="35">
        <v>41124</v>
      </c>
      <c r="C791" s="36">
        <v>1</v>
      </c>
      <c r="D791" s="36">
        <v>4</v>
      </c>
      <c r="E791" s="36">
        <v>5</v>
      </c>
      <c r="F791" s="36">
        <v>8</v>
      </c>
      <c r="G791" s="36">
        <v>9</v>
      </c>
      <c r="H791" s="36">
        <v>10</v>
      </c>
      <c r="I791" s="36">
        <v>11</v>
      </c>
      <c r="J791" s="36">
        <v>12</v>
      </c>
      <c r="K791" s="36">
        <v>13</v>
      </c>
      <c r="L791" s="36">
        <v>14</v>
      </c>
      <c r="M791" s="36">
        <v>16</v>
      </c>
      <c r="N791" s="36">
        <v>17</v>
      </c>
      <c r="O791" s="36">
        <v>19</v>
      </c>
      <c r="P791" s="36">
        <v>20</v>
      </c>
      <c r="Q791" s="36">
        <v>23</v>
      </c>
      <c r="R791" s="45">
        <v>258719.49</v>
      </c>
      <c r="S791" s="45">
        <v>1353.84</v>
      </c>
      <c r="T791" s="45">
        <v>12.5</v>
      </c>
      <c r="U791" s="45">
        <v>5</v>
      </c>
      <c r="V791" s="45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46">
        <v>353183.78</v>
      </c>
      <c r="S792" s="46">
        <v>1161.02</v>
      </c>
      <c r="T792" s="46">
        <v>12.5</v>
      </c>
      <c r="U792" s="46">
        <v>5</v>
      </c>
      <c r="V792" s="46">
        <v>2.5</v>
      </c>
    </row>
    <row r="793" spans="1:22" x14ac:dyDescent="0.25">
      <c r="A793" s="34">
        <v>789</v>
      </c>
      <c r="B793" s="35">
        <v>41129</v>
      </c>
      <c r="C793" s="36">
        <v>2</v>
      </c>
      <c r="D793" s="36">
        <v>3</v>
      </c>
      <c r="E793" s="36">
        <v>4</v>
      </c>
      <c r="F793" s="36">
        <v>8</v>
      </c>
      <c r="G793" s="36">
        <v>10</v>
      </c>
      <c r="H793" s="36">
        <v>11</v>
      </c>
      <c r="I793" s="36">
        <v>12</v>
      </c>
      <c r="J793" s="36">
        <v>14</v>
      </c>
      <c r="K793" s="36">
        <v>15</v>
      </c>
      <c r="L793" s="36">
        <v>16</v>
      </c>
      <c r="M793" s="36">
        <v>18</v>
      </c>
      <c r="N793" s="36">
        <v>19</v>
      </c>
      <c r="O793" s="36">
        <v>21</v>
      </c>
      <c r="P793" s="36">
        <v>22</v>
      </c>
      <c r="Q793" s="36">
        <v>24</v>
      </c>
      <c r="R793" s="45">
        <v>217608.36</v>
      </c>
      <c r="S793" s="45">
        <v>777.65</v>
      </c>
      <c r="T793" s="45">
        <v>12.5</v>
      </c>
      <c r="U793" s="45">
        <v>5</v>
      </c>
      <c r="V793" s="45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46">
        <v>499387.35</v>
      </c>
      <c r="S794" s="46">
        <v>1496.66</v>
      </c>
      <c r="T794" s="46">
        <v>12.5</v>
      </c>
      <c r="U794" s="46">
        <v>5</v>
      </c>
      <c r="V794" s="46">
        <v>2.5</v>
      </c>
    </row>
    <row r="795" spans="1:22" x14ac:dyDescent="0.25">
      <c r="A795" s="34">
        <v>791</v>
      </c>
      <c r="B795" s="35">
        <v>41134</v>
      </c>
      <c r="C795" s="36">
        <v>1</v>
      </c>
      <c r="D795" s="36">
        <v>2</v>
      </c>
      <c r="E795" s="36">
        <v>3</v>
      </c>
      <c r="F795" s="36">
        <v>5</v>
      </c>
      <c r="G795" s="36">
        <v>6</v>
      </c>
      <c r="H795" s="36">
        <v>7</v>
      </c>
      <c r="I795" s="36">
        <v>8</v>
      </c>
      <c r="J795" s="36">
        <v>10</v>
      </c>
      <c r="K795" s="36">
        <v>11</v>
      </c>
      <c r="L795" s="36">
        <v>13</v>
      </c>
      <c r="M795" s="36">
        <v>14</v>
      </c>
      <c r="N795" s="36">
        <v>21</v>
      </c>
      <c r="O795" s="36">
        <v>22</v>
      </c>
      <c r="P795" s="36">
        <v>23</v>
      </c>
      <c r="Q795" s="36">
        <v>25</v>
      </c>
      <c r="R795" s="45">
        <v>539529.25</v>
      </c>
      <c r="S795" s="45">
        <v>1314.06</v>
      </c>
      <c r="T795" s="45">
        <v>12.5</v>
      </c>
      <c r="U795" s="45">
        <v>5</v>
      </c>
      <c r="V795" s="45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46">
        <v>197035.39</v>
      </c>
      <c r="S796" s="46">
        <v>1017.21</v>
      </c>
      <c r="T796" s="46">
        <v>12.5</v>
      </c>
      <c r="U796" s="46">
        <v>5</v>
      </c>
      <c r="V796" s="46">
        <v>2.5</v>
      </c>
    </row>
    <row r="797" spans="1:22" x14ac:dyDescent="0.25">
      <c r="A797" s="34">
        <v>793</v>
      </c>
      <c r="B797" s="35">
        <v>41138</v>
      </c>
      <c r="C797" s="36">
        <v>2</v>
      </c>
      <c r="D797" s="36">
        <v>4</v>
      </c>
      <c r="E797" s="36">
        <v>5</v>
      </c>
      <c r="F797" s="36">
        <v>7</v>
      </c>
      <c r="G797" s="36">
        <v>9</v>
      </c>
      <c r="H797" s="36">
        <v>11</v>
      </c>
      <c r="I797" s="36">
        <v>12</v>
      </c>
      <c r="J797" s="36">
        <v>14</v>
      </c>
      <c r="K797" s="36">
        <v>16</v>
      </c>
      <c r="L797" s="36">
        <v>17</v>
      </c>
      <c r="M797" s="36">
        <v>18</v>
      </c>
      <c r="N797" s="36">
        <v>20</v>
      </c>
      <c r="O797" s="36">
        <v>21</v>
      </c>
      <c r="P797" s="36">
        <v>23</v>
      </c>
      <c r="Q797" s="36">
        <v>25</v>
      </c>
      <c r="R797" s="45">
        <v>69011.789999999994</v>
      </c>
      <c r="S797" s="45">
        <v>394.42</v>
      </c>
      <c r="T797" s="45">
        <v>12.5</v>
      </c>
      <c r="U797" s="45">
        <v>5</v>
      </c>
      <c r="V797" s="45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46">
        <v>1662575.93</v>
      </c>
      <c r="S798" s="46">
        <v>1482.79</v>
      </c>
      <c r="T798" s="46">
        <v>12.5</v>
      </c>
      <c r="U798" s="46">
        <v>5</v>
      </c>
      <c r="V798" s="46">
        <v>2.5</v>
      </c>
    </row>
    <row r="799" spans="1:22" x14ac:dyDescent="0.25">
      <c r="A799" s="34">
        <v>795</v>
      </c>
      <c r="B799" s="35">
        <v>41143</v>
      </c>
      <c r="C799" s="36">
        <v>1</v>
      </c>
      <c r="D799" s="36">
        <v>2</v>
      </c>
      <c r="E799" s="36">
        <v>3</v>
      </c>
      <c r="F799" s="36">
        <v>4</v>
      </c>
      <c r="G799" s="36">
        <v>6</v>
      </c>
      <c r="H799" s="36">
        <v>7</v>
      </c>
      <c r="I799" s="36">
        <v>8</v>
      </c>
      <c r="J799" s="36">
        <v>9</v>
      </c>
      <c r="K799" s="36">
        <v>10</v>
      </c>
      <c r="L799" s="36">
        <v>12</v>
      </c>
      <c r="M799" s="36">
        <v>14</v>
      </c>
      <c r="N799" s="36">
        <v>16</v>
      </c>
      <c r="O799" s="36">
        <v>21</v>
      </c>
      <c r="P799" s="36">
        <v>22</v>
      </c>
      <c r="Q799" s="36">
        <v>24</v>
      </c>
      <c r="R799" s="45">
        <v>509362.56</v>
      </c>
      <c r="S799" s="45">
        <v>1374.8</v>
      </c>
      <c r="T799" s="45">
        <v>12.5</v>
      </c>
      <c r="U799" s="45">
        <v>5</v>
      </c>
      <c r="V799" s="45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46">
        <v>225065.01</v>
      </c>
      <c r="S800" s="46">
        <v>1591.97</v>
      </c>
      <c r="T800" s="46">
        <v>12.5</v>
      </c>
      <c r="U800" s="46">
        <v>5</v>
      </c>
      <c r="V800" s="46">
        <v>2.5</v>
      </c>
    </row>
    <row r="801" spans="1:22" x14ac:dyDescent="0.25">
      <c r="A801" s="34">
        <v>797</v>
      </c>
      <c r="B801" s="35">
        <v>41148</v>
      </c>
      <c r="C801" s="36">
        <v>2</v>
      </c>
      <c r="D801" s="36">
        <v>3</v>
      </c>
      <c r="E801" s="36">
        <v>5</v>
      </c>
      <c r="F801" s="36">
        <v>6</v>
      </c>
      <c r="G801" s="36">
        <v>7</v>
      </c>
      <c r="H801" s="36">
        <v>8</v>
      </c>
      <c r="I801" s="36">
        <v>11</v>
      </c>
      <c r="J801" s="36">
        <v>15</v>
      </c>
      <c r="K801" s="36">
        <v>17</v>
      </c>
      <c r="L801" s="36">
        <v>18</v>
      </c>
      <c r="M801" s="36">
        <v>19</v>
      </c>
      <c r="N801" s="36">
        <v>20</v>
      </c>
      <c r="O801" s="36">
        <v>21</v>
      </c>
      <c r="P801" s="36">
        <v>24</v>
      </c>
      <c r="Q801" s="36">
        <v>25</v>
      </c>
      <c r="R801" s="45">
        <v>803715.64</v>
      </c>
      <c r="S801" s="45">
        <v>1308.45</v>
      </c>
      <c r="T801" s="45">
        <v>12.5</v>
      </c>
      <c r="U801" s="45">
        <v>5</v>
      </c>
      <c r="V801" s="45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46">
        <v>11067.52</v>
      </c>
      <c r="S802" s="46">
        <v>143.12</v>
      </c>
      <c r="T802" s="46">
        <v>12.5</v>
      </c>
      <c r="U802" s="46">
        <v>5</v>
      </c>
      <c r="V802" s="46">
        <v>2.5</v>
      </c>
    </row>
    <row r="803" spans="1:22" x14ac:dyDescent="0.25">
      <c r="A803" s="34">
        <v>799</v>
      </c>
      <c r="B803" s="35">
        <v>41152</v>
      </c>
      <c r="C803" s="36">
        <v>3</v>
      </c>
      <c r="D803" s="36">
        <v>4</v>
      </c>
      <c r="E803" s="36">
        <v>6</v>
      </c>
      <c r="F803" s="36">
        <v>8</v>
      </c>
      <c r="G803" s="36">
        <v>11</v>
      </c>
      <c r="H803" s="36">
        <v>13</v>
      </c>
      <c r="I803" s="36">
        <v>14</v>
      </c>
      <c r="J803" s="36">
        <v>15</v>
      </c>
      <c r="K803" s="36">
        <v>16</v>
      </c>
      <c r="L803" s="36">
        <v>19</v>
      </c>
      <c r="M803" s="36">
        <v>21</v>
      </c>
      <c r="N803" s="36">
        <v>22</v>
      </c>
      <c r="O803" s="36">
        <v>23</v>
      </c>
      <c r="P803" s="36">
        <v>24</v>
      </c>
      <c r="Q803" s="36">
        <v>25</v>
      </c>
      <c r="R803" s="45">
        <v>228934.58</v>
      </c>
      <c r="S803" s="45">
        <v>1441.01</v>
      </c>
      <c r="T803" s="45">
        <v>12.5</v>
      </c>
      <c r="U803" s="45">
        <v>5</v>
      </c>
      <c r="V803" s="45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46">
        <v>3072441.79</v>
      </c>
      <c r="S804" s="46">
        <v>1232.29</v>
      </c>
      <c r="T804" s="46">
        <v>12.5</v>
      </c>
      <c r="U804" s="46">
        <v>5</v>
      </c>
      <c r="V804" s="46">
        <v>2.5</v>
      </c>
    </row>
    <row r="805" spans="1:22" x14ac:dyDescent="0.25">
      <c r="A805" s="34">
        <v>801</v>
      </c>
      <c r="B805" s="35">
        <v>41162</v>
      </c>
      <c r="C805" s="36">
        <v>1</v>
      </c>
      <c r="D805" s="36">
        <v>3</v>
      </c>
      <c r="E805" s="36">
        <v>4</v>
      </c>
      <c r="F805" s="36">
        <v>5</v>
      </c>
      <c r="G805" s="36">
        <v>6</v>
      </c>
      <c r="H805" s="36">
        <v>7</v>
      </c>
      <c r="I805" s="36">
        <v>10</v>
      </c>
      <c r="J805" s="36">
        <v>12</v>
      </c>
      <c r="K805" s="36">
        <v>15</v>
      </c>
      <c r="L805" s="36">
        <v>17</v>
      </c>
      <c r="M805" s="36">
        <v>18</v>
      </c>
      <c r="N805" s="36">
        <v>19</v>
      </c>
      <c r="O805" s="36">
        <v>21</v>
      </c>
      <c r="P805" s="36">
        <v>23</v>
      </c>
      <c r="Q805" s="36">
        <v>25</v>
      </c>
      <c r="R805" s="45">
        <v>379974.65</v>
      </c>
      <c r="S805" s="45">
        <v>1119.07</v>
      </c>
      <c r="T805" s="45">
        <v>12.5</v>
      </c>
      <c r="U805" s="45">
        <v>5</v>
      </c>
      <c r="V805" s="45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46">
        <v>343406.91</v>
      </c>
      <c r="S806" s="46">
        <v>1364.81</v>
      </c>
      <c r="T806" s="46">
        <v>12.5</v>
      </c>
      <c r="U806" s="46">
        <v>5</v>
      </c>
      <c r="V806" s="46">
        <v>2.5</v>
      </c>
    </row>
    <row r="807" spans="1:22" x14ac:dyDescent="0.25">
      <c r="A807" s="34">
        <v>803</v>
      </c>
      <c r="B807" s="35">
        <v>41166</v>
      </c>
      <c r="C807" s="36">
        <v>1</v>
      </c>
      <c r="D807" s="36">
        <v>4</v>
      </c>
      <c r="E807" s="36">
        <v>5</v>
      </c>
      <c r="F807" s="36">
        <v>12</v>
      </c>
      <c r="G807" s="36">
        <v>14</v>
      </c>
      <c r="H807" s="36">
        <v>15</v>
      </c>
      <c r="I807" s="36">
        <v>16</v>
      </c>
      <c r="J807" s="36">
        <v>17</v>
      </c>
      <c r="K807" s="36">
        <v>18</v>
      </c>
      <c r="L807" s="36">
        <v>19</v>
      </c>
      <c r="M807" s="36">
        <v>20</v>
      </c>
      <c r="N807" s="36">
        <v>21</v>
      </c>
      <c r="O807" s="36">
        <v>23</v>
      </c>
      <c r="P807" s="36">
        <v>24</v>
      </c>
      <c r="Q807" s="36">
        <v>25</v>
      </c>
      <c r="R807" s="45">
        <v>1040835.54</v>
      </c>
      <c r="S807" s="45">
        <v>2007.88</v>
      </c>
      <c r="T807" s="45">
        <v>12.5</v>
      </c>
      <c r="U807" s="45">
        <v>5</v>
      </c>
      <c r="V807" s="45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46">
        <v>749492.98</v>
      </c>
      <c r="S808" s="46">
        <v>979.04</v>
      </c>
      <c r="T808" s="46">
        <v>12.5</v>
      </c>
      <c r="U808" s="46">
        <v>5</v>
      </c>
      <c r="V808" s="46">
        <v>2.5</v>
      </c>
    </row>
    <row r="809" spans="1:22" x14ac:dyDescent="0.25">
      <c r="A809" s="34">
        <v>805</v>
      </c>
      <c r="B809" s="35">
        <v>41171</v>
      </c>
      <c r="C809" s="36">
        <v>1</v>
      </c>
      <c r="D809" s="36">
        <v>2</v>
      </c>
      <c r="E809" s="36">
        <v>4</v>
      </c>
      <c r="F809" s="36">
        <v>6</v>
      </c>
      <c r="G809" s="36">
        <v>7</v>
      </c>
      <c r="H809" s="36">
        <v>9</v>
      </c>
      <c r="I809" s="36">
        <v>11</v>
      </c>
      <c r="J809" s="36">
        <v>13</v>
      </c>
      <c r="K809" s="36">
        <v>14</v>
      </c>
      <c r="L809" s="36">
        <v>16</v>
      </c>
      <c r="M809" s="36">
        <v>17</v>
      </c>
      <c r="N809" s="36">
        <v>20</v>
      </c>
      <c r="O809" s="36">
        <v>22</v>
      </c>
      <c r="P809" s="36">
        <v>24</v>
      </c>
      <c r="Q809" s="36">
        <v>25</v>
      </c>
      <c r="R809" s="45">
        <v>73297.8</v>
      </c>
      <c r="S809" s="45">
        <v>618.45000000000005</v>
      </c>
      <c r="T809" s="45">
        <v>12.5</v>
      </c>
      <c r="U809" s="45">
        <v>5</v>
      </c>
      <c r="V809" s="45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46">
        <v>436171.53</v>
      </c>
      <c r="S810" s="46">
        <v>1355.62</v>
      </c>
      <c r="T810" s="46">
        <v>12.5</v>
      </c>
      <c r="U810" s="46">
        <v>5</v>
      </c>
      <c r="V810" s="46">
        <v>2.5</v>
      </c>
    </row>
    <row r="811" spans="1:22" x14ac:dyDescent="0.25">
      <c r="A811" s="34">
        <v>807</v>
      </c>
      <c r="B811" s="35">
        <v>41176</v>
      </c>
      <c r="C811" s="36">
        <v>2</v>
      </c>
      <c r="D811" s="36">
        <v>3</v>
      </c>
      <c r="E811" s="36">
        <v>4</v>
      </c>
      <c r="F811" s="36">
        <v>5</v>
      </c>
      <c r="G811" s="36">
        <v>7</v>
      </c>
      <c r="H811" s="36">
        <v>8</v>
      </c>
      <c r="I811" s="36">
        <v>10</v>
      </c>
      <c r="J811" s="36">
        <v>11</v>
      </c>
      <c r="K811" s="36">
        <v>13</v>
      </c>
      <c r="L811" s="36">
        <v>18</v>
      </c>
      <c r="M811" s="36">
        <v>19</v>
      </c>
      <c r="N811" s="36">
        <v>21</v>
      </c>
      <c r="O811" s="36">
        <v>22</v>
      </c>
      <c r="P811" s="36">
        <v>24</v>
      </c>
      <c r="Q811" s="36">
        <v>25</v>
      </c>
      <c r="R811" s="45">
        <v>469071.25</v>
      </c>
      <c r="S811" s="45">
        <v>1075.74</v>
      </c>
      <c r="T811" s="45">
        <v>12.5</v>
      </c>
      <c r="U811" s="45">
        <v>5</v>
      </c>
      <c r="V811" s="45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46">
        <v>763613.67</v>
      </c>
      <c r="S812" s="46">
        <v>1151.76</v>
      </c>
      <c r="T812" s="46">
        <v>12.5</v>
      </c>
      <c r="U812" s="46">
        <v>5</v>
      </c>
      <c r="V812" s="46">
        <v>2.5</v>
      </c>
    </row>
    <row r="813" spans="1:22" x14ac:dyDescent="0.25">
      <c r="A813" s="34">
        <v>809</v>
      </c>
      <c r="B813" s="35">
        <v>41180</v>
      </c>
      <c r="C813" s="36">
        <v>1</v>
      </c>
      <c r="D813" s="36">
        <v>2</v>
      </c>
      <c r="E813" s="36">
        <v>4</v>
      </c>
      <c r="F813" s="36">
        <v>5</v>
      </c>
      <c r="G813" s="36">
        <v>7</v>
      </c>
      <c r="H813" s="36">
        <v>9</v>
      </c>
      <c r="I813" s="36">
        <v>13</v>
      </c>
      <c r="J813" s="36">
        <v>16</v>
      </c>
      <c r="K813" s="36">
        <v>18</v>
      </c>
      <c r="L813" s="36">
        <v>19</v>
      </c>
      <c r="M813" s="36">
        <v>21</v>
      </c>
      <c r="N813" s="36">
        <v>22</v>
      </c>
      <c r="O813" s="36">
        <v>23</v>
      </c>
      <c r="P813" s="36">
        <v>24</v>
      </c>
      <c r="Q813" s="36">
        <v>25</v>
      </c>
      <c r="R813" s="45">
        <v>397402.39</v>
      </c>
      <c r="S813" s="45">
        <v>1351.5</v>
      </c>
      <c r="T813" s="45">
        <v>12.5</v>
      </c>
      <c r="U813" s="45">
        <v>5</v>
      </c>
      <c r="V813" s="45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46">
        <v>504877.83</v>
      </c>
      <c r="S814" s="46">
        <v>1627.8</v>
      </c>
      <c r="T814" s="46">
        <v>12.5</v>
      </c>
      <c r="U814" s="46">
        <v>5</v>
      </c>
      <c r="V814" s="46">
        <v>2.5</v>
      </c>
    </row>
    <row r="815" spans="1:22" x14ac:dyDescent="0.25">
      <c r="A815" s="34">
        <v>811</v>
      </c>
      <c r="B815" s="35">
        <v>41185</v>
      </c>
      <c r="C815" s="36">
        <v>1</v>
      </c>
      <c r="D815" s="36">
        <v>2</v>
      </c>
      <c r="E815" s="36">
        <v>3</v>
      </c>
      <c r="F815" s="36">
        <v>4</v>
      </c>
      <c r="G815" s="36">
        <v>5</v>
      </c>
      <c r="H815" s="36">
        <v>6</v>
      </c>
      <c r="I815" s="36">
        <v>7</v>
      </c>
      <c r="J815" s="36">
        <v>9</v>
      </c>
      <c r="K815" s="36">
        <v>10</v>
      </c>
      <c r="L815" s="36">
        <v>12</v>
      </c>
      <c r="M815" s="36">
        <v>14</v>
      </c>
      <c r="N815" s="36">
        <v>17</v>
      </c>
      <c r="O815" s="36">
        <v>19</v>
      </c>
      <c r="P815" s="36">
        <v>20</v>
      </c>
      <c r="Q815" s="36">
        <v>22</v>
      </c>
      <c r="R815" s="45">
        <v>257846.23</v>
      </c>
      <c r="S815" s="45">
        <v>1011.95</v>
      </c>
      <c r="T815" s="45">
        <v>12.5</v>
      </c>
      <c r="U815" s="45">
        <v>5</v>
      </c>
      <c r="V815" s="45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46">
        <v>0</v>
      </c>
      <c r="S816" s="46">
        <v>923.08</v>
      </c>
      <c r="T816" s="46">
        <v>12.5</v>
      </c>
      <c r="U816" s="46">
        <v>5</v>
      </c>
      <c r="V816" s="46">
        <v>2.5</v>
      </c>
    </row>
    <row r="817" spans="1:22" x14ac:dyDescent="0.25">
      <c r="A817" s="34">
        <v>813</v>
      </c>
      <c r="B817" s="35">
        <v>41190</v>
      </c>
      <c r="C817" s="36">
        <v>1</v>
      </c>
      <c r="D817" s="36">
        <v>3</v>
      </c>
      <c r="E817" s="36">
        <v>4</v>
      </c>
      <c r="F817" s="36">
        <v>5</v>
      </c>
      <c r="G817" s="36">
        <v>6</v>
      </c>
      <c r="H817" s="36">
        <v>7</v>
      </c>
      <c r="I817" s="36">
        <v>8</v>
      </c>
      <c r="J817" s="36">
        <v>10</v>
      </c>
      <c r="K817" s="36">
        <v>12</v>
      </c>
      <c r="L817" s="36">
        <v>16</v>
      </c>
      <c r="M817" s="36">
        <v>19</v>
      </c>
      <c r="N817" s="36">
        <v>21</v>
      </c>
      <c r="O817" s="36">
        <v>23</v>
      </c>
      <c r="P817" s="36">
        <v>24</v>
      </c>
      <c r="Q817" s="36">
        <v>25</v>
      </c>
      <c r="R817" s="45">
        <v>558823.21</v>
      </c>
      <c r="S817" s="45">
        <v>1385.52</v>
      </c>
      <c r="T817" s="45">
        <v>12.5</v>
      </c>
      <c r="U817" s="45">
        <v>5</v>
      </c>
      <c r="V817" s="45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46">
        <v>334305.28000000003</v>
      </c>
      <c r="S818" s="46">
        <v>979.64</v>
      </c>
      <c r="T818" s="46">
        <v>12.5</v>
      </c>
      <c r="U818" s="46">
        <v>5</v>
      </c>
      <c r="V818" s="46">
        <v>2.5</v>
      </c>
    </row>
    <row r="819" spans="1:22" x14ac:dyDescent="0.25">
      <c r="A819" s="34">
        <v>815</v>
      </c>
      <c r="B819" s="35">
        <v>41195</v>
      </c>
      <c r="C819" s="36">
        <v>6</v>
      </c>
      <c r="D819" s="36">
        <v>7</v>
      </c>
      <c r="E819" s="36">
        <v>8</v>
      </c>
      <c r="F819" s="36">
        <v>10</v>
      </c>
      <c r="G819" s="36">
        <v>11</v>
      </c>
      <c r="H819" s="36">
        <v>14</v>
      </c>
      <c r="I819" s="36">
        <v>15</v>
      </c>
      <c r="J819" s="36">
        <v>17</v>
      </c>
      <c r="K819" s="36">
        <v>18</v>
      </c>
      <c r="L819" s="36">
        <v>20</v>
      </c>
      <c r="M819" s="36">
        <v>21</v>
      </c>
      <c r="N819" s="36">
        <v>22</v>
      </c>
      <c r="O819" s="36">
        <v>23</v>
      </c>
      <c r="P819" s="36">
        <v>24</v>
      </c>
      <c r="Q819" s="36">
        <v>25</v>
      </c>
      <c r="R819" s="45">
        <v>372368.06</v>
      </c>
      <c r="S819" s="45">
        <v>1340.06</v>
      </c>
      <c r="T819" s="45">
        <v>12.5</v>
      </c>
      <c r="U819" s="45">
        <v>5</v>
      </c>
      <c r="V819" s="45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46">
        <v>134514.23000000001</v>
      </c>
      <c r="S820" s="46">
        <v>640.69000000000005</v>
      </c>
      <c r="T820" s="46">
        <v>12.5</v>
      </c>
      <c r="U820" s="46">
        <v>5</v>
      </c>
      <c r="V820" s="46">
        <v>2.5</v>
      </c>
    </row>
    <row r="821" spans="1:22" x14ac:dyDescent="0.25">
      <c r="A821" s="34">
        <v>817</v>
      </c>
      <c r="B821" s="35">
        <v>41199</v>
      </c>
      <c r="C821" s="36">
        <v>1</v>
      </c>
      <c r="D821" s="36">
        <v>2</v>
      </c>
      <c r="E821" s="36">
        <v>3</v>
      </c>
      <c r="F821" s="36">
        <v>4</v>
      </c>
      <c r="G821" s="36">
        <v>5</v>
      </c>
      <c r="H821" s="36">
        <v>8</v>
      </c>
      <c r="I821" s="36">
        <v>10</v>
      </c>
      <c r="J821" s="36">
        <v>11</v>
      </c>
      <c r="K821" s="36">
        <v>12</v>
      </c>
      <c r="L821" s="36">
        <v>17</v>
      </c>
      <c r="M821" s="36">
        <v>18</v>
      </c>
      <c r="N821" s="36">
        <v>20</v>
      </c>
      <c r="O821" s="36">
        <v>23</v>
      </c>
      <c r="P821" s="36">
        <v>24</v>
      </c>
      <c r="Q821" s="36">
        <v>25</v>
      </c>
      <c r="R821" s="45">
        <v>722468.13</v>
      </c>
      <c r="S821" s="45">
        <v>1041.2</v>
      </c>
      <c r="T821" s="45">
        <v>12.5</v>
      </c>
      <c r="U821" s="45">
        <v>5</v>
      </c>
      <c r="V821" s="45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46">
        <v>1489921.97</v>
      </c>
      <c r="S822" s="46">
        <v>1049.53</v>
      </c>
      <c r="T822" s="46">
        <v>12.5</v>
      </c>
      <c r="U822" s="46">
        <v>5</v>
      </c>
      <c r="V822" s="46">
        <v>2.5</v>
      </c>
    </row>
    <row r="823" spans="1:22" x14ac:dyDescent="0.25">
      <c r="A823" s="34">
        <v>819</v>
      </c>
      <c r="B823" s="35">
        <v>41204</v>
      </c>
      <c r="C823" s="36">
        <v>3</v>
      </c>
      <c r="D823" s="36">
        <v>4</v>
      </c>
      <c r="E823" s="36">
        <v>5</v>
      </c>
      <c r="F823" s="36">
        <v>6</v>
      </c>
      <c r="G823" s="36">
        <v>7</v>
      </c>
      <c r="H823" s="36">
        <v>8</v>
      </c>
      <c r="I823" s="36">
        <v>9</v>
      </c>
      <c r="J823" s="36">
        <v>10</v>
      </c>
      <c r="K823" s="36">
        <v>11</v>
      </c>
      <c r="L823" s="36">
        <v>12</v>
      </c>
      <c r="M823" s="36">
        <v>18</v>
      </c>
      <c r="N823" s="36">
        <v>19</v>
      </c>
      <c r="O823" s="36">
        <v>20</v>
      </c>
      <c r="P823" s="36">
        <v>21</v>
      </c>
      <c r="Q823" s="36">
        <v>22</v>
      </c>
      <c r="R823" s="45">
        <v>48367.86</v>
      </c>
      <c r="S823" s="45">
        <v>707.37</v>
      </c>
      <c r="T823" s="45">
        <v>12.5</v>
      </c>
      <c r="U823" s="45">
        <v>5</v>
      </c>
      <c r="V823" s="45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46">
        <v>740274.96</v>
      </c>
      <c r="S824" s="46">
        <v>1355.81</v>
      </c>
      <c r="T824" s="46">
        <v>12.5</v>
      </c>
      <c r="U824" s="46">
        <v>5</v>
      </c>
      <c r="V824" s="46">
        <v>2.5</v>
      </c>
    </row>
    <row r="825" spans="1:22" x14ac:dyDescent="0.25">
      <c r="A825" s="34">
        <v>821</v>
      </c>
      <c r="B825" s="35">
        <v>41208</v>
      </c>
      <c r="C825" s="36">
        <v>3</v>
      </c>
      <c r="D825" s="36">
        <v>4</v>
      </c>
      <c r="E825" s="36">
        <v>5</v>
      </c>
      <c r="F825" s="36">
        <v>7</v>
      </c>
      <c r="G825" s="36">
        <v>9</v>
      </c>
      <c r="H825" s="36">
        <v>10</v>
      </c>
      <c r="I825" s="36">
        <v>11</v>
      </c>
      <c r="J825" s="36">
        <v>12</v>
      </c>
      <c r="K825" s="36">
        <v>14</v>
      </c>
      <c r="L825" s="36">
        <v>16</v>
      </c>
      <c r="M825" s="36">
        <v>17</v>
      </c>
      <c r="N825" s="36">
        <v>21</v>
      </c>
      <c r="O825" s="36">
        <v>23</v>
      </c>
      <c r="P825" s="36">
        <v>24</v>
      </c>
      <c r="Q825" s="36">
        <v>25</v>
      </c>
      <c r="R825" s="45">
        <v>708314.66</v>
      </c>
      <c r="S825" s="45">
        <v>1075.46</v>
      </c>
      <c r="T825" s="45">
        <v>12.5</v>
      </c>
      <c r="U825" s="45">
        <v>5</v>
      </c>
      <c r="V825" s="45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46">
        <v>1824731.69</v>
      </c>
      <c r="S826" s="46">
        <v>1896.81</v>
      </c>
      <c r="T826" s="46">
        <v>12.5</v>
      </c>
      <c r="U826" s="46">
        <v>5</v>
      </c>
      <c r="V826" s="46">
        <v>2.5</v>
      </c>
    </row>
    <row r="827" spans="1:22" x14ac:dyDescent="0.25">
      <c r="A827" s="34">
        <v>823</v>
      </c>
      <c r="B827" s="35">
        <v>41213</v>
      </c>
      <c r="C827" s="36">
        <v>1</v>
      </c>
      <c r="D827" s="36">
        <v>2</v>
      </c>
      <c r="E827" s="36">
        <v>4</v>
      </c>
      <c r="F827" s="36">
        <v>5</v>
      </c>
      <c r="G827" s="36">
        <v>9</v>
      </c>
      <c r="H827" s="36">
        <v>11</v>
      </c>
      <c r="I827" s="36">
        <v>12</v>
      </c>
      <c r="J827" s="36">
        <v>13</v>
      </c>
      <c r="K827" s="36">
        <v>14</v>
      </c>
      <c r="L827" s="36">
        <v>16</v>
      </c>
      <c r="M827" s="36">
        <v>19</v>
      </c>
      <c r="N827" s="36">
        <v>20</v>
      </c>
      <c r="O827" s="36">
        <v>22</v>
      </c>
      <c r="P827" s="36">
        <v>24</v>
      </c>
      <c r="Q827" s="36">
        <v>25</v>
      </c>
      <c r="R827" s="45">
        <v>369543.37</v>
      </c>
      <c r="S827" s="45">
        <v>1624.36</v>
      </c>
      <c r="T827" s="45">
        <v>12.5</v>
      </c>
      <c r="U827" s="45">
        <v>5</v>
      </c>
      <c r="V827" s="45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46">
        <v>411569.27</v>
      </c>
      <c r="S828" s="46">
        <v>1458.94</v>
      </c>
      <c r="T828" s="46">
        <v>12.5</v>
      </c>
      <c r="U828" s="46">
        <v>5</v>
      </c>
      <c r="V828" s="46">
        <v>2.5</v>
      </c>
    </row>
    <row r="829" spans="1:22" x14ac:dyDescent="0.25">
      <c r="A829" s="34">
        <v>825</v>
      </c>
      <c r="B829" s="35">
        <v>41218</v>
      </c>
      <c r="C829" s="36">
        <v>1</v>
      </c>
      <c r="D829" s="36">
        <v>6</v>
      </c>
      <c r="E829" s="36">
        <v>7</v>
      </c>
      <c r="F829" s="36">
        <v>8</v>
      </c>
      <c r="G829" s="36">
        <v>9</v>
      </c>
      <c r="H829" s="36">
        <v>10</v>
      </c>
      <c r="I829" s="36">
        <v>11</v>
      </c>
      <c r="J829" s="36">
        <v>13</v>
      </c>
      <c r="K829" s="36">
        <v>14</v>
      </c>
      <c r="L829" s="36">
        <v>15</v>
      </c>
      <c r="M829" s="36">
        <v>17</v>
      </c>
      <c r="N829" s="36">
        <v>19</v>
      </c>
      <c r="O829" s="36">
        <v>22</v>
      </c>
      <c r="P829" s="36">
        <v>23</v>
      </c>
      <c r="Q829" s="36">
        <v>25</v>
      </c>
      <c r="R829" s="45">
        <v>0</v>
      </c>
      <c r="S829" s="45">
        <v>1224.72</v>
      </c>
      <c r="T829" s="45">
        <v>12.5</v>
      </c>
      <c r="U829" s="45">
        <v>5</v>
      </c>
      <c r="V829" s="45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46">
        <v>1681109.32</v>
      </c>
      <c r="S830" s="46">
        <v>1382.32</v>
      </c>
      <c r="T830" s="46">
        <v>12.5</v>
      </c>
      <c r="U830" s="46">
        <v>5</v>
      </c>
      <c r="V830" s="46">
        <v>2.5</v>
      </c>
    </row>
    <row r="831" spans="1:22" x14ac:dyDescent="0.25">
      <c r="A831" s="34">
        <v>827</v>
      </c>
      <c r="B831" s="35">
        <v>41222</v>
      </c>
      <c r="C831" s="36">
        <v>1</v>
      </c>
      <c r="D831" s="36">
        <v>2</v>
      </c>
      <c r="E831" s="36">
        <v>4</v>
      </c>
      <c r="F831" s="36">
        <v>5</v>
      </c>
      <c r="G831" s="36">
        <v>7</v>
      </c>
      <c r="H831" s="36">
        <v>9</v>
      </c>
      <c r="I831" s="36">
        <v>10</v>
      </c>
      <c r="J831" s="36">
        <v>12</v>
      </c>
      <c r="K831" s="36">
        <v>13</v>
      </c>
      <c r="L831" s="36">
        <v>14</v>
      </c>
      <c r="M831" s="36">
        <v>16</v>
      </c>
      <c r="N831" s="36">
        <v>17</v>
      </c>
      <c r="O831" s="36">
        <v>21</v>
      </c>
      <c r="P831" s="36">
        <v>22</v>
      </c>
      <c r="Q831" s="36">
        <v>24</v>
      </c>
      <c r="R831" s="45">
        <v>414388.43</v>
      </c>
      <c r="S831" s="45">
        <v>972.75</v>
      </c>
      <c r="T831" s="45">
        <v>12.5</v>
      </c>
      <c r="U831" s="45">
        <v>5</v>
      </c>
      <c r="V831" s="45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46">
        <v>1777058.21</v>
      </c>
      <c r="S832" s="46">
        <v>1283.54</v>
      </c>
      <c r="T832" s="46">
        <v>12.5</v>
      </c>
      <c r="U832" s="46">
        <v>5</v>
      </c>
      <c r="V832" s="46">
        <v>2.5</v>
      </c>
    </row>
    <row r="833" spans="1:22" x14ac:dyDescent="0.25">
      <c r="A833" s="34">
        <v>829</v>
      </c>
      <c r="B833" s="35">
        <v>41227</v>
      </c>
      <c r="C833" s="36">
        <v>2</v>
      </c>
      <c r="D833" s="36">
        <v>5</v>
      </c>
      <c r="E833" s="36">
        <v>7</v>
      </c>
      <c r="F833" s="36">
        <v>8</v>
      </c>
      <c r="G833" s="36">
        <v>9</v>
      </c>
      <c r="H833" s="36">
        <v>11</v>
      </c>
      <c r="I833" s="36">
        <v>13</v>
      </c>
      <c r="J833" s="36">
        <v>14</v>
      </c>
      <c r="K833" s="36">
        <v>16</v>
      </c>
      <c r="L833" s="36">
        <v>17</v>
      </c>
      <c r="M833" s="36">
        <v>18</v>
      </c>
      <c r="N833" s="36">
        <v>22</v>
      </c>
      <c r="O833" s="36">
        <v>23</v>
      </c>
      <c r="P833" s="36">
        <v>24</v>
      </c>
      <c r="Q833" s="36">
        <v>25</v>
      </c>
      <c r="R833" s="45">
        <v>142130.62</v>
      </c>
      <c r="S833" s="45">
        <v>920.1</v>
      </c>
      <c r="T833" s="45">
        <v>12.5</v>
      </c>
      <c r="U833" s="45">
        <v>5</v>
      </c>
      <c r="V833" s="45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46">
        <v>635039.66</v>
      </c>
      <c r="S834" s="46">
        <v>1045.46</v>
      </c>
      <c r="T834" s="46">
        <v>12.5</v>
      </c>
      <c r="U834" s="46">
        <v>5</v>
      </c>
      <c r="V834" s="46">
        <v>2.5</v>
      </c>
    </row>
    <row r="835" spans="1:22" x14ac:dyDescent="0.25">
      <c r="A835" s="34">
        <v>831</v>
      </c>
      <c r="B835" s="35">
        <v>41232</v>
      </c>
      <c r="C835" s="36">
        <v>1</v>
      </c>
      <c r="D835" s="36">
        <v>2</v>
      </c>
      <c r="E835" s="36">
        <v>3</v>
      </c>
      <c r="F835" s="36">
        <v>5</v>
      </c>
      <c r="G835" s="36">
        <v>9</v>
      </c>
      <c r="H835" s="36">
        <v>10</v>
      </c>
      <c r="I835" s="36">
        <v>11</v>
      </c>
      <c r="J835" s="36">
        <v>12</v>
      </c>
      <c r="K835" s="36">
        <v>14</v>
      </c>
      <c r="L835" s="36">
        <v>16</v>
      </c>
      <c r="M835" s="36">
        <v>17</v>
      </c>
      <c r="N835" s="36">
        <v>18</v>
      </c>
      <c r="O835" s="36">
        <v>20</v>
      </c>
      <c r="P835" s="36">
        <v>21</v>
      </c>
      <c r="Q835" s="36">
        <v>22</v>
      </c>
      <c r="R835" s="45">
        <v>361257.3</v>
      </c>
      <c r="S835" s="45">
        <v>1462.58</v>
      </c>
      <c r="T835" s="45">
        <v>12.5</v>
      </c>
      <c r="U835" s="45">
        <v>5</v>
      </c>
      <c r="V835" s="45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46">
        <v>265914.15000000002</v>
      </c>
      <c r="S836" s="46">
        <v>1287.28</v>
      </c>
      <c r="T836" s="46">
        <v>12.5</v>
      </c>
      <c r="U836" s="46">
        <v>5</v>
      </c>
      <c r="V836" s="46">
        <v>2.5</v>
      </c>
    </row>
    <row r="837" spans="1:22" x14ac:dyDescent="0.25">
      <c r="A837" s="34">
        <v>833</v>
      </c>
      <c r="B837" s="35">
        <v>41236</v>
      </c>
      <c r="C837" s="36">
        <v>2</v>
      </c>
      <c r="D837" s="36">
        <v>5</v>
      </c>
      <c r="E837" s="36">
        <v>6</v>
      </c>
      <c r="F837" s="36">
        <v>7</v>
      </c>
      <c r="G837" s="36">
        <v>10</v>
      </c>
      <c r="H837" s="36">
        <v>11</v>
      </c>
      <c r="I837" s="36">
        <v>12</v>
      </c>
      <c r="J837" s="36">
        <v>13</v>
      </c>
      <c r="K837" s="36">
        <v>16</v>
      </c>
      <c r="L837" s="36">
        <v>17</v>
      </c>
      <c r="M837" s="36">
        <v>18</v>
      </c>
      <c r="N837" s="36">
        <v>19</v>
      </c>
      <c r="O837" s="36">
        <v>20</v>
      </c>
      <c r="P837" s="36">
        <v>22</v>
      </c>
      <c r="Q837" s="36">
        <v>25</v>
      </c>
      <c r="R837" s="45">
        <v>569138.06000000006</v>
      </c>
      <c r="S837" s="45">
        <v>1354.01</v>
      </c>
      <c r="T837" s="45">
        <v>12.5</v>
      </c>
      <c r="U837" s="45">
        <v>5</v>
      </c>
      <c r="V837" s="45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46">
        <v>335660.48</v>
      </c>
      <c r="S838" s="46">
        <v>1229.53</v>
      </c>
      <c r="T838" s="46">
        <v>12.5</v>
      </c>
      <c r="U838" s="46">
        <v>5</v>
      </c>
      <c r="V838" s="46">
        <v>2.5</v>
      </c>
    </row>
    <row r="839" spans="1:22" x14ac:dyDescent="0.25">
      <c r="A839" s="34">
        <v>835</v>
      </c>
      <c r="B839" s="35">
        <v>41241</v>
      </c>
      <c r="C839" s="36">
        <v>1</v>
      </c>
      <c r="D839" s="36">
        <v>2</v>
      </c>
      <c r="E839" s="36">
        <v>4</v>
      </c>
      <c r="F839" s="36">
        <v>6</v>
      </c>
      <c r="G839" s="36">
        <v>8</v>
      </c>
      <c r="H839" s="36">
        <v>12</v>
      </c>
      <c r="I839" s="36">
        <v>14</v>
      </c>
      <c r="J839" s="36">
        <v>15</v>
      </c>
      <c r="K839" s="36">
        <v>16</v>
      </c>
      <c r="L839" s="36">
        <v>17</v>
      </c>
      <c r="M839" s="36">
        <v>18</v>
      </c>
      <c r="N839" s="36">
        <v>19</v>
      </c>
      <c r="O839" s="36">
        <v>21</v>
      </c>
      <c r="P839" s="36">
        <v>24</v>
      </c>
      <c r="Q839" s="36">
        <v>25</v>
      </c>
      <c r="R839" s="45">
        <v>540466.93999999994</v>
      </c>
      <c r="S839" s="45">
        <v>1357.53</v>
      </c>
      <c r="T839" s="45">
        <v>12.5</v>
      </c>
      <c r="U839" s="45">
        <v>5</v>
      </c>
      <c r="V839" s="45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46">
        <v>358628.95</v>
      </c>
      <c r="S840" s="46">
        <v>661.65</v>
      </c>
      <c r="T840" s="46">
        <v>12.5</v>
      </c>
      <c r="U840" s="46">
        <v>5</v>
      </c>
      <c r="V840" s="46">
        <v>2.5</v>
      </c>
    </row>
    <row r="841" spans="1:22" x14ac:dyDescent="0.25">
      <c r="A841" s="34">
        <v>837</v>
      </c>
      <c r="B841" s="35">
        <v>41246</v>
      </c>
      <c r="C841" s="36">
        <v>1</v>
      </c>
      <c r="D841" s="36">
        <v>3</v>
      </c>
      <c r="E841" s="36">
        <v>7</v>
      </c>
      <c r="F841" s="36">
        <v>8</v>
      </c>
      <c r="G841" s="36">
        <v>10</v>
      </c>
      <c r="H841" s="36">
        <v>11</v>
      </c>
      <c r="I841" s="36">
        <v>12</v>
      </c>
      <c r="J841" s="36">
        <v>13</v>
      </c>
      <c r="K841" s="36">
        <v>14</v>
      </c>
      <c r="L841" s="36">
        <v>15</v>
      </c>
      <c r="M841" s="36">
        <v>16</v>
      </c>
      <c r="N841" s="36">
        <v>18</v>
      </c>
      <c r="O841" s="36">
        <v>20</v>
      </c>
      <c r="P841" s="36">
        <v>22</v>
      </c>
      <c r="Q841" s="36">
        <v>24</v>
      </c>
      <c r="R841" s="45">
        <v>211520.18</v>
      </c>
      <c r="S841" s="45">
        <v>645.66</v>
      </c>
      <c r="T841" s="45">
        <v>12.5</v>
      </c>
      <c r="U841" s="45">
        <v>5</v>
      </c>
      <c r="V841" s="45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46">
        <v>68910.69</v>
      </c>
      <c r="S842" s="46">
        <v>430.96</v>
      </c>
      <c r="T842" s="46">
        <v>12.5</v>
      </c>
      <c r="U842" s="46">
        <v>5</v>
      </c>
      <c r="V842" s="46">
        <v>2.5</v>
      </c>
    </row>
    <row r="843" spans="1:22" x14ac:dyDescent="0.25">
      <c r="A843" s="34">
        <v>839</v>
      </c>
      <c r="B843" s="35">
        <v>41250</v>
      </c>
      <c r="C843" s="36">
        <v>2</v>
      </c>
      <c r="D843" s="36">
        <v>3</v>
      </c>
      <c r="E843" s="36">
        <v>4</v>
      </c>
      <c r="F843" s="36">
        <v>6</v>
      </c>
      <c r="G843" s="36">
        <v>7</v>
      </c>
      <c r="H843" s="36">
        <v>8</v>
      </c>
      <c r="I843" s="36">
        <v>13</v>
      </c>
      <c r="J843" s="36">
        <v>14</v>
      </c>
      <c r="K843" s="36">
        <v>16</v>
      </c>
      <c r="L843" s="36">
        <v>17</v>
      </c>
      <c r="M843" s="36">
        <v>19</v>
      </c>
      <c r="N843" s="36">
        <v>21</v>
      </c>
      <c r="O843" s="36">
        <v>22</v>
      </c>
      <c r="P843" s="36">
        <v>24</v>
      </c>
      <c r="Q843" s="36">
        <v>25</v>
      </c>
      <c r="R843" s="45">
        <v>761053.31</v>
      </c>
      <c r="S843" s="45">
        <v>989.73</v>
      </c>
      <c r="T843" s="45">
        <v>12.5</v>
      </c>
      <c r="U843" s="45">
        <v>5</v>
      </c>
      <c r="V843" s="45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46">
        <v>363014.59</v>
      </c>
      <c r="S844" s="46">
        <v>1234.55</v>
      </c>
      <c r="T844" s="46">
        <v>12.5</v>
      </c>
      <c r="U844" s="46">
        <v>5</v>
      </c>
      <c r="V844" s="46">
        <v>2.5</v>
      </c>
    </row>
    <row r="845" spans="1:22" x14ac:dyDescent="0.25">
      <c r="A845" s="34">
        <v>841</v>
      </c>
      <c r="B845" s="35">
        <v>41255</v>
      </c>
      <c r="C845" s="36">
        <v>1</v>
      </c>
      <c r="D845" s="36">
        <v>3</v>
      </c>
      <c r="E845" s="36">
        <v>5</v>
      </c>
      <c r="F845" s="36">
        <v>6</v>
      </c>
      <c r="G845" s="36">
        <v>8</v>
      </c>
      <c r="H845" s="36">
        <v>10</v>
      </c>
      <c r="I845" s="36">
        <v>12</v>
      </c>
      <c r="J845" s="36">
        <v>13</v>
      </c>
      <c r="K845" s="36">
        <v>14</v>
      </c>
      <c r="L845" s="36">
        <v>15</v>
      </c>
      <c r="M845" s="36">
        <v>16</v>
      </c>
      <c r="N845" s="36">
        <v>17</v>
      </c>
      <c r="O845" s="36">
        <v>20</v>
      </c>
      <c r="P845" s="36">
        <v>21</v>
      </c>
      <c r="Q845" s="36">
        <v>24</v>
      </c>
      <c r="R845" s="45">
        <v>177422.96</v>
      </c>
      <c r="S845" s="45">
        <v>728.86</v>
      </c>
      <c r="T845" s="45">
        <v>12.5</v>
      </c>
      <c r="U845" s="45">
        <v>5</v>
      </c>
      <c r="V845" s="45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46">
        <v>292500.78999999998</v>
      </c>
      <c r="S846" s="46">
        <v>1190.47</v>
      </c>
      <c r="T846" s="46">
        <v>12.5</v>
      </c>
      <c r="U846" s="46">
        <v>5</v>
      </c>
      <c r="V846" s="46">
        <v>2.5</v>
      </c>
    </row>
    <row r="847" spans="1:22" x14ac:dyDescent="0.25">
      <c r="A847" s="34">
        <v>843</v>
      </c>
      <c r="B847" s="35">
        <v>41260</v>
      </c>
      <c r="C847" s="36">
        <v>3</v>
      </c>
      <c r="D847" s="36">
        <v>4</v>
      </c>
      <c r="E847" s="36">
        <v>7</v>
      </c>
      <c r="F847" s="36">
        <v>8</v>
      </c>
      <c r="G847" s="36">
        <v>11</v>
      </c>
      <c r="H847" s="36">
        <v>12</v>
      </c>
      <c r="I847" s="36">
        <v>13</v>
      </c>
      <c r="J847" s="36">
        <v>15</v>
      </c>
      <c r="K847" s="36">
        <v>16</v>
      </c>
      <c r="L847" s="36">
        <v>17</v>
      </c>
      <c r="M847" s="36">
        <v>19</v>
      </c>
      <c r="N847" s="36">
        <v>20</v>
      </c>
      <c r="O847" s="36">
        <v>21</v>
      </c>
      <c r="P847" s="36">
        <v>22</v>
      </c>
      <c r="Q847" s="36">
        <v>24</v>
      </c>
      <c r="R847" s="45">
        <v>185206.1</v>
      </c>
      <c r="S847" s="45">
        <v>1005.05</v>
      </c>
      <c r="T847" s="45">
        <v>12.5</v>
      </c>
      <c r="U847" s="45">
        <v>5</v>
      </c>
      <c r="V847" s="45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46">
        <v>428223.99</v>
      </c>
      <c r="S848" s="46">
        <v>459.84</v>
      </c>
      <c r="T848" s="46">
        <v>12.5</v>
      </c>
      <c r="U848" s="46">
        <v>5</v>
      </c>
      <c r="V848" s="46">
        <v>2.5</v>
      </c>
    </row>
    <row r="849" spans="1:22" x14ac:dyDescent="0.25">
      <c r="A849" s="34">
        <v>845</v>
      </c>
      <c r="B849" s="35">
        <v>41264</v>
      </c>
      <c r="C849" s="36">
        <v>2</v>
      </c>
      <c r="D849" s="36">
        <v>4</v>
      </c>
      <c r="E849" s="36">
        <v>6</v>
      </c>
      <c r="F849" s="36">
        <v>7</v>
      </c>
      <c r="G849" s="36">
        <v>11</v>
      </c>
      <c r="H849" s="36">
        <v>12</v>
      </c>
      <c r="I849" s="36">
        <v>14</v>
      </c>
      <c r="J849" s="36">
        <v>16</v>
      </c>
      <c r="K849" s="36">
        <v>18</v>
      </c>
      <c r="L849" s="36">
        <v>19</v>
      </c>
      <c r="M849" s="36">
        <v>21</v>
      </c>
      <c r="N849" s="36">
        <v>22</v>
      </c>
      <c r="O849" s="36">
        <v>23</v>
      </c>
      <c r="P849" s="36">
        <v>24</v>
      </c>
      <c r="Q849" s="36">
        <v>25</v>
      </c>
      <c r="R849" s="45">
        <v>426917.92</v>
      </c>
      <c r="S849" s="45">
        <v>709.92</v>
      </c>
      <c r="T849" s="45">
        <v>12.5</v>
      </c>
      <c r="U849" s="45">
        <v>5</v>
      </c>
      <c r="V849" s="45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46">
        <v>1012416.25</v>
      </c>
      <c r="S850" s="46">
        <v>1260.67</v>
      </c>
      <c r="T850" s="46">
        <v>12.5</v>
      </c>
      <c r="U850" s="46">
        <v>5</v>
      </c>
      <c r="V850" s="46">
        <v>2.5</v>
      </c>
    </row>
    <row r="851" spans="1:22" x14ac:dyDescent="0.25">
      <c r="A851" s="34">
        <v>847</v>
      </c>
      <c r="B851" s="35">
        <v>41269</v>
      </c>
      <c r="C851" s="36">
        <v>1</v>
      </c>
      <c r="D851" s="36">
        <v>3</v>
      </c>
      <c r="E851" s="36">
        <v>5</v>
      </c>
      <c r="F851" s="36">
        <v>6</v>
      </c>
      <c r="G851" s="36">
        <v>7</v>
      </c>
      <c r="H851" s="36">
        <v>9</v>
      </c>
      <c r="I851" s="36">
        <v>10</v>
      </c>
      <c r="J851" s="36">
        <v>11</v>
      </c>
      <c r="K851" s="36">
        <v>13</v>
      </c>
      <c r="L851" s="36">
        <v>14</v>
      </c>
      <c r="M851" s="36">
        <v>17</v>
      </c>
      <c r="N851" s="36">
        <v>18</v>
      </c>
      <c r="O851" s="36">
        <v>20</v>
      </c>
      <c r="P851" s="36">
        <v>21</v>
      </c>
      <c r="Q851" s="36">
        <v>25</v>
      </c>
      <c r="R851" s="45">
        <v>305151.89</v>
      </c>
      <c r="S851" s="45">
        <v>449.1</v>
      </c>
      <c r="T851" s="45">
        <v>12.5</v>
      </c>
      <c r="U851" s="45">
        <v>5</v>
      </c>
      <c r="V851" s="45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46">
        <v>1290253.81</v>
      </c>
      <c r="S852" s="46">
        <v>1040.6300000000001</v>
      </c>
      <c r="T852" s="46">
        <v>12.5</v>
      </c>
      <c r="U852" s="46">
        <v>5</v>
      </c>
      <c r="V852" s="46">
        <v>2.5</v>
      </c>
    </row>
    <row r="853" spans="1:22" x14ac:dyDescent="0.25">
      <c r="A853" s="34">
        <v>849</v>
      </c>
      <c r="B853" s="35">
        <v>41274</v>
      </c>
      <c r="C853" s="36">
        <v>1</v>
      </c>
      <c r="D853" s="36">
        <v>4</v>
      </c>
      <c r="E853" s="36">
        <v>5</v>
      </c>
      <c r="F853" s="36">
        <v>10</v>
      </c>
      <c r="G853" s="36">
        <v>12</v>
      </c>
      <c r="H853" s="36">
        <v>13</v>
      </c>
      <c r="I853" s="36">
        <v>14</v>
      </c>
      <c r="J853" s="36">
        <v>15</v>
      </c>
      <c r="K853" s="36">
        <v>16</v>
      </c>
      <c r="L853" s="36">
        <v>17</v>
      </c>
      <c r="M853" s="36">
        <v>18</v>
      </c>
      <c r="N853" s="36">
        <v>20</v>
      </c>
      <c r="O853" s="36">
        <v>23</v>
      </c>
      <c r="P853" s="36">
        <v>24</v>
      </c>
      <c r="Q853" s="36">
        <v>25</v>
      </c>
      <c r="R853" s="45">
        <v>496366.5</v>
      </c>
      <c r="S853" s="45">
        <v>1534.96</v>
      </c>
      <c r="T853" s="45">
        <v>12.5</v>
      </c>
      <c r="U853" s="45">
        <v>5</v>
      </c>
      <c r="V853" s="45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46">
        <v>447801.1</v>
      </c>
      <c r="S854" s="46">
        <v>768.88</v>
      </c>
      <c r="T854" s="46">
        <v>12.5</v>
      </c>
      <c r="U854" s="46">
        <v>5</v>
      </c>
      <c r="V854" s="46">
        <v>2.5</v>
      </c>
    </row>
    <row r="855" spans="1:22" x14ac:dyDescent="0.25">
      <c r="A855" s="34">
        <v>851</v>
      </c>
      <c r="B855" s="35">
        <v>41278</v>
      </c>
      <c r="C855" s="36">
        <v>1</v>
      </c>
      <c r="D855" s="36">
        <v>4</v>
      </c>
      <c r="E855" s="36">
        <v>5</v>
      </c>
      <c r="F855" s="36">
        <v>6</v>
      </c>
      <c r="G855" s="36">
        <v>7</v>
      </c>
      <c r="H855" s="36">
        <v>10</v>
      </c>
      <c r="I855" s="36">
        <v>13</v>
      </c>
      <c r="J855" s="36">
        <v>14</v>
      </c>
      <c r="K855" s="36">
        <v>15</v>
      </c>
      <c r="L855" s="36">
        <v>17</v>
      </c>
      <c r="M855" s="36">
        <v>18</v>
      </c>
      <c r="N855" s="36">
        <v>19</v>
      </c>
      <c r="O855" s="36">
        <v>20</v>
      </c>
      <c r="P855" s="36">
        <v>22</v>
      </c>
      <c r="Q855" s="36">
        <v>24</v>
      </c>
      <c r="R855" s="45">
        <v>580464.31000000006</v>
      </c>
      <c r="S855" s="45">
        <v>1228.93</v>
      </c>
      <c r="T855" s="45">
        <v>12.5</v>
      </c>
      <c r="U855" s="45">
        <v>5</v>
      </c>
      <c r="V855" s="45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46">
        <v>392253.82</v>
      </c>
      <c r="S856" s="46">
        <v>1082.69</v>
      </c>
      <c r="T856" s="46">
        <v>12.5</v>
      </c>
      <c r="U856" s="46">
        <v>5</v>
      </c>
      <c r="V856" s="46">
        <v>2.5</v>
      </c>
    </row>
    <row r="857" spans="1:22" x14ac:dyDescent="0.25">
      <c r="A857" s="34">
        <v>853</v>
      </c>
      <c r="B857" s="35">
        <v>41283</v>
      </c>
      <c r="C857" s="36">
        <v>2</v>
      </c>
      <c r="D857" s="36">
        <v>3</v>
      </c>
      <c r="E857" s="36">
        <v>5</v>
      </c>
      <c r="F857" s="36">
        <v>6</v>
      </c>
      <c r="G857" s="36">
        <v>8</v>
      </c>
      <c r="H857" s="36">
        <v>9</v>
      </c>
      <c r="I857" s="36">
        <v>11</v>
      </c>
      <c r="J857" s="36">
        <v>12</v>
      </c>
      <c r="K857" s="36">
        <v>17</v>
      </c>
      <c r="L857" s="36">
        <v>18</v>
      </c>
      <c r="M857" s="36">
        <v>19</v>
      </c>
      <c r="N857" s="36">
        <v>20</v>
      </c>
      <c r="O857" s="36">
        <v>21</v>
      </c>
      <c r="P857" s="36">
        <v>22</v>
      </c>
      <c r="Q857" s="36">
        <v>23</v>
      </c>
      <c r="R857" s="45">
        <v>393932.77</v>
      </c>
      <c r="S857" s="45">
        <v>1117.1400000000001</v>
      </c>
      <c r="T857" s="45">
        <v>12.5</v>
      </c>
      <c r="U857" s="45">
        <v>5</v>
      </c>
      <c r="V857" s="45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46">
        <v>858416.7</v>
      </c>
      <c r="S858" s="46">
        <v>1235.0999999999999</v>
      </c>
      <c r="T858" s="46">
        <v>12.5</v>
      </c>
      <c r="U858" s="46">
        <v>5</v>
      </c>
      <c r="V858" s="46">
        <v>2.5</v>
      </c>
    </row>
    <row r="859" spans="1:22" x14ac:dyDescent="0.25">
      <c r="A859" s="34">
        <v>855</v>
      </c>
      <c r="B859" s="35">
        <v>41288</v>
      </c>
      <c r="C859" s="36">
        <v>1</v>
      </c>
      <c r="D859" s="36">
        <v>3</v>
      </c>
      <c r="E859" s="36">
        <v>4</v>
      </c>
      <c r="F859" s="36">
        <v>8</v>
      </c>
      <c r="G859" s="36">
        <v>9</v>
      </c>
      <c r="H859" s="36">
        <v>10</v>
      </c>
      <c r="I859" s="36">
        <v>11</v>
      </c>
      <c r="J859" s="36">
        <v>13</v>
      </c>
      <c r="K859" s="36">
        <v>14</v>
      </c>
      <c r="L859" s="36">
        <v>15</v>
      </c>
      <c r="M859" s="36">
        <v>17</v>
      </c>
      <c r="N859" s="36">
        <v>18</v>
      </c>
      <c r="O859" s="36">
        <v>23</v>
      </c>
      <c r="P859" s="36">
        <v>24</v>
      </c>
      <c r="Q859" s="36">
        <v>25</v>
      </c>
      <c r="R859" s="45">
        <v>444770.18</v>
      </c>
      <c r="S859" s="45">
        <v>624.61</v>
      </c>
      <c r="T859" s="45">
        <v>12.5</v>
      </c>
      <c r="U859" s="45">
        <v>5</v>
      </c>
      <c r="V859" s="45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46">
        <v>276059.48</v>
      </c>
      <c r="S860" s="46">
        <v>835.7</v>
      </c>
      <c r="T860" s="46">
        <v>12.5</v>
      </c>
      <c r="U860" s="46">
        <v>5</v>
      </c>
      <c r="V860" s="46">
        <v>2.5</v>
      </c>
    </row>
    <row r="861" spans="1:22" x14ac:dyDescent="0.25">
      <c r="A861" s="34">
        <v>857</v>
      </c>
      <c r="B861" s="35">
        <v>41292</v>
      </c>
      <c r="C861" s="36">
        <v>1</v>
      </c>
      <c r="D861" s="36">
        <v>3</v>
      </c>
      <c r="E861" s="36">
        <v>4</v>
      </c>
      <c r="F861" s="36">
        <v>6</v>
      </c>
      <c r="G861" s="36">
        <v>8</v>
      </c>
      <c r="H861" s="36">
        <v>11</v>
      </c>
      <c r="I861" s="36">
        <v>13</v>
      </c>
      <c r="J861" s="36">
        <v>14</v>
      </c>
      <c r="K861" s="36">
        <v>15</v>
      </c>
      <c r="L861" s="36">
        <v>16</v>
      </c>
      <c r="M861" s="36">
        <v>18</v>
      </c>
      <c r="N861" s="36">
        <v>19</v>
      </c>
      <c r="O861" s="36">
        <v>20</v>
      </c>
      <c r="P861" s="36">
        <v>21</v>
      </c>
      <c r="Q861" s="36">
        <v>24</v>
      </c>
      <c r="R861" s="45">
        <v>522692.52</v>
      </c>
      <c r="S861" s="45">
        <v>1024.1600000000001</v>
      </c>
      <c r="T861" s="45">
        <v>12.5</v>
      </c>
      <c r="U861" s="45">
        <v>5</v>
      </c>
      <c r="V861" s="45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46">
        <v>314263.90999999997</v>
      </c>
      <c r="S862" s="46">
        <v>899.33</v>
      </c>
      <c r="T862" s="46">
        <v>12.5</v>
      </c>
      <c r="U862" s="46">
        <v>5</v>
      </c>
      <c r="V862" s="46">
        <v>2.5</v>
      </c>
    </row>
    <row r="863" spans="1:22" x14ac:dyDescent="0.25">
      <c r="A863" s="34">
        <v>859</v>
      </c>
      <c r="B863" s="35">
        <v>41297</v>
      </c>
      <c r="C863" s="36">
        <v>1</v>
      </c>
      <c r="D863" s="36">
        <v>2</v>
      </c>
      <c r="E863" s="36">
        <v>3</v>
      </c>
      <c r="F863" s="36">
        <v>4</v>
      </c>
      <c r="G863" s="36">
        <v>5</v>
      </c>
      <c r="H863" s="36">
        <v>6</v>
      </c>
      <c r="I863" s="36">
        <v>9</v>
      </c>
      <c r="J863" s="36">
        <v>10</v>
      </c>
      <c r="K863" s="36">
        <v>11</v>
      </c>
      <c r="L863" s="36">
        <v>13</v>
      </c>
      <c r="M863" s="36">
        <v>14</v>
      </c>
      <c r="N863" s="36">
        <v>17</v>
      </c>
      <c r="O863" s="36">
        <v>18</v>
      </c>
      <c r="P863" s="36">
        <v>19</v>
      </c>
      <c r="Q863" s="36">
        <v>20</v>
      </c>
      <c r="R863" s="45">
        <v>825060.53</v>
      </c>
      <c r="S863" s="45">
        <v>1358.29</v>
      </c>
      <c r="T863" s="45">
        <v>12.5</v>
      </c>
      <c r="U863" s="45">
        <v>5</v>
      </c>
      <c r="V863" s="45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46">
        <v>743148.03</v>
      </c>
      <c r="S864" s="46">
        <v>1081.6500000000001</v>
      </c>
      <c r="T864" s="46">
        <v>12.5</v>
      </c>
      <c r="U864" s="46">
        <v>5</v>
      </c>
      <c r="V864" s="46">
        <v>2.5</v>
      </c>
    </row>
    <row r="865" spans="1:22" x14ac:dyDescent="0.25">
      <c r="A865" s="34">
        <v>861</v>
      </c>
      <c r="B865" s="35">
        <v>41302</v>
      </c>
      <c r="C865" s="36">
        <v>1</v>
      </c>
      <c r="D865" s="36">
        <v>2</v>
      </c>
      <c r="E865" s="36">
        <v>3</v>
      </c>
      <c r="F865" s="36">
        <v>4</v>
      </c>
      <c r="G865" s="36">
        <v>6</v>
      </c>
      <c r="H865" s="36">
        <v>7</v>
      </c>
      <c r="I865" s="36">
        <v>9</v>
      </c>
      <c r="J865" s="36">
        <v>10</v>
      </c>
      <c r="K865" s="36">
        <v>11</v>
      </c>
      <c r="L865" s="36">
        <v>14</v>
      </c>
      <c r="M865" s="36">
        <v>15</v>
      </c>
      <c r="N865" s="36">
        <v>17</v>
      </c>
      <c r="O865" s="36">
        <v>19</v>
      </c>
      <c r="P865" s="36">
        <v>22</v>
      </c>
      <c r="Q865" s="36">
        <v>23</v>
      </c>
      <c r="R865" s="45">
        <v>500196.28</v>
      </c>
      <c r="S865" s="45">
        <v>1127.52</v>
      </c>
      <c r="T865" s="45">
        <v>12.5</v>
      </c>
      <c r="U865" s="45">
        <v>5</v>
      </c>
      <c r="V865" s="45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46">
        <v>210457.52</v>
      </c>
      <c r="S866" s="46">
        <v>1208.1300000000001</v>
      </c>
      <c r="T866" s="46">
        <v>12.5</v>
      </c>
      <c r="U866" s="46">
        <v>5</v>
      </c>
      <c r="V866" s="46">
        <v>2.5</v>
      </c>
    </row>
    <row r="867" spans="1:22" x14ac:dyDescent="0.25">
      <c r="A867" s="34">
        <v>863</v>
      </c>
      <c r="B867" s="35">
        <v>41306</v>
      </c>
      <c r="C867" s="36">
        <v>1</v>
      </c>
      <c r="D867" s="36">
        <v>3</v>
      </c>
      <c r="E867" s="36">
        <v>4</v>
      </c>
      <c r="F867" s="36">
        <v>7</v>
      </c>
      <c r="G867" s="36">
        <v>8</v>
      </c>
      <c r="H867" s="36">
        <v>13</v>
      </c>
      <c r="I867" s="36">
        <v>15</v>
      </c>
      <c r="J867" s="36">
        <v>16</v>
      </c>
      <c r="K867" s="36">
        <v>17</v>
      </c>
      <c r="L867" s="36">
        <v>18</v>
      </c>
      <c r="M867" s="36">
        <v>19</v>
      </c>
      <c r="N867" s="36">
        <v>22</v>
      </c>
      <c r="O867" s="36">
        <v>23</v>
      </c>
      <c r="P867" s="36">
        <v>24</v>
      </c>
      <c r="Q867" s="36">
        <v>25</v>
      </c>
      <c r="R867" s="45">
        <v>333851.01</v>
      </c>
      <c r="S867" s="45">
        <v>942.2</v>
      </c>
      <c r="T867" s="45">
        <v>12.5</v>
      </c>
      <c r="U867" s="45">
        <v>5</v>
      </c>
      <c r="V867" s="45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46">
        <v>521879.24</v>
      </c>
      <c r="S868" s="46">
        <v>1379.14</v>
      </c>
      <c r="T868" s="46">
        <v>12.5</v>
      </c>
      <c r="U868" s="46">
        <v>5</v>
      </c>
      <c r="V868" s="46">
        <v>2.5</v>
      </c>
    </row>
    <row r="869" spans="1:22" x14ac:dyDescent="0.25">
      <c r="A869" s="34">
        <v>865</v>
      </c>
      <c r="B869" s="35">
        <v>41311</v>
      </c>
      <c r="C869" s="36">
        <v>1</v>
      </c>
      <c r="D869" s="36">
        <v>3</v>
      </c>
      <c r="E869" s="36">
        <v>4</v>
      </c>
      <c r="F869" s="36">
        <v>5</v>
      </c>
      <c r="G869" s="36">
        <v>6</v>
      </c>
      <c r="H869" s="36">
        <v>7</v>
      </c>
      <c r="I869" s="36">
        <v>10</v>
      </c>
      <c r="J869" s="36">
        <v>13</v>
      </c>
      <c r="K869" s="36">
        <v>18</v>
      </c>
      <c r="L869" s="36">
        <v>19</v>
      </c>
      <c r="M869" s="36">
        <v>20</v>
      </c>
      <c r="N869" s="36">
        <v>21</v>
      </c>
      <c r="O869" s="36">
        <v>22</v>
      </c>
      <c r="P869" s="36">
        <v>23</v>
      </c>
      <c r="Q869" s="36">
        <v>25</v>
      </c>
      <c r="R869" s="45">
        <v>0</v>
      </c>
      <c r="S869" s="45">
        <v>1381.76</v>
      </c>
      <c r="T869" s="45">
        <v>12.5</v>
      </c>
      <c r="U869" s="45">
        <v>5</v>
      </c>
      <c r="V869" s="45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46">
        <v>538137.43999999994</v>
      </c>
      <c r="S870" s="46">
        <v>658.59</v>
      </c>
      <c r="T870" s="46">
        <v>12.5</v>
      </c>
      <c r="U870" s="46">
        <v>5</v>
      </c>
      <c r="V870" s="46">
        <v>2.5</v>
      </c>
    </row>
    <row r="871" spans="1:22" x14ac:dyDescent="0.25">
      <c r="A871" s="34">
        <v>867</v>
      </c>
      <c r="B871" s="35">
        <v>41318</v>
      </c>
      <c r="C871" s="36">
        <v>2</v>
      </c>
      <c r="D871" s="36">
        <v>3</v>
      </c>
      <c r="E871" s="36">
        <v>4</v>
      </c>
      <c r="F871" s="36">
        <v>5</v>
      </c>
      <c r="G871" s="36">
        <v>6</v>
      </c>
      <c r="H871" s="36">
        <v>7</v>
      </c>
      <c r="I871" s="36">
        <v>8</v>
      </c>
      <c r="J871" s="36">
        <v>10</v>
      </c>
      <c r="K871" s="36">
        <v>12</v>
      </c>
      <c r="L871" s="36">
        <v>13</v>
      </c>
      <c r="M871" s="36">
        <v>14</v>
      </c>
      <c r="N871" s="36">
        <v>15</v>
      </c>
      <c r="O871" s="36">
        <v>21</v>
      </c>
      <c r="P871" s="36">
        <v>22</v>
      </c>
      <c r="Q871" s="36">
        <v>25</v>
      </c>
      <c r="R871" s="45">
        <v>1671716.32</v>
      </c>
      <c r="S871" s="45">
        <v>1898.06</v>
      </c>
      <c r="T871" s="45">
        <v>12.5</v>
      </c>
      <c r="U871" s="45">
        <v>5</v>
      </c>
      <c r="V871" s="45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46">
        <v>186080.57</v>
      </c>
      <c r="S872" s="46">
        <v>854.98</v>
      </c>
      <c r="T872" s="46">
        <v>12.5</v>
      </c>
      <c r="U872" s="46">
        <v>5</v>
      </c>
      <c r="V872" s="46">
        <v>2.5</v>
      </c>
    </row>
    <row r="873" spans="1:22" x14ac:dyDescent="0.25">
      <c r="A873" s="34">
        <v>869</v>
      </c>
      <c r="B873" s="35">
        <v>41323</v>
      </c>
      <c r="C873" s="36">
        <v>1</v>
      </c>
      <c r="D873" s="36">
        <v>3</v>
      </c>
      <c r="E873" s="36">
        <v>6</v>
      </c>
      <c r="F873" s="36">
        <v>9</v>
      </c>
      <c r="G873" s="36">
        <v>10</v>
      </c>
      <c r="H873" s="36">
        <v>11</v>
      </c>
      <c r="I873" s="36">
        <v>12</v>
      </c>
      <c r="J873" s="36">
        <v>14</v>
      </c>
      <c r="K873" s="36">
        <v>18</v>
      </c>
      <c r="L873" s="36">
        <v>20</v>
      </c>
      <c r="M873" s="36">
        <v>21</v>
      </c>
      <c r="N873" s="36">
        <v>22</v>
      </c>
      <c r="O873" s="36">
        <v>23</v>
      </c>
      <c r="P873" s="36">
        <v>24</v>
      </c>
      <c r="Q873" s="36">
        <v>25</v>
      </c>
      <c r="R873" s="45">
        <v>303342.90000000002</v>
      </c>
      <c r="S873" s="45">
        <v>1212.1600000000001</v>
      </c>
      <c r="T873" s="45">
        <v>12.5</v>
      </c>
      <c r="U873" s="45">
        <v>5</v>
      </c>
      <c r="V873" s="45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46">
        <v>297412.88</v>
      </c>
      <c r="S874" s="46">
        <v>1224.07</v>
      </c>
      <c r="T874" s="46">
        <v>12.5</v>
      </c>
      <c r="U874" s="46">
        <v>5</v>
      </c>
      <c r="V874" s="46">
        <v>2.5</v>
      </c>
    </row>
    <row r="875" spans="1:22" x14ac:dyDescent="0.25">
      <c r="A875" s="34">
        <v>871</v>
      </c>
      <c r="B875" s="35">
        <v>41327</v>
      </c>
      <c r="C875" s="36">
        <v>2</v>
      </c>
      <c r="D875" s="36">
        <v>4</v>
      </c>
      <c r="E875" s="36">
        <v>6</v>
      </c>
      <c r="F875" s="36">
        <v>8</v>
      </c>
      <c r="G875" s="36">
        <v>9</v>
      </c>
      <c r="H875" s="36">
        <v>10</v>
      </c>
      <c r="I875" s="36">
        <v>12</v>
      </c>
      <c r="J875" s="36">
        <v>13</v>
      </c>
      <c r="K875" s="36">
        <v>14</v>
      </c>
      <c r="L875" s="36">
        <v>15</v>
      </c>
      <c r="M875" s="36">
        <v>17</v>
      </c>
      <c r="N875" s="36">
        <v>19</v>
      </c>
      <c r="O875" s="36">
        <v>22</v>
      </c>
      <c r="P875" s="36">
        <v>23</v>
      </c>
      <c r="Q875" s="36">
        <v>24</v>
      </c>
      <c r="R875" s="45">
        <v>114239.79</v>
      </c>
      <c r="S875" s="45">
        <v>372.24</v>
      </c>
      <c r="T875" s="45">
        <v>12.5</v>
      </c>
      <c r="U875" s="45">
        <v>5</v>
      </c>
      <c r="V875" s="45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46">
        <v>109893.96</v>
      </c>
      <c r="S876" s="46">
        <v>492.07</v>
      </c>
      <c r="T876" s="46">
        <v>12.5</v>
      </c>
      <c r="U876" s="46">
        <v>5</v>
      </c>
      <c r="V876" s="46">
        <v>2.5</v>
      </c>
    </row>
    <row r="877" spans="1:22" x14ac:dyDescent="0.25">
      <c r="A877" s="34">
        <v>873</v>
      </c>
      <c r="B877" s="35">
        <v>41332</v>
      </c>
      <c r="C877" s="36">
        <v>2</v>
      </c>
      <c r="D877" s="36">
        <v>3</v>
      </c>
      <c r="E877" s="36">
        <v>6</v>
      </c>
      <c r="F877" s="36">
        <v>7</v>
      </c>
      <c r="G877" s="36">
        <v>8</v>
      </c>
      <c r="H877" s="36">
        <v>9</v>
      </c>
      <c r="I877" s="36">
        <v>11</v>
      </c>
      <c r="J877" s="36">
        <v>12</v>
      </c>
      <c r="K877" s="36">
        <v>13</v>
      </c>
      <c r="L877" s="36">
        <v>14</v>
      </c>
      <c r="M877" s="36">
        <v>15</v>
      </c>
      <c r="N877" s="36">
        <v>17</v>
      </c>
      <c r="O877" s="36">
        <v>18</v>
      </c>
      <c r="P877" s="36">
        <v>22</v>
      </c>
      <c r="Q877" s="36">
        <v>25</v>
      </c>
      <c r="R877" s="45">
        <v>0</v>
      </c>
      <c r="S877" s="45">
        <v>1449.94</v>
      </c>
      <c r="T877" s="45">
        <v>12.5</v>
      </c>
      <c r="U877" s="45">
        <v>5</v>
      </c>
      <c r="V877" s="45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46">
        <v>815257.42</v>
      </c>
      <c r="S878" s="46">
        <v>1244.97</v>
      </c>
      <c r="T878" s="46">
        <v>12.5</v>
      </c>
      <c r="U878" s="46">
        <v>5</v>
      </c>
      <c r="V878" s="46">
        <v>2.5</v>
      </c>
    </row>
    <row r="879" spans="1:22" x14ac:dyDescent="0.25">
      <c r="A879" s="34">
        <v>875</v>
      </c>
      <c r="B879" s="35">
        <v>41337</v>
      </c>
      <c r="C879" s="36">
        <v>2</v>
      </c>
      <c r="D879" s="36">
        <v>4</v>
      </c>
      <c r="E879" s="36">
        <v>6</v>
      </c>
      <c r="F879" s="36">
        <v>8</v>
      </c>
      <c r="G879" s="36">
        <v>9</v>
      </c>
      <c r="H879" s="36">
        <v>10</v>
      </c>
      <c r="I879" s="36">
        <v>12</v>
      </c>
      <c r="J879" s="36">
        <v>13</v>
      </c>
      <c r="K879" s="36">
        <v>15</v>
      </c>
      <c r="L879" s="36">
        <v>18</v>
      </c>
      <c r="M879" s="36">
        <v>21</v>
      </c>
      <c r="N879" s="36">
        <v>22</v>
      </c>
      <c r="O879" s="36">
        <v>23</v>
      </c>
      <c r="P879" s="36">
        <v>24</v>
      </c>
      <c r="Q879" s="36">
        <v>25</v>
      </c>
      <c r="R879" s="45">
        <v>259876.31</v>
      </c>
      <c r="S879" s="45">
        <v>1072.5899999999999</v>
      </c>
      <c r="T879" s="45">
        <v>12.5</v>
      </c>
      <c r="U879" s="45">
        <v>5</v>
      </c>
      <c r="V879" s="45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46">
        <v>180454.88</v>
      </c>
      <c r="S880" s="46">
        <v>509.28</v>
      </c>
      <c r="T880" s="46">
        <v>12.5</v>
      </c>
      <c r="U880" s="46">
        <v>5</v>
      </c>
      <c r="V880" s="46">
        <v>2.5</v>
      </c>
    </row>
    <row r="881" spans="1:22" x14ac:dyDescent="0.25">
      <c r="A881" s="34">
        <v>877</v>
      </c>
      <c r="B881" s="35">
        <v>41341</v>
      </c>
      <c r="C881" s="36">
        <v>3</v>
      </c>
      <c r="D881" s="36">
        <v>7</v>
      </c>
      <c r="E881" s="36">
        <v>8</v>
      </c>
      <c r="F881" s="36">
        <v>9</v>
      </c>
      <c r="G881" s="36">
        <v>10</v>
      </c>
      <c r="H881" s="36">
        <v>11</v>
      </c>
      <c r="I881" s="36">
        <v>13</v>
      </c>
      <c r="J881" s="36">
        <v>14</v>
      </c>
      <c r="K881" s="36">
        <v>15</v>
      </c>
      <c r="L881" s="36">
        <v>16</v>
      </c>
      <c r="M881" s="36">
        <v>18</v>
      </c>
      <c r="N881" s="36">
        <v>19</v>
      </c>
      <c r="O881" s="36">
        <v>21</v>
      </c>
      <c r="P881" s="36">
        <v>23</v>
      </c>
      <c r="Q881" s="36">
        <v>25</v>
      </c>
      <c r="R881" s="45">
        <v>215761.17</v>
      </c>
      <c r="S881" s="45">
        <v>858.28</v>
      </c>
      <c r="T881" s="45">
        <v>12.5</v>
      </c>
      <c r="U881" s="45">
        <v>5</v>
      </c>
      <c r="V881" s="45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46">
        <v>269834.67</v>
      </c>
      <c r="S882" s="46">
        <v>926.63</v>
      </c>
      <c r="T882" s="46">
        <v>12.5</v>
      </c>
      <c r="U882" s="46">
        <v>5</v>
      </c>
      <c r="V882" s="46">
        <v>2.5</v>
      </c>
    </row>
    <row r="883" spans="1:22" x14ac:dyDescent="0.25">
      <c r="A883" s="34">
        <v>879</v>
      </c>
      <c r="B883" s="35">
        <v>41346</v>
      </c>
      <c r="C883" s="36">
        <v>2</v>
      </c>
      <c r="D883" s="36">
        <v>3</v>
      </c>
      <c r="E883" s="36">
        <v>4</v>
      </c>
      <c r="F883" s="36">
        <v>7</v>
      </c>
      <c r="G883" s="36">
        <v>9</v>
      </c>
      <c r="H883" s="36">
        <v>10</v>
      </c>
      <c r="I883" s="36">
        <v>12</v>
      </c>
      <c r="J883" s="36">
        <v>13</v>
      </c>
      <c r="K883" s="36">
        <v>15</v>
      </c>
      <c r="L883" s="36">
        <v>16</v>
      </c>
      <c r="M883" s="36">
        <v>18</v>
      </c>
      <c r="N883" s="36">
        <v>21</v>
      </c>
      <c r="O883" s="36">
        <v>22</v>
      </c>
      <c r="P883" s="36">
        <v>24</v>
      </c>
      <c r="Q883" s="36">
        <v>25</v>
      </c>
      <c r="R883" s="45">
        <v>289245.09999999998</v>
      </c>
      <c r="S883" s="45">
        <v>656.71</v>
      </c>
      <c r="T883" s="45">
        <v>12.5</v>
      </c>
      <c r="U883" s="45">
        <v>5</v>
      </c>
      <c r="V883" s="45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46">
        <v>881792.84</v>
      </c>
      <c r="S884" s="46">
        <v>1554.85</v>
      </c>
      <c r="T884" s="46">
        <v>12.5</v>
      </c>
      <c r="U884" s="46">
        <v>5</v>
      </c>
      <c r="V884" s="46">
        <v>2.5</v>
      </c>
    </row>
    <row r="885" spans="1:22" x14ac:dyDescent="0.25">
      <c r="A885" s="34">
        <v>881</v>
      </c>
      <c r="B885" s="35">
        <v>41351</v>
      </c>
      <c r="C885" s="36">
        <v>1</v>
      </c>
      <c r="D885" s="36">
        <v>3</v>
      </c>
      <c r="E885" s="36">
        <v>4</v>
      </c>
      <c r="F885" s="36">
        <v>5</v>
      </c>
      <c r="G885" s="36">
        <v>6</v>
      </c>
      <c r="H885" s="36">
        <v>7</v>
      </c>
      <c r="I885" s="36">
        <v>8</v>
      </c>
      <c r="J885" s="36">
        <v>9</v>
      </c>
      <c r="K885" s="36">
        <v>15</v>
      </c>
      <c r="L885" s="36">
        <v>16</v>
      </c>
      <c r="M885" s="36">
        <v>19</v>
      </c>
      <c r="N885" s="36">
        <v>20</v>
      </c>
      <c r="O885" s="36">
        <v>21</v>
      </c>
      <c r="P885" s="36">
        <v>22</v>
      </c>
      <c r="Q885" s="36">
        <v>23</v>
      </c>
      <c r="R885" s="45">
        <v>511103.33</v>
      </c>
      <c r="S885" s="45">
        <v>1996.99</v>
      </c>
      <c r="T885" s="45">
        <v>12.5</v>
      </c>
      <c r="U885" s="45">
        <v>5</v>
      </c>
      <c r="V885" s="45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46">
        <v>284119.18</v>
      </c>
      <c r="S886" s="46">
        <v>326.93</v>
      </c>
      <c r="T886" s="46">
        <v>12.5</v>
      </c>
      <c r="U886" s="46">
        <v>5</v>
      </c>
      <c r="V886" s="46">
        <v>2.5</v>
      </c>
    </row>
    <row r="887" spans="1:22" x14ac:dyDescent="0.25">
      <c r="A887" s="34">
        <v>883</v>
      </c>
      <c r="B887" s="35">
        <v>41355</v>
      </c>
      <c r="C887" s="36">
        <v>3</v>
      </c>
      <c r="D887" s="36">
        <v>5</v>
      </c>
      <c r="E887" s="36">
        <v>6</v>
      </c>
      <c r="F887" s="36">
        <v>7</v>
      </c>
      <c r="G887" s="36">
        <v>8</v>
      </c>
      <c r="H887" s="36">
        <v>9</v>
      </c>
      <c r="I887" s="36">
        <v>10</v>
      </c>
      <c r="J887" s="36">
        <v>12</v>
      </c>
      <c r="K887" s="36">
        <v>16</v>
      </c>
      <c r="L887" s="36">
        <v>17</v>
      </c>
      <c r="M887" s="36">
        <v>18</v>
      </c>
      <c r="N887" s="36">
        <v>19</v>
      </c>
      <c r="O887" s="36">
        <v>21</v>
      </c>
      <c r="P887" s="36">
        <v>22</v>
      </c>
      <c r="Q887" s="36">
        <v>25</v>
      </c>
      <c r="R887" s="45">
        <v>894105.58</v>
      </c>
      <c r="S887" s="45">
        <v>1632.7</v>
      </c>
      <c r="T887" s="45">
        <v>12.5</v>
      </c>
      <c r="U887" s="45">
        <v>5</v>
      </c>
      <c r="V887" s="45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46">
        <v>1499202.51</v>
      </c>
      <c r="S888" s="46">
        <v>1429.47</v>
      </c>
      <c r="T888" s="46">
        <v>12.5</v>
      </c>
      <c r="U888" s="46">
        <v>5</v>
      </c>
      <c r="V888" s="46">
        <v>2.5</v>
      </c>
    </row>
    <row r="889" spans="1:22" x14ac:dyDescent="0.25">
      <c r="A889" s="34">
        <v>885</v>
      </c>
      <c r="B889" s="35">
        <v>41360</v>
      </c>
      <c r="C889" s="36">
        <v>2</v>
      </c>
      <c r="D889" s="36">
        <v>5</v>
      </c>
      <c r="E889" s="36">
        <v>7</v>
      </c>
      <c r="F889" s="36">
        <v>8</v>
      </c>
      <c r="G889" s="36">
        <v>9</v>
      </c>
      <c r="H889" s="36">
        <v>11</v>
      </c>
      <c r="I889" s="36">
        <v>12</v>
      </c>
      <c r="J889" s="36">
        <v>15</v>
      </c>
      <c r="K889" s="36">
        <v>16</v>
      </c>
      <c r="L889" s="36">
        <v>17</v>
      </c>
      <c r="M889" s="36">
        <v>18</v>
      </c>
      <c r="N889" s="36">
        <v>19</v>
      </c>
      <c r="O889" s="36">
        <v>22</v>
      </c>
      <c r="P889" s="36">
        <v>23</v>
      </c>
      <c r="Q889" s="36">
        <v>24</v>
      </c>
      <c r="R889" s="45">
        <v>693752.81</v>
      </c>
      <c r="S889" s="45">
        <v>1092.99</v>
      </c>
      <c r="T889" s="45">
        <v>12.5</v>
      </c>
      <c r="U889" s="45">
        <v>5</v>
      </c>
      <c r="V889" s="45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46">
        <v>973721.37</v>
      </c>
      <c r="S890" s="46">
        <v>760.22</v>
      </c>
      <c r="T890" s="46">
        <v>12.5</v>
      </c>
      <c r="U890" s="46">
        <v>5</v>
      </c>
      <c r="V890" s="46">
        <v>2.5</v>
      </c>
    </row>
    <row r="891" spans="1:22" x14ac:dyDescent="0.25">
      <c r="A891" s="34">
        <v>887</v>
      </c>
      <c r="B891" s="35">
        <v>41365</v>
      </c>
      <c r="C891" s="36">
        <v>1</v>
      </c>
      <c r="D891" s="36">
        <v>6</v>
      </c>
      <c r="E891" s="36">
        <v>8</v>
      </c>
      <c r="F891" s="36">
        <v>10</v>
      </c>
      <c r="G891" s="36">
        <v>11</v>
      </c>
      <c r="H891" s="36">
        <v>12</v>
      </c>
      <c r="I891" s="36">
        <v>15</v>
      </c>
      <c r="J891" s="36">
        <v>17</v>
      </c>
      <c r="K891" s="36">
        <v>18</v>
      </c>
      <c r="L891" s="36">
        <v>19</v>
      </c>
      <c r="M891" s="36">
        <v>20</v>
      </c>
      <c r="N891" s="36">
        <v>21</v>
      </c>
      <c r="O891" s="36">
        <v>23</v>
      </c>
      <c r="P891" s="36">
        <v>24</v>
      </c>
      <c r="Q891" s="36">
        <v>25</v>
      </c>
      <c r="R891" s="45">
        <v>0</v>
      </c>
      <c r="S891" s="45">
        <v>1326.42</v>
      </c>
      <c r="T891" s="45">
        <v>12.5</v>
      </c>
      <c r="U891" s="45">
        <v>5</v>
      </c>
      <c r="V891" s="45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46">
        <v>1815769.98</v>
      </c>
      <c r="S892" s="46">
        <v>1837.47</v>
      </c>
      <c r="T892" s="46">
        <v>12.5</v>
      </c>
      <c r="U892" s="46">
        <v>5</v>
      </c>
      <c r="V892" s="46">
        <v>2.5</v>
      </c>
    </row>
    <row r="893" spans="1:22" x14ac:dyDescent="0.25">
      <c r="A893" s="34">
        <v>889</v>
      </c>
      <c r="B893" s="35">
        <v>41369</v>
      </c>
      <c r="C893" s="36">
        <v>2</v>
      </c>
      <c r="D893" s="36">
        <v>4</v>
      </c>
      <c r="E893" s="36">
        <v>5</v>
      </c>
      <c r="F893" s="36">
        <v>6</v>
      </c>
      <c r="G893" s="36">
        <v>7</v>
      </c>
      <c r="H893" s="36">
        <v>9</v>
      </c>
      <c r="I893" s="36">
        <v>11</v>
      </c>
      <c r="J893" s="36">
        <v>12</v>
      </c>
      <c r="K893" s="36">
        <v>13</v>
      </c>
      <c r="L893" s="36">
        <v>16</v>
      </c>
      <c r="M893" s="36">
        <v>18</v>
      </c>
      <c r="N893" s="36">
        <v>19</v>
      </c>
      <c r="O893" s="36">
        <v>21</v>
      </c>
      <c r="P893" s="36">
        <v>22</v>
      </c>
      <c r="Q893" s="36">
        <v>25</v>
      </c>
      <c r="R893" s="45">
        <v>519445.26</v>
      </c>
      <c r="S893" s="45">
        <v>865.97</v>
      </c>
      <c r="T893" s="45">
        <v>12.5</v>
      </c>
      <c r="U893" s="45">
        <v>5</v>
      </c>
      <c r="V893" s="45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46">
        <v>1920251.01</v>
      </c>
      <c r="S894" s="46">
        <v>1846.39</v>
      </c>
      <c r="T894" s="46">
        <v>12.5</v>
      </c>
      <c r="U894" s="46">
        <v>5</v>
      </c>
      <c r="V894" s="46">
        <v>2.5</v>
      </c>
    </row>
    <row r="895" spans="1:22" x14ac:dyDescent="0.25">
      <c r="A895" s="34">
        <v>891</v>
      </c>
      <c r="B895" s="35">
        <v>41374</v>
      </c>
      <c r="C895" s="36">
        <v>1</v>
      </c>
      <c r="D895" s="36">
        <v>5</v>
      </c>
      <c r="E895" s="36">
        <v>6</v>
      </c>
      <c r="F895" s="36">
        <v>7</v>
      </c>
      <c r="G895" s="36">
        <v>8</v>
      </c>
      <c r="H895" s="36">
        <v>12</v>
      </c>
      <c r="I895" s="36">
        <v>14</v>
      </c>
      <c r="J895" s="36">
        <v>15</v>
      </c>
      <c r="K895" s="36">
        <v>16</v>
      </c>
      <c r="L895" s="36">
        <v>17</v>
      </c>
      <c r="M895" s="36">
        <v>19</v>
      </c>
      <c r="N895" s="36">
        <v>21</v>
      </c>
      <c r="O895" s="36">
        <v>23</v>
      </c>
      <c r="P895" s="36">
        <v>24</v>
      </c>
      <c r="Q895" s="36">
        <v>25</v>
      </c>
      <c r="R895" s="45">
        <v>264802.15999999997</v>
      </c>
      <c r="S895" s="45">
        <v>1322.68</v>
      </c>
      <c r="T895" s="45">
        <v>12.5</v>
      </c>
      <c r="U895" s="45">
        <v>5</v>
      </c>
      <c r="V895" s="45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46">
        <v>906556.3</v>
      </c>
      <c r="S896" s="46">
        <v>1503.72</v>
      </c>
      <c r="T896" s="46">
        <v>12.5</v>
      </c>
      <c r="U896" s="46">
        <v>5</v>
      </c>
      <c r="V896" s="46">
        <v>2.5</v>
      </c>
    </row>
    <row r="897" spans="1:22" x14ac:dyDescent="0.25">
      <c r="A897" s="34">
        <v>893</v>
      </c>
      <c r="B897" s="35">
        <v>41379</v>
      </c>
      <c r="C897" s="36">
        <v>1</v>
      </c>
      <c r="D897" s="36">
        <v>2</v>
      </c>
      <c r="E897" s="36">
        <v>3</v>
      </c>
      <c r="F897" s="36">
        <v>4</v>
      </c>
      <c r="G897" s="36">
        <v>5</v>
      </c>
      <c r="H897" s="36">
        <v>6</v>
      </c>
      <c r="I897" s="36">
        <v>8</v>
      </c>
      <c r="J897" s="36">
        <v>9</v>
      </c>
      <c r="K897" s="36">
        <v>11</v>
      </c>
      <c r="L897" s="36">
        <v>15</v>
      </c>
      <c r="M897" s="36">
        <v>16</v>
      </c>
      <c r="N897" s="36">
        <v>20</v>
      </c>
      <c r="O897" s="36">
        <v>22</v>
      </c>
      <c r="P897" s="36">
        <v>23</v>
      </c>
      <c r="Q897" s="36">
        <v>24</v>
      </c>
      <c r="R897" s="45">
        <v>0</v>
      </c>
      <c r="S897" s="45">
        <v>1867.89</v>
      </c>
      <c r="T897" s="45">
        <v>12.5</v>
      </c>
      <c r="U897" s="45">
        <v>5</v>
      </c>
      <c r="V897" s="45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46">
        <v>1012853.58</v>
      </c>
      <c r="S898" s="46">
        <v>1374.93</v>
      </c>
      <c r="T898" s="46">
        <v>12.5</v>
      </c>
      <c r="U898" s="46">
        <v>5</v>
      </c>
      <c r="V898" s="46">
        <v>2.5</v>
      </c>
    </row>
    <row r="899" spans="1:22" x14ac:dyDescent="0.25">
      <c r="A899" s="34">
        <v>895</v>
      </c>
      <c r="B899" s="35">
        <v>41383</v>
      </c>
      <c r="C899" s="36">
        <v>2</v>
      </c>
      <c r="D899" s="36">
        <v>3</v>
      </c>
      <c r="E899" s="36">
        <v>4</v>
      </c>
      <c r="F899" s="36">
        <v>5</v>
      </c>
      <c r="G899" s="36">
        <v>6</v>
      </c>
      <c r="H899" s="36">
        <v>8</v>
      </c>
      <c r="I899" s="36">
        <v>11</v>
      </c>
      <c r="J899" s="36">
        <v>12</v>
      </c>
      <c r="K899" s="36">
        <v>13</v>
      </c>
      <c r="L899" s="36">
        <v>16</v>
      </c>
      <c r="M899" s="36">
        <v>17</v>
      </c>
      <c r="N899" s="36">
        <v>18</v>
      </c>
      <c r="O899" s="36">
        <v>19</v>
      </c>
      <c r="P899" s="36">
        <v>21</v>
      </c>
      <c r="Q899" s="36">
        <v>25</v>
      </c>
      <c r="R899" s="45">
        <v>1673734.65</v>
      </c>
      <c r="S899" s="45">
        <v>1523.65</v>
      </c>
      <c r="T899" s="45">
        <v>12.5</v>
      </c>
      <c r="U899" s="45">
        <v>5</v>
      </c>
      <c r="V899" s="45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46">
        <v>0</v>
      </c>
      <c r="S900" s="46">
        <v>1429.01</v>
      </c>
      <c r="T900" s="46">
        <v>12.5</v>
      </c>
      <c r="U900" s="46">
        <v>5</v>
      </c>
      <c r="V900" s="46">
        <v>2.5</v>
      </c>
    </row>
    <row r="901" spans="1:22" x14ac:dyDescent="0.25">
      <c r="A901" s="34">
        <v>897</v>
      </c>
      <c r="B901" s="35">
        <v>41388</v>
      </c>
      <c r="C901" s="36">
        <v>1</v>
      </c>
      <c r="D901" s="36">
        <v>2</v>
      </c>
      <c r="E901" s="36">
        <v>5</v>
      </c>
      <c r="F901" s="36">
        <v>7</v>
      </c>
      <c r="G901" s="36">
        <v>8</v>
      </c>
      <c r="H901" s="36">
        <v>9</v>
      </c>
      <c r="I901" s="36">
        <v>10</v>
      </c>
      <c r="J901" s="36">
        <v>11</v>
      </c>
      <c r="K901" s="36">
        <v>13</v>
      </c>
      <c r="L901" s="36">
        <v>14</v>
      </c>
      <c r="M901" s="36">
        <v>16</v>
      </c>
      <c r="N901" s="36">
        <v>17</v>
      </c>
      <c r="O901" s="36">
        <v>18</v>
      </c>
      <c r="P901" s="36">
        <v>21</v>
      </c>
      <c r="Q901" s="36">
        <v>23</v>
      </c>
      <c r="R901" s="45">
        <v>3370586.64</v>
      </c>
      <c r="S901" s="45">
        <v>1150.43</v>
      </c>
      <c r="T901" s="45">
        <v>12.5</v>
      </c>
      <c r="U901" s="45">
        <v>5</v>
      </c>
      <c r="V901" s="45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46">
        <v>0</v>
      </c>
      <c r="S902" s="46">
        <v>1252.8599999999999</v>
      </c>
      <c r="T902" s="46">
        <v>12.5</v>
      </c>
      <c r="U902" s="46">
        <v>5</v>
      </c>
      <c r="V902" s="46">
        <v>2.5</v>
      </c>
    </row>
    <row r="903" spans="1:22" x14ac:dyDescent="0.25">
      <c r="A903" s="34">
        <v>899</v>
      </c>
      <c r="B903" s="35">
        <v>41393</v>
      </c>
      <c r="C903" s="36">
        <v>1</v>
      </c>
      <c r="D903" s="36">
        <v>4</v>
      </c>
      <c r="E903" s="36">
        <v>7</v>
      </c>
      <c r="F903" s="36">
        <v>9</v>
      </c>
      <c r="G903" s="36">
        <v>10</v>
      </c>
      <c r="H903" s="36">
        <v>12</v>
      </c>
      <c r="I903" s="36">
        <v>14</v>
      </c>
      <c r="J903" s="36">
        <v>15</v>
      </c>
      <c r="K903" s="36">
        <v>16</v>
      </c>
      <c r="L903" s="36">
        <v>17</v>
      </c>
      <c r="M903" s="36">
        <v>18</v>
      </c>
      <c r="N903" s="36">
        <v>20</v>
      </c>
      <c r="O903" s="36">
        <v>21</v>
      </c>
      <c r="P903" s="36">
        <v>23</v>
      </c>
      <c r="Q903" s="36">
        <v>25</v>
      </c>
      <c r="R903" s="45">
        <v>450823.74</v>
      </c>
      <c r="S903" s="45">
        <v>609.6</v>
      </c>
      <c r="T903" s="45">
        <v>12.5</v>
      </c>
      <c r="U903" s="45">
        <v>5</v>
      </c>
      <c r="V903" s="45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46">
        <v>477005.53</v>
      </c>
      <c r="S904" s="46">
        <v>1346.21</v>
      </c>
      <c r="T904" s="46">
        <v>12.5</v>
      </c>
      <c r="U904" s="46">
        <v>5</v>
      </c>
      <c r="V904" s="46">
        <v>2.5</v>
      </c>
    </row>
    <row r="905" spans="1:22" x14ac:dyDescent="0.25">
      <c r="A905" s="34">
        <v>901</v>
      </c>
      <c r="B905" s="35">
        <v>41400</v>
      </c>
      <c r="C905" s="36">
        <v>1</v>
      </c>
      <c r="D905" s="36">
        <v>2</v>
      </c>
      <c r="E905" s="36">
        <v>4</v>
      </c>
      <c r="F905" s="36">
        <v>6</v>
      </c>
      <c r="G905" s="36">
        <v>7</v>
      </c>
      <c r="H905" s="36">
        <v>10</v>
      </c>
      <c r="I905" s="36">
        <v>12</v>
      </c>
      <c r="J905" s="36">
        <v>13</v>
      </c>
      <c r="K905" s="36">
        <v>14</v>
      </c>
      <c r="L905" s="36">
        <v>16</v>
      </c>
      <c r="M905" s="36">
        <v>18</v>
      </c>
      <c r="N905" s="36">
        <v>22</v>
      </c>
      <c r="O905" s="36">
        <v>23</v>
      </c>
      <c r="P905" s="36">
        <v>24</v>
      </c>
      <c r="Q905" s="36">
        <v>25</v>
      </c>
      <c r="R905" s="45">
        <v>1489699.46</v>
      </c>
      <c r="S905" s="45">
        <v>847.1</v>
      </c>
      <c r="T905" s="45">
        <v>12.5</v>
      </c>
      <c r="U905" s="45">
        <v>5</v>
      </c>
      <c r="V905" s="45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46">
        <v>1679849</v>
      </c>
      <c r="S906" s="46">
        <v>1276.24</v>
      </c>
      <c r="T906" s="46">
        <v>12.5</v>
      </c>
      <c r="U906" s="46">
        <v>5</v>
      </c>
      <c r="V906" s="46">
        <v>2.5</v>
      </c>
    </row>
    <row r="907" spans="1:22" x14ac:dyDescent="0.25">
      <c r="A907" s="34">
        <v>903</v>
      </c>
      <c r="B907" s="35">
        <v>41404</v>
      </c>
      <c r="C907" s="36">
        <v>1</v>
      </c>
      <c r="D907" s="36">
        <v>2</v>
      </c>
      <c r="E907" s="36">
        <v>3</v>
      </c>
      <c r="F907" s="36">
        <v>4</v>
      </c>
      <c r="G907" s="36">
        <v>5</v>
      </c>
      <c r="H907" s="36">
        <v>6</v>
      </c>
      <c r="I907" s="36">
        <v>8</v>
      </c>
      <c r="J907" s="36">
        <v>10</v>
      </c>
      <c r="K907" s="36">
        <v>11</v>
      </c>
      <c r="L907" s="36">
        <v>13</v>
      </c>
      <c r="M907" s="36">
        <v>15</v>
      </c>
      <c r="N907" s="36">
        <v>16</v>
      </c>
      <c r="O907" s="36">
        <v>18</v>
      </c>
      <c r="P907" s="36">
        <v>20</v>
      </c>
      <c r="Q907" s="36">
        <v>22</v>
      </c>
      <c r="R907" s="45">
        <v>40670.559999999998</v>
      </c>
      <c r="S907" s="45">
        <v>220.98</v>
      </c>
      <c r="T907" s="45">
        <v>12.5</v>
      </c>
      <c r="U907" s="45">
        <v>5</v>
      </c>
      <c r="V907" s="45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46">
        <v>590743.42000000004</v>
      </c>
      <c r="S908" s="46">
        <v>1313.98</v>
      </c>
      <c r="T908" s="46">
        <v>12.5</v>
      </c>
      <c r="U908" s="46">
        <v>5</v>
      </c>
      <c r="V908" s="46">
        <v>2.5</v>
      </c>
    </row>
    <row r="909" spans="1:22" x14ac:dyDescent="0.25">
      <c r="A909" s="34">
        <v>905</v>
      </c>
      <c r="B909" s="35">
        <v>41409</v>
      </c>
      <c r="C909" s="36">
        <v>1</v>
      </c>
      <c r="D909" s="36">
        <v>4</v>
      </c>
      <c r="E909" s="36">
        <v>6</v>
      </c>
      <c r="F909" s="36">
        <v>8</v>
      </c>
      <c r="G909" s="36">
        <v>10</v>
      </c>
      <c r="H909" s="36">
        <v>11</v>
      </c>
      <c r="I909" s="36">
        <v>12</v>
      </c>
      <c r="J909" s="36">
        <v>13</v>
      </c>
      <c r="K909" s="36">
        <v>14</v>
      </c>
      <c r="L909" s="36">
        <v>16</v>
      </c>
      <c r="M909" s="36">
        <v>17</v>
      </c>
      <c r="N909" s="36">
        <v>20</v>
      </c>
      <c r="O909" s="36">
        <v>21</v>
      </c>
      <c r="P909" s="36">
        <v>22</v>
      </c>
      <c r="Q909" s="36">
        <v>23</v>
      </c>
      <c r="R909" s="45">
        <v>553880.28</v>
      </c>
      <c r="S909" s="45">
        <v>1505.96</v>
      </c>
      <c r="T909" s="45">
        <v>12.5</v>
      </c>
      <c r="U909" s="45">
        <v>5</v>
      </c>
      <c r="V909" s="45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46">
        <v>1629342.76</v>
      </c>
      <c r="S910" s="46">
        <v>1298.8</v>
      </c>
      <c r="T910" s="46">
        <v>12.5</v>
      </c>
      <c r="U910" s="46">
        <v>5</v>
      </c>
      <c r="V910" s="46">
        <v>2.5</v>
      </c>
    </row>
    <row r="911" spans="1:22" x14ac:dyDescent="0.25">
      <c r="A911" s="34">
        <v>907</v>
      </c>
      <c r="B911" s="35">
        <v>41414</v>
      </c>
      <c r="C911" s="36">
        <v>2</v>
      </c>
      <c r="D911" s="36">
        <v>3</v>
      </c>
      <c r="E911" s="36">
        <v>4</v>
      </c>
      <c r="F911" s="36">
        <v>5</v>
      </c>
      <c r="G911" s="36">
        <v>7</v>
      </c>
      <c r="H911" s="36">
        <v>8</v>
      </c>
      <c r="I911" s="36">
        <v>10</v>
      </c>
      <c r="J911" s="36">
        <v>13</v>
      </c>
      <c r="K911" s="36">
        <v>14</v>
      </c>
      <c r="L911" s="36">
        <v>15</v>
      </c>
      <c r="M911" s="36">
        <v>16</v>
      </c>
      <c r="N911" s="36">
        <v>20</v>
      </c>
      <c r="O911" s="36">
        <v>21</v>
      </c>
      <c r="P911" s="36">
        <v>22</v>
      </c>
      <c r="Q911" s="36">
        <v>23</v>
      </c>
      <c r="R911" s="45">
        <v>843043.83999999997</v>
      </c>
      <c r="S911" s="45">
        <v>1676.78</v>
      </c>
      <c r="T911" s="45">
        <v>12.5</v>
      </c>
      <c r="U911" s="45">
        <v>5</v>
      </c>
      <c r="V911" s="45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46">
        <v>164204.09</v>
      </c>
      <c r="S912" s="46">
        <v>496.79</v>
      </c>
      <c r="T912" s="46">
        <v>12.5</v>
      </c>
      <c r="U912" s="46">
        <v>5</v>
      </c>
      <c r="V912" s="46">
        <v>2.5</v>
      </c>
    </row>
    <row r="913" spans="1:22" x14ac:dyDescent="0.25">
      <c r="A913" s="34">
        <v>909</v>
      </c>
      <c r="B913" s="35">
        <v>41418</v>
      </c>
      <c r="C913" s="36">
        <v>1</v>
      </c>
      <c r="D913" s="36">
        <v>2</v>
      </c>
      <c r="E913" s="36">
        <v>3</v>
      </c>
      <c r="F913" s="36">
        <v>5</v>
      </c>
      <c r="G913" s="36">
        <v>6</v>
      </c>
      <c r="H913" s="36">
        <v>7</v>
      </c>
      <c r="I913" s="36">
        <v>8</v>
      </c>
      <c r="J913" s="36">
        <v>10</v>
      </c>
      <c r="K913" s="36">
        <v>11</v>
      </c>
      <c r="L913" s="36">
        <v>12</v>
      </c>
      <c r="M913" s="36">
        <v>13</v>
      </c>
      <c r="N913" s="36">
        <v>18</v>
      </c>
      <c r="O913" s="36">
        <v>20</v>
      </c>
      <c r="P913" s="36">
        <v>21</v>
      </c>
      <c r="Q913" s="36">
        <v>22</v>
      </c>
      <c r="R913" s="45">
        <v>260807.95</v>
      </c>
      <c r="S913" s="45">
        <v>520.5</v>
      </c>
      <c r="T913" s="45">
        <v>12.5</v>
      </c>
      <c r="U913" s="45">
        <v>5</v>
      </c>
      <c r="V913" s="45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46">
        <v>340530.9</v>
      </c>
      <c r="S914" s="46">
        <v>1587.56</v>
      </c>
      <c r="T914" s="46">
        <v>12.5</v>
      </c>
      <c r="U914" s="46">
        <v>5</v>
      </c>
      <c r="V914" s="46">
        <v>2.5</v>
      </c>
    </row>
    <row r="915" spans="1:22" x14ac:dyDescent="0.25">
      <c r="A915" s="34">
        <v>911</v>
      </c>
      <c r="B915" s="35">
        <v>41423</v>
      </c>
      <c r="C915" s="36">
        <v>1</v>
      </c>
      <c r="D915" s="36">
        <v>2</v>
      </c>
      <c r="E915" s="36">
        <v>3</v>
      </c>
      <c r="F915" s="36">
        <v>5</v>
      </c>
      <c r="G915" s="36">
        <v>6</v>
      </c>
      <c r="H915" s="36">
        <v>8</v>
      </c>
      <c r="I915" s="36">
        <v>11</v>
      </c>
      <c r="J915" s="36">
        <v>13</v>
      </c>
      <c r="K915" s="36">
        <v>15</v>
      </c>
      <c r="L915" s="36">
        <v>17</v>
      </c>
      <c r="M915" s="36">
        <v>21</v>
      </c>
      <c r="N915" s="36">
        <v>22</v>
      </c>
      <c r="O915" s="36">
        <v>23</v>
      </c>
      <c r="P915" s="36">
        <v>24</v>
      </c>
      <c r="Q915" s="36">
        <v>25</v>
      </c>
      <c r="R915" s="45">
        <v>370128.44</v>
      </c>
      <c r="S915" s="45">
        <v>828.66</v>
      </c>
      <c r="T915" s="45">
        <v>12.5</v>
      </c>
      <c r="U915" s="45">
        <v>5</v>
      </c>
      <c r="V915" s="45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46">
        <v>1528795.01</v>
      </c>
      <c r="S916" s="46">
        <v>1610.96</v>
      </c>
      <c r="T916" s="46">
        <v>12.5</v>
      </c>
      <c r="U916" s="46">
        <v>5</v>
      </c>
      <c r="V916" s="46">
        <v>2.5</v>
      </c>
    </row>
    <row r="917" spans="1:22" x14ac:dyDescent="0.25">
      <c r="A917" s="34">
        <v>913</v>
      </c>
      <c r="B917" s="35">
        <v>41428</v>
      </c>
      <c r="C917" s="36">
        <v>3</v>
      </c>
      <c r="D917" s="36">
        <v>4</v>
      </c>
      <c r="E917" s="36">
        <v>5</v>
      </c>
      <c r="F917" s="36">
        <v>6</v>
      </c>
      <c r="G917" s="36">
        <v>10</v>
      </c>
      <c r="H917" s="36">
        <v>12</v>
      </c>
      <c r="I917" s="36">
        <v>13</v>
      </c>
      <c r="J917" s="36">
        <v>15</v>
      </c>
      <c r="K917" s="36">
        <v>17</v>
      </c>
      <c r="L917" s="36">
        <v>18</v>
      </c>
      <c r="M917" s="36">
        <v>19</v>
      </c>
      <c r="N917" s="36">
        <v>20</v>
      </c>
      <c r="O917" s="36">
        <v>22</v>
      </c>
      <c r="P917" s="36">
        <v>24</v>
      </c>
      <c r="Q917" s="36">
        <v>25</v>
      </c>
      <c r="R917" s="45">
        <v>501060.12</v>
      </c>
      <c r="S917" s="45">
        <v>1119.8900000000001</v>
      </c>
      <c r="T917" s="45">
        <v>12.5</v>
      </c>
      <c r="U917" s="45">
        <v>5</v>
      </c>
      <c r="V917" s="45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46">
        <v>775870.83</v>
      </c>
      <c r="S918" s="46">
        <v>1235.6500000000001</v>
      </c>
      <c r="T918" s="46">
        <v>12.5</v>
      </c>
      <c r="U918" s="46">
        <v>5</v>
      </c>
      <c r="V918" s="46">
        <v>2.5</v>
      </c>
    </row>
    <row r="919" spans="1:22" x14ac:dyDescent="0.25">
      <c r="A919" s="34">
        <v>915</v>
      </c>
      <c r="B919" s="35">
        <v>41432</v>
      </c>
      <c r="C919" s="36">
        <v>1</v>
      </c>
      <c r="D919" s="36">
        <v>2</v>
      </c>
      <c r="E919" s="36">
        <v>4</v>
      </c>
      <c r="F919" s="36">
        <v>5</v>
      </c>
      <c r="G919" s="36">
        <v>6</v>
      </c>
      <c r="H919" s="36">
        <v>8</v>
      </c>
      <c r="I919" s="36">
        <v>10</v>
      </c>
      <c r="J919" s="36">
        <v>11</v>
      </c>
      <c r="K919" s="36">
        <v>13</v>
      </c>
      <c r="L919" s="36">
        <v>18</v>
      </c>
      <c r="M919" s="36">
        <v>20</v>
      </c>
      <c r="N919" s="36">
        <v>22</v>
      </c>
      <c r="O919" s="36">
        <v>23</v>
      </c>
      <c r="P919" s="36">
        <v>24</v>
      </c>
      <c r="Q919" s="36">
        <v>25</v>
      </c>
      <c r="R919" s="45">
        <v>101137.76</v>
      </c>
      <c r="S919" s="45">
        <v>300.37</v>
      </c>
      <c r="T919" s="45">
        <v>12.5</v>
      </c>
      <c r="U919" s="45">
        <v>5</v>
      </c>
      <c r="V919" s="45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46">
        <v>1466315.15</v>
      </c>
      <c r="S920" s="46">
        <v>1083.25</v>
      </c>
      <c r="T920" s="46">
        <v>12.5</v>
      </c>
      <c r="U920" s="46">
        <v>5</v>
      </c>
      <c r="V920" s="46">
        <v>2.5</v>
      </c>
    </row>
    <row r="921" spans="1:22" x14ac:dyDescent="0.25">
      <c r="A921" s="34">
        <v>917</v>
      </c>
      <c r="B921" s="35">
        <v>41437</v>
      </c>
      <c r="C921" s="36">
        <v>1</v>
      </c>
      <c r="D921" s="36">
        <v>2</v>
      </c>
      <c r="E921" s="36">
        <v>3</v>
      </c>
      <c r="F921" s="36">
        <v>4</v>
      </c>
      <c r="G921" s="36">
        <v>5</v>
      </c>
      <c r="H921" s="36">
        <v>6</v>
      </c>
      <c r="I921" s="36">
        <v>11</v>
      </c>
      <c r="J921" s="36">
        <v>13</v>
      </c>
      <c r="K921" s="36">
        <v>14</v>
      </c>
      <c r="L921" s="36">
        <v>17</v>
      </c>
      <c r="M921" s="36">
        <v>19</v>
      </c>
      <c r="N921" s="36">
        <v>20</v>
      </c>
      <c r="O921" s="36">
        <v>21</v>
      </c>
      <c r="P921" s="36">
        <v>22</v>
      </c>
      <c r="Q921" s="36">
        <v>24</v>
      </c>
      <c r="R921" s="45">
        <v>1546399.44</v>
      </c>
      <c r="S921" s="45">
        <v>887.38</v>
      </c>
      <c r="T921" s="45">
        <v>12.5</v>
      </c>
      <c r="U921" s="45">
        <v>5</v>
      </c>
      <c r="V921" s="45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46">
        <v>449094.15</v>
      </c>
      <c r="S922" s="46">
        <v>1373.24</v>
      </c>
      <c r="T922" s="46">
        <v>12.5</v>
      </c>
      <c r="U922" s="46">
        <v>5</v>
      </c>
      <c r="V922" s="46">
        <v>2.5</v>
      </c>
    </row>
    <row r="923" spans="1:22" x14ac:dyDescent="0.25">
      <c r="A923" s="34">
        <v>919</v>
      </c>
      <c r="B923" s="35">
        <v>41442</v>
      </c>
      <c r="C923" s="36">
        <v>1</v>
      </c>
      <c r="D923" s="36">
        <v>2</v>
      </c>
      <c r="E923" s="36">
        <v>3</v>
      </c>
      <c r="F923" s="36">
        <v>4</v>
      </c>
      <c r="G923" s="36">
        <v>5</v>
      </c>
      <c r="H923" s="36">
        <v>7</v>
      </c>
      <c r="I923" s="36">
        <v>9</v>
      </c>
      <c r="J923" s="36">
        <v>10</v>
      </c>
      <c r="K923" s="36">
        <v>11</v>
      </c>
      <c r="L923" s="36">
        <v>13</v>
      </c>
      <c r="M923" s="36">
        <v>14</v>
      </c>
      <c r="N923" s="36">
        <v>17</v>
      </c>
      <c r="O923" s="36">
        <v>19</v>
      </c>
      <c r="P923" s="36">
        <v>21</v>
      </c>
      <c r="Q923" s="36">
        <v>22</v>
      </c>
      <c r="R923" s="45">
        <v>118198.45</v>
      </c>
      <c r="S923" s="45">
        <v>387.72</v>
      </c>
      <c r="T923" s="45">
        <v>12.5</v>
      </c>
      <c r="U923" s="45">
        <v>5</v>
      </c>
      <c r="V923" s="45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46">
        <v>203650.6</v>
      </c>
      <c r="S924" s="46">
        <v>1145.55</v>
      </c>
      <c r="T924" s="46">
        <v>12.5</v>
      </c>
      <c r="U924" s="46">
        <v>5</v>
      </c>
      <c r="V924" s="46">
        <v>2.5</v>
      </c>
    </row>
    <row r="925" spans="1:22" x14ac:dyDescent="0.25">
      <c r="A925" s="34">
        <v>921</v>
      </c>
      <c r="B925" s="35">
        <v>41446</v>
      </c>
      <c r="C925" s="36">
        <v>1</v>
      </c>
      <c r="D925" s="36">
        <v>2</v>
      </c>
      <c r="E925" s="36">
        <v>3</v>
      </c>
      <c r="F925" s="36">
        <v>4</v>
      </c>
      <c r="G925" s="36">
        <v>7</v>
      </c>
      <c r="H925" s="36">
        <v>9</v>
      </c>
      <c r="I925" s="36">
        <v>12</v>
      </c>
      <c r="J925" s="36">
        <v>15</v>
      </c>
      <c r="K925" s="36">
        <v>16</v>
      </c>
      <c r="L925" s="36">
        <v>17</v>
      </c>
      <c r="M925" s="36">
        <v>18</v>
      </c>
      <c r="N925" s="36">
        <v>19</v>
      </c>
      <c r="O925" s="36">
        <v>21</v>
      </c>
      <c r="P925" s="36">
        <v>24</v>
      </c>
      <c r="Q925" s="36">
        <v>25</v>
      </c>
      <c r="R925" s="45">
        <v>401892.27</v>
      </c>
      <c r="S925" s="45">
        <v>1242.81</v>
      </c>
      <c r="T925" s="45">
        <v>12.5</v>
      </c>
      <c r="U925" s="45">
        <v>5</v>
      </c>
      <c r="V925" s="45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46">
        <v>1488198.17</v>
      </c>
      <c r="S926" s="46">
        <v>1531.97</v>
      </c>
      <c r="T926" s="46">
        <v>12.5</v>
      </c>
      <c r="U926" s="46">
        <v>5</v>
      </c>
      <c r="V926" s="46">
        <v>2.5</v>
      </c>
    </row>
    <row r="927" spans="1:22" x14ac:dyDescent="0.25">
      <c r="A927" s="34">
        <v>923</v>
      </c>
      <c r="B927" s="35">
        <v>41451</v>
      </c>
      <c r="C927" s="36">
        <v>1</v>
      </c>
      <c r="D927" s="36">
        <v>3</v>
      </c>
      <c r="E927" s="36">
        <v>4</v>
      </c>
      <c r="F927" s="36">
        <v>5</v>
      </c>
      <c r="G927" s="36">
        <v>6</v>
      </c>
      <c r="H927" s="36">
        <v>7</v>
      </c>
      <c r="I927" s="36">
        <v>10</v>
      </c>
      <c r="J927" s="36">
        <v>12</v>
      </c>
      <c r="K927" s="36">
        <v>14</v>
      </c>
      <c r="L927" s="36">
        <v>15</v>
      </c>
      <c r="M927" s="36">
        <v>19</v>
      </c>
      <c r="N927" s="36">
        <v>20</v>
      </c>
      <c r="O927" s="36">
        <v>22</v>
      </c>
      <c r="P927" s="36">
        <v>24</v>
      </c>
      <c r="Q927" s="36">
        <v>25</v>
      </c>
      <c r="R927" s="45">
        <v>329495.59000000003</v>
      </c>
      <c r="S927" s="45">
        <v>1120.56</v>
      </c>
      <c r="T927" s="45">
        <v>12.5</v>
      </c>
      <c r="U927" s="45">
        <v>5</v>
      </c>
      <c r="V927" s="45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46">
        <v>1800682.99</v>
      </c>
      <c r="S928" s="46">
        <v>1177.8399999999999</v>
      </c>
      <c r="T928" s="46">
        <v>12.5</v>
      </c>
      <c r="U928" s="46">
        <v>5</v>
      </c>
      <c r="V928" s="46">
        <v>2.5</v>
      </c>
    </row>
    <row r="929" spans="1:22" x14ac:dyDescent="0.25">
      <c r="A929" s="34">
        <v>925</v>
      </c>
      <c r="B929" s="35">
        <v>41456</v>
      </c>
      <c r="C929" s="36">
        <v>1</v>
      </c>
      <c r="D929" s="36">
        <v>3</v>
      </c>
      <c r="E929" s="36">
        <v>4</v>
      </c>
      <c r="F929" s="36">
        <v>6</v>
      </c>
      <c r="G929" s="36">
        <v>7</v>
      </c>
      <c r="H929" s="36">
        <v>9</v>
      </c>
      <c r="I929" s="36">
        <v>12</v>
      </c>
      <c r="J929" s="36">
        <v>13</v>
      </c>
      <c r="K929" s="36">
        <v>14</v>
      </c>
      <c r="L929" s="36">
        <v>15</v>
      </c>
      <c r="M929" s="36">
        <v>16</v>
      </c>
      <c r="N929" s="36">
        <v>22</v>
      </c>
      <c r="O929" s="36">
        <v>23</v>
      </c>
      <c r="P929" s="36">
        <v>24</v>
      </c>
      <c r="Q929" s="36">
        <v>25</v>
      </c>
      <c r="R929" s="45">
        <v>250591.53</v>
      </c>
      <c r="S929" s="45">
        <v>1374.01</v>
      </c>
      <c r="T929" s="45">
        <v>12.5</v>
      </c>
      <c r="U929" s="45">
        <v>5</v>
      </c>
      <c r="V929" s="45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46">
        <v>878225.88</v>
      </c>
      <c r="S930" s="46">
        <v>1699.52</v>
      </c>
      <c r="T930" s="46">
        <v>12.5</v>
      </c>
      <c r="U930" s="46">
        <v>5</v>
      </c>
      <c r="V930" s="46">
        <v>2.5</v>
      </c>
    </row>
    <row r="931" spans="1:22" x14ac:dyDescent="0.25">
      <c r="A931" s="34">
        <v>927</v>
      </c>
      <c r="B931" s="35">
        <v>41460</v>
      </c>
      <c r="C931" s="36">
        <v>2</v>
      </c>
      <c r="D931" s="36">
        <v>3</v>
      </c>
      <c r="E931" s="36">
        <v>5</v>
      </c>
      <c r="F931" s="36">
        <v>6</v>
      </c>
      <c r="G931" s="36">
        <v>9</v>
      </c>
      <c r="H931" s="36">
        <v>11</v>
      </c>
      <c r="I931" s="36">
        <v>13</v>
      </c>
      <c r="J931" s="36">
        <v>14</v>
      </c>
      <c r="K931" s="36">
        <v>16</v>
      </c>
      <c r="L931" s="36">
        <v>17</v>
      </c>
      <c r="M931" s="36">
        <v>20</v>
      </c>
      <c r="N931" s="36">
        <v>21</v>
      </c>
      <c r="O931" s="36">
        <v>22</v>
      </c>
      <c r="P931" s="36">
        <v>23</v>
      </c>
      <c r="Q931" s="36">
        <v>25</v>
      </c>
      <c r="R931" s="45">
        <v>383866.49</v>
      </c>
      <c r="S931" s="45">
        <v>1046.4000000000001</v>
      </c>
      <c r="T931" s="45">
        <v>12.5</v>
      </c>
      <c r="U931" s="45">
        <v>5</v>
      </c>
      <c r="V931" s="45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46">
        <v>510071.24</v>
      </c>
      <c r="S932" s="46">
        <v>1141.97</v>
      </c>
      <c r="T932" s="46">
        <v>12.5</v>
      </c>
      <c r="U932" s="46">
        <v>5</v>
      </c>
      <c r="V932" s="46">
        <v>2.5</v>
      </c>
    </row>
    <row r="933" spans="1:22" x14ac:dyDescent="0.25">
      <c r="A933" s="34">
        <v>929</v>
      </c>
      <c r="B933" s="35">
        <v>41465</v>
      </c>
      <c r="C933" s="36">
        <v>1</v>
      </c>
      <c r="D933" s="36">
        <v>2</v>
      </c>
      <c r="E933" s="36">
        <v>4</v>
      </c>
      <c r="F933" s="36">
        <v>5</v>
      </c>
      <c r="G933" s="36">
        <v>7</v>
      </c>
      <c r="H933" s="36">
        <v>8</v>
      </c>
      <c r="I933" s="36">
        <v>9</v>
      </c>
      <c r="J933" s="36">
        <v>10</v>
      </c>
      <c r="K933" s="36">
        <v>11</v>
      </c>
      <c r="L933" s="36">
        <v>14</v>
      </c>
      <c r="M933" s="36">
        <v>18</v>
      </c>
      <c r="N933" s="36">
        <v>20</v>
      </c>
      <c r="O933" s="36">
        <v>21</v>
      </c>
      <c r="P933" s="36">
        <v>23</v>
      </c>
      <c r="Q933" s="36">
        <v>25</v>
      </c>
      <c r="R933" s="45">
        <v>696075.8</v>
      </c>
      <c r="S933" s="45">
        <v>1011.46</v>
      </c>
      <c r="T933" s="45">
        <v>12.5</v>
      </c>
      <c r="U933" s="45">
        <v>5</v>
      </c>
      <c r="V933" s="45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46">
        <v>417112.07</v>
      </c>
      <c r="S934" s="46">
        <v>1521.54</v>
      </c>
      <c r="T934" s="46">
        <v>12.5</v>
      </c>
      <c r="U934" s="46">
        <v>5</v>
      </c>
      <c r="V934" s="46">
        <v>2.5</v>
      </c>
    </row>
    <row r="935" spans="1:22" x14ac:dyDescent="0.25">
      <c r="A935" s="34">
        <v>931</v>
      </c>
      <c r="B935" s="35">
        <v>41470</v>
      </c>
      <c r="C935" s="36">
        <v>2</v>
      </c>
      <c r="D935" s="36">
        <v>3</v>
      </c>
      <c r="E935" s="36">
        <v>5</v>
      </c>
      <c r="F935" s="36">
        <v>6</v>
      </c>
      <c r="G935" s="36">
        <v>8</v>
      </c>
      <c r="H935" s="36">
        <v>10</v>
      </c>
      <c r="I935" s="36">
        <v>11</v>
      </c>
      <c r="J935" s="36">
        <v>12</v>
      </c>
      <c r="K935" s="36">
        <v>14</v>
      </c>
      <c r="L935" s="36">
        <v>16</v>
      </c>
      <c r="M935" s="36">
        <v>19</v>
      </c>
      <c r="N935" s="36">
        <v>20</v>
      </c>
      <c r="O935" s="36">
        <v>22</v>
      </c>
      <c r="P935" s="36">
        <v>24</v>
      </c>
      <c r="Q935" s="36">
        <v>25</v>
      </c>
      <c r="R935" s="45">
        <v>74116.89</v>
      </c>
      <c r="S935" s="45">
        <v>383.28</v>
      </c>
      <c r="T935" s="45">
        <v>12.5</v>
      </c>
      <c r="U935" s="45">
        <v>5</v>
      </c>
      <c r="V935" s="45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46">
        <v>520306.74</v>
      </c>
      <c r="S936" s="46">
        <v>1591.92</v>
      </c>
      <c r="T936" s="46">
        <v>12.5</v>
      </c>
      <c r="U936" s="46">
        <v>5</v>
      </c>
      <c r="V936" s="46">
        <v>2.5</v>
      </c>
    </row>
    <row r="937" spans="1:22" x14ac:dyDescent="0.25">
      <c r="A937" s="34">
        <v>933</v>
      </c>
      <c r="B937" s="35">
        <v>41474</v>
      </c>
      <c r="C937" s="36">
        <v>2</v>
      </c>
      <c r="D937" s="36">
        <v>3</v>
      </c>
      <c r="E937" s="36">
        <v>4</v>
      </c>
      <c r="F937" s="36">
        <v>5</v>
      </c>
      <c r="G937" s="36">
        <v>6</v>
      </c>
      <c r="H937" s="36">
        <v>7</v>
      </c>
      <c r="I937" s="36">
        <v>10</v>
      </c>
      <c r="J937" s="36">
        <v>11</v>
      </c>
      <c r="K937" s="36">
        <v>14</v>
      </c>
      <c r="L937" s="36">
        <v>15</v>
      </c>
      <c r="M937" s="36">
        <v>16</v>
      </c>
      <c r="N937" s="36">
        <v>17</v>
      </c>
      <c r="O937" s="36">
        <v>19</v>
      </c>
      <c r="P937" s="36">
        <v>23</v>
      </c>
      <c r="Q937" s="36">
        <v>24</v>
      </c>
      <c r="R937" s="45">
        <v>389910.27</v>
      </c>
      <c r="S937" s="45">
        <v>1320.91</v>
      </c>
      <c r="T937" s="45">
        <v>12.5</v>
      </c>
      <c r="U937" s="45">
        <v>5</v>
      </c>
      <c r="V937" s="45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46">
        <v>269565.06</v>
      </c>
      <c r="S938" s="46">
        <v>631.38</v>
      </c>
      <c r="T938" s="46">
        <v>12.5</v>
      </c>
      <c r="U938" s="46">
        <v>5</v>
      </c>
      <c r="V938" s="46">
        <v>2.5</v>
      </c>
    </row>
    <row r="939" spans="1:22" x14ac:dyDescent="0.25">
      <c r="A939" s="34">
        <v>935</v>
      </c>
      <c r="B939" s="35">
        <v>41479</v>
      </c>
      <c r="C939" s="36">
        <v>1</v>
      </c>
      <c r="D939" s="36">
        <v>2</v>
      </c>
      <c r="E939" s="36">
        <v>3</v>
      </c>
      <c r="F939" s="36">
        <v>4</v>
      </c>
      <c r="G939" s="36">
        <v>5</v>
      </c>
      <c r="H939" s="36">
        <v>6</v>
      </c>
      <c r="I939" s="36">
        <v>7</v>
      </c>
      <c r="J939" s="36">
        <v>9</v>
      </c>
      <c r="K939" s="36">
        <v>10</v>
      </c>
      <c r="L939" s="36">
        <v>12</v>
      </c>
      <c r="M939" s="36">
        <v>14</v>
      </c>
      <c r="N939" s="36">
        <v>18</v>
      </c>
      <c r="O939" s="36">
        <v>19</v>
      </c>
      <c r="P939" s="36">
        <v>22</v>
      </c>
      <c r="Q939" s="36">
        <v>23</v>
      </c>
      <c r="R939" s="45">
        <v>167349.73000000001</v>
      </c>
      <c r="S939" s="45">
        <v>818.63</v>
      </c>
      <c r="T939" s="45">
        <v>12.5</v>
      </c>
      <c r="U939" s="45">
        <v>5</v>
      </c>
      <c r="V939" s="45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46">
        <v>267737.75</v>
      </c>
      <c r="S940" s="46">
        <v>161.21</v>
      </c>
      <c r="T940" s="46">
        <v>12.5</v>
      </c>
      <c r="U940" s="46">
        <v>5</v>
      </c>
      <c r="V940" s="46">
        <v>2.5</v>
      </c>
    </row>
    <row r="941" spans="1:22" x14ac:dyDescent="0.25">
      <c r="A941" s="34">
        <v>937</v>
      </c>
      <c r="B941" s="35">
        <v>41484</v>
      </c>
      <c r="C941" s="36">
        <v>1</v>
      </c>
      <c r="D941" s="36">
        <v>2</v>
      </c>
      <c r="E941" s="36">
        <v>6</v>
      </c>
      <c r="F941" s="36">
        <v>9</v>
      </c>
      <c r="G941" s="36">
        <v>10</v>
      </c>
      <c r="H941" s="36">
        <v>11</v>
      </c>
      <c r="I941" s="36">
        <v>12</v>
      </c>
      <c r="J941" s="36">
        <v>13</v>
      </c>
      <c r="K941" s="36">
        <v>14</v>
      </c>
      <c r="L941" s="36">
        <v>16</v>
      </c>
      <c r="M941" s="36">
        <v>19</v>
      </c>
      <c r="N941" s="36">
        <v>20</v>
      </c>
      <c r="O941" s="36">
        <v>23</v>
      </c>
      <c r="P941" s="36">
        <v>24</v>
      </c>
      <c r="Q941" s="36">
        <v>25</v>
      </c>
      <c r="R941" s="45">
        <v>817920.91</v>
      </c>
      <c r="S941" s="45">
        <v>1096.1099999999999</v>
      </c>
      <c r="T941" s="45">
        <v>12.5</v>
      </c>
      <c r="U941" s="45">
        <v>5</v>
      </c>
      <c r="V941" s="45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46">
        <v>837484.55</v>
      </c>
      <c r="S942" s="46">
        <v>1493.84</v>
      </c>
      <c r="T942" s="46">
        <v>12.5</v>
      </c>
      <c r="U942" s="46">
        <v>5</v>
      </c>
      <c r="V942" s="46">
        <v>2.5</v>
      </c>
    </row>
    <row r="943" spans="1:22" x14ac:dyDescent="0.25">
      <c r="A943" s="34">
        <v>939</v>
      </c>
      <c r="B943" s="35">
        <v>41488</v>
      </c>
      <c r="C943" s="36">
        <v>1</v>
      </c>
      <c r="D943" s="36">
        <v>4</v>
      </c>
      <c r="E943" s="36">
        <v>5</v>
      </c>
      <c r="F943" s="36">
        <v>6</v>
      </c>
      <c r="G943" s="36">
        <v>7</v>
      </c>
      <c r="H943" s="36">
        <v>9</v>
      </c>
      <c r="I943" s="36">
        <v>10</v>
      </c>
      <c r="J943" s="36">
        <v>11</v>
      </c>
      <c r="K943" s="36">
        <v>15</v>
      </c>
      <c r="L943" s="36">
        <v>16</v>
      </c>
      <c r="M943" s="36">
        <v>18</v>
      </c>
      <c r="N943" s="36">
        <v>19</v>
      </c>
      <c r="O943" s="36">
        <v>20</v>
      </c>
      <c r="P943" s="36">
        <v>21</v>
      </c>
      <c r="Q943" s="36">
        <v>25</v>
      </c>
      <c r="R943" s="45">
        <v>337573.04</v>
      </c>
      <c r="S943" s="45">
        <v>1435.04</v>
      </c>
      <c r="T943" s="45">
        <v>12.5</v>
      </c>
      <c r="U943" s="45">
        <v>5</v>
      </c>
      <c r="V943" s="45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46">
        <v>208026.73</v>
      </c>
      <c r="S944" s="46">
        <v>1622</v>
      </c>
      <c r="T944" s="46">
        <v>12.5</v>
      </c>
      <c r="U944" s="46">
        <v>5</v>
      </c>
      <c r="V944" s="46">
        <v>2.5</v>
      </c>
    </row>
    <row r="945" spans="1:22" x14ac:dyDescent="0.25">
      <c r="A945" s="34">
        <v>941</v>
      </c>
      <c r="B945" s="35">
        <v>41493</v>
      </c>
      <c r="C945" s="36">
        <v>1</v>
      </c>
      <c r="D945" s="36">
        <v>2</v>
      </c>
      <c r="E945" s="36">
        <v>3</v>
      </c>
      <c r="F945" s="36">
        <v>4</v>
      </c>
      <c r="G945" s="36">
        <v>5</v>
      </c>
      <c r="H945" s="36">
        <v>7</v>
      </c>
      <c r="I945" s="36">
        <v>8</v>
      </c>
      <c r="J945" s="36">
        <v>9</v>
      </c>
      <c r="K945" s="36">
        <v>10</v>
      </c>
      <c r="L945" s="36">
        <v>11</v>
      </c>
      <c r="M945" s="36">
        <v>15</v>
      </c>
      <c r="N945" s="36">
        <v>16</v>
      </c>
      <c r="O945" s="36">
        <v>18</v>
      </c>
      <c r="P945" s="36">
        <v>23</v>
      </c>
      <c r="Q945" s="36">
        <v>25</v>
      </c>
      <c r="R945" s="45">
        <v>672945.71</v>
      </c>
      <c r="S945" s="45">
        <v>966.66</v>
      </c>
      <c r="T945" s="45">
        <v>12.5</v>
      </c>
      <c r="U945" s="45">
        <v>5</v>
      </c>
      <c r="V945" s="45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46">
        <v>231612.43</v>
      </c>
      <c r="S946" s="46">
        <v>1006.57</v>
      </c>
      <c r="T946" s="46">
        <v>12.5</v>
      </c>
      <c r="U946" s="46">
        <v>5</v>
      </c>
      <c r="V946" s="46">
        <v>2.5</v>
      </c>
    </row>
    <row r="947" spans="1:22" x14ac:dyDescent="0.25">
      <c r="A947" s="34">
        <v>943</v>
      </c>
      <c r="B947" s="35">
        <v>41498</v>
      </c>
      <c r="C947" s="36">
        <v>3</v>
      </c>
      <c r="D947" s="36">
        <v>4</v>
      </c>
      <c r="E947" s="36">
        <v>5</v>
      </c>
      <c r="F947" s="36">
        <v>6</v>
      </c>
      <c r="G947" s="36">
        <v>9</v>
      </c>
      <c r="H947" s="36">
        <v>10</v>
      </c>
      <c r="I947" s="36">
        <v>12</v>
      </c>
      <c r="J947" s="36">
        <v>13</v>
      </c>
      <c r="K947" s="36">
        <v>14</v>
      </c>
      <c r="L947" s="36">
        <v>15</v>
      </c>
      <c r="M947" s="36">
        <v>17</v>
      </c>
      <c r="N947" s="36">
        <v>18</v>
      </c>
      <c r="O947" s="36">
        <v>21</v>
      </c>
      <c r="P947" s="36">
        <v>22</v>
      </c>
      <c r="Q947" s="36">
        <v>23</v>
      </c>
      <c r="R947" s="45">
        <v>344624.4</v>
      </c>
      <c r="S947" s="45">
        <v>1249.8599999999999</v>
      </c>
      <c r="T947" s="45">
        <v>12.5</v>
      </c>
      <c r="U947" s="45">
        <v>5</v>
      </c>
      <c r="V947" s="45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46">
        <v>583268.77</v>
      </c>
      <c r="S948" s="46">
        <v>1529.55</v>
      </c>
      <c r="T948" s="46">
        <v>12.5</v>
      </c>
      <c r="U948" s="46">
        <v>5</v>
      </c>
      <c r="V948" s="46">
        <v>2.5</v>
      </c>
    </row>
    <row r="949" spans="1:22" x14ac:dyDescent="0.25">
      <c r="A949" s="34">
        <v>945</v>
      </c>
      <c r="B949" s="35">
        <v>41502</v>
      </c>
      <c r="C949" s="36">
        <v>2</v>
      </c>
      <c r="D949" s="36">
        <v>3</v>
      </c>
      <c r="E949" s="36">
        <v>4</v>
      </c>
      <c r="F949" s="36">
        <v>5</v>
      </c>
      <c r="G949" s="36">
        <v>6</v>
      </c>
      <c r="H949" s="36">
        <v>9</v>
      </c>
      <c r="I949" s="36">
        <v>11</v>
      </c>
      <c r="J949" s="36">
        <v>13</v>
      </c>
      <c r="K949" s="36">
        <v>18</v>
      </c>
      <c r="L949" s="36">
        <v>19</v>
      </c>
      <c r="M949" s="36">
        <v>20</v>
      </c>
      <c r="N949" s="36">
        <v>21</v>
      </c>
      <c r="O949" s="36">
        <v>23</v>
      </c>
      <c r="P949" s="36">
        <v>24</v>
      </c>
      <c r="Q949" s="36">
        <v>25</v>
      </c>
      <c r="R949" s="45">
        <v>612444.66</v>
      </c>
      <c r="S949" s="45">
        <v>963.17</v>
      </c>
      <c r="T949" s="45">
        <v>12.5</v>
      </c>
      <c r="U949" s="45">
        <v>5</v>
      </c>
      <c r="V949" s="45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46">
        <v>660967.05000000005</v>
      </c>
      <c r="S950" s="46">
        <v>1854.48</v>
      </c>
      <c r="T950" s="46">
        <v>12.5</v>
      </c>
      <c r="U950" s="46">
        <v>5</v>
      </c>
      <c r="V950" s="46">
        <v>2.5</v>
      </c>
    </row>
    <row r="951" spans="1:22" x14ac:dyDescent="0.25">
      <c r="A951" s="34">
        <v>947</v>
      </c>
      <c r="B951" s="35">
        <v>41507</v>
      </c>
      <c r="C951" s="36">
        <v>1</v>
      </c>
      <c r="D951" s="36">
        <v>2</v>
      </c>
      <c r="E951" s="36">
        <v>3</v>
      </c>
      <c r="F951" s="36">
        <v>5</v>
      </c>
      <c r="G951" s="36">
        <v>7</v>
      </c>
      <c r="H951" s="36">
        <v>9</v>
      </c>
      <c r="I951" s="36">
        <v>10</v>
      </c>
      <c r="J951" s="36">
        <v>11</v>
      </c>
      <c r="K951" s="36">
        <v>12</v>
      </c>
      <c r="L951" s="36">
        <v>15</v>
      </c>
      <c r="M951" s="36">
        <v>16</v>
      </c>
      <c r="N951" s="36">
        <v>18</v>
      </c>
      <c r="O951" s="36">
        <v>20</v>
      </c>
      <c r="P951" s="36">
        <v>22</v>
      </c>
      <c r="Q951" s="36">
        <v>24</v>
      </c>
      <c r="R951" s="45">
        <v>170295.8</v>
      </c>
      <c r="S951" s="45">
        <v>445.23</v>
      </c>
      <c r="T951" s="45">
        <v>12.5</v>
      </c>
      <c r="U951" s="45">
        <v>5</v>
      </c>
      <c r="V951" s="45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46">
        <v>0</v>
      </c>
      <c r="S952" s="46">
        <v>1344.56</v>
      </c>
      <c r="T952" s="46">
        <v>12.5</v>
      </c>
      <c r="U952" s="46">
        <v>5</v>
      </c>
      <c r="V952" s="46">
        <v>2.5</v>
      </c>
    </row>
    <row r="953" spans="1:22" x14ac:dyDescent="0.25">
      <c r="A953" s="34">
        <v>949</v>
      </c>
      <c r="B953" s="35">
        <v>41512</v>
      </c>
      <c r="C953" s="36">
        <v>1</v>
      </c>
      <c r="D953" s="36">
        <v>6</v>
      </c>
      <c r="E953" s="36">
        <v>7</v>
      </c>
      <c r="F953" s="36">
        <v>8</v>
      </c>
      <c r="G953" s="36">
        <v>9</v>
      </c>
      <c r="H953" s="36">
        <v>10</v>
      </c>
      <c r="I953" s="36">
        <v>11</v>
      </c>
      <c r="J953" s="36">
        <v>12</v>
      </c>
      <c r="K953" s="36">
        <v>13</v>
      </c>
      <c r="L953" s="36">
        <v>14</v>
      </c>
      <c r="M953" s="36">
        <v>15</v>
      </c>
      <c r="N953" s="36">
        <v>16</v>
      </c>
      <c r="O953" s="36">
        <v>17</v>
      </c>
      <c r="P953" s="36">
        <v>21</v>
      </c>
      <c r="Q953" s="36">
        <v>23</v>
      </c>
      <c r="R953" s="45">
        <v>1360692.32</v>
      </c>
      <c r="S953" s="45">
        <v>1612.86</v>
      </c>
      <c r="T953" s="45">
        <v>12.5</v>
      </c>
      <c r="U953" s="45">
        <v>5</v>
      </c>
      <c r="V953" s="45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46">
        <v>265527.67</v>
      </c>
      <c r="S954" s="46">
        <v>748.17</v>
      </c>
      <c r="T954" s="46">
        <v>12.5</v>
      </c>
      <c r="U954" s="46">
        <v>5</v>
      </c>
      <c r="V954" s="46">
        <v>2.5</v>
      </c>
    </row>
    <row r="955" spans="1:22" x14ac:dyDescent="0.25">
      <c r="A955" s="34">
        <v>951</v>
      </c>
      <c r="B955" s="35">
        <v>41516</v>
      </c>
      <c r="C955" s="36">
        <v>3</v>
      </c>
      <c r="D955" s="36">
        <v>7</v>
      </c>
      <c r="E955" s="36">
        <v>8</v>
      </c>
      <c r="F955" s="36">
        <v>9</v>
      </c>
      <c r="G955" s="36">
        <v>10</v>
      </c>
      <c r="H955" s="36">
        <v>13</v>
      </c>
      <c r="I955" s="36">
        <v>14</v>
      </c>
      <c r="J955" s="36">
        <v>15</v>
      </c>
      <c r="K955" s="36">
        <v>17</v>
      </c>
      <c r="L955" s="36">
        <v>19</v>
      </c>
      <c r="M955" s="36">
        <v>20</v>
      </c>
      <c r="N955" s="36">
        <v>21</v>
      </c>
      <c r="O955" s="36">
        <v>22</v>
      </c>
      <c r="P955" s="36">
        <v>23</v>
      </c>
      <c r="Q955" s="36">
        <v>25</v>
      </c>
      <c r="R955" s="45">
        <v>1307191.51</v>
      </c>
      <c r="S955" s="45">
        <v>1082.08</v>
      </c>
      <c r="T955" s="45">
        <v>12.5</v>
      </c>
      <c r="U955" s="45">
        <v>5</v>
      </c>
      <c r="V955" s="45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46">
        <v>1107491.1499999999</v>
      </c>
      <c r="S956" s="46">
        <v>950.3</v>
      </c>
      <c r="T956" s="46">
        <v>12.5</v>
      </c>
      <c r="U956" s="46">
        <v>5</v>
      </c>
      <c r="V956" s="46">
        <v>2.5</v>
      </c>
    </row>
    <row r="957" spans="1:22" x14ac:dyDescent="0.25">
      <c r="A957" s="34">
        <v>953</v>
      </c>
      <c r="B957" s="35">
        <v>41526</v>
      </c>
      <c r="C957" s="36">
        <v>1</v>
      </c>
      <c r="D957" s="36">
        <v>2</v>
      </c>
      <c r="E957" s="36">
        <v>5</v>
      </c>
      <c r="F957" s="36">
        <v>6</v>
      </c>
      <c r="G957" s="36">
        <v>7</v>
      </c>
      <c r="H957" s="36">
        <v>9</v>
      </c>
      <c r="I957" s="36">
        <v>10</v>
      </c>
      <c r="J957" s="36">
        <v>12</v>
      </c>
      <c r="K957" s="36">
        <v>13</v>
      </c>
      <c r="L957" s="36">
        <v>14</v>
      </c>
      <c r="M957" s="36">
        <v>15</v>
      </c>
      <c r="N957" s="36">
        <v>16</v>
      </c>
      <c r="O957" s="36">
        <v>18</v>
      </c>
      <c r="P957" s="36">
        <v>21</v>
      </c>
      <c r="Q957" s="36">
        <v>24</v>
      </c>
      <c r="R957" s="45">
        <v>441240.97</v>
      </c>
      <c r="S957" s="45">
        <v>1099.9100000000001</v>
      </c>
      <c r="T957" s="45">
        <v>12.5</v>
      </c>
      <c r="U957" s="45">
        <v>5</v>
      </c>
      <c r="V957" s="45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46">
        <v>348758.66</v>
      </c>
      <c r="S958" s="46">
        <v>504.27</v>
      </c>
      <c r="T958" s="46">
        <v>12.5</v>
      </c>
      <c r="U958" s="46">
        <v>5</v>
      </c>
      <c r="V958" s="46">
        <v>2.5</v>
      </c>
    </row>
    <row r="959" spans="1:22" x14ac:dyDescent="0.25">
      <c r="A959" s="34">
        <v>955</v>
      </c>
      <c r="B959" s="35">
        <v>41530</v>
      </c>
      <c r="C959" s="36">
        <v>1</v>
      </c>
      <c r="D959" s="36">
        <v>2</v>
      </c>
      <c r="E959" s="36">
        <v>4</v>
      </c>
      <c r="F959" s="36">
        <v>5</v>
      </c>
      <c r="G959" s="36">
        <v>7</v>
      </c>
      <c r="H959" s="36">
        <v>9</v>
      </c>
      <c r="I959" s="36">
        <v>10</v>
      </c>
      <c r="J959" s="36">
        <v>11</v>
      </c>
      <c r="K959" s="36">
        <v>12</v>
      </c>
      <c r="L959" s="36">
        <v>13</v>
      </c>
      <c r="M959" s="36">
        <v>14</v>
      </c>
      <c r="N959" s="36">
        <v>16</v>
      </c>
      <c r="O959" s="36">
        <v>18</v>
      </c>
      <c r="P959" s="36">
        <v>21</v>
      </c>
      <c r="Q959" s="36">
        <v>24</v>
      </c>
      <c r="R959" s="45">
        <v>212195.77</v>
      </c>
      <c r="S959" s="45">
        <v>945.73</v>
      </c>
      <c r="T959" s="45">
        <v>12.5</v>
      </c>
      <c r="U959" s="45">
        <v>5</v>
      </c>
      <c r="V959" s="45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46">
        <v>258859.09</v>
      </c>
      <c r="S960" s="46">
        <v>299.88</v>
      </c>
      <c r="T960" s="46">
        <v>12.5</v>
      </c>
      <c r="U960" s="46">
        <v>5</v>
      </c>
      <c r="V960" s="46">
        <v>2.5</v>
      </c>
    </row>
    <row r="961" spans="1:22" x14ac:dyDescent="0.25">
      <c r="A961" s="34">
        <v>957</v>
      </c>
      <c r="B961" s="35">
        <v>41535</v>
      </c>
      <c r="C961" s="36">
        <v>1</v>
      </c>
      <c r="D961" s="36">
        <v>3</v>
      </c>
      <c r="E961" s="36">
        <v>4</v>
      </c>
      <c r="F961" s="36">
        <v>5</v>
      </c>
      <c r="G961" s="36">
        <v>6</v>
      </c>
      <c r="H961" s="36">
        <v>7</v>
      </c>
      <c r="I961" s="36">
        <v>8</v>
      </c>
      <c r="J961" s="36">
        <v>13</v>
      </c>
      <c r="K961" s="36">
        <v>15</v>
      </c>
      <c r="L961" s="36">
        <v>16</v>
      </c>
      <c r="M961" s="36">
        <v>21</v>
      </c>
      <c r="N961" s="36">
        <v>22</v>
      </c>
      <c r="O961" s="36">
        <v>23</v>
      </c>
      <c r="P961" s="36">
        <v>24</v>
      </c>
      <c r="Q961" s="36">
        <v>25</v>
      </c>
      <c r="R961" s="45">
        <v>464123.27</v>
      </c>
      <c r="S961" s="45">
        <v>1542.61</v>
      </c>
      <c r="T961" s="45">
        <v>12.5</v>
      </c>
      <c r="U961" s="45">
        <v>5</v>
      </c>
      <c r="V961" s="45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46">
        <v>317066.08</v>
      </c>
      <c r="S962" s="46">
        <v>853.28</v>
      </c>
      <c r="T962" s="46">
        <v>12.5</v>
      </c>
      <c r="U962" s="46">
        <v>5</v>
      </c>
      <c r="V962" s="46">
        <v>2.5</v>
      </c>
    </row>
    <row r="963" spans="1:22" x14ac:dyDescent="0.25">
      <c r="A963" s="34">
        <v>959</v>
      </c>
      <c r="B963" s="35">
        <v>41540</v>
      </c>
      <c r="C963" s="36">
        <v>2</v>
      </c>
      <c r="D963" s="36">
        <v>5</v>
      </c>
      <c r="E963" s="36">
        <v>6</v>
      </c>
      <c r="F963" s="36">
        <v>9</v>
      </c>
      <c r="G963" s="36">
        <v>11</v>
      </c>
      <c r="H963" s="36">
        <v>12</v>
      </c>
      <c r="I963" s="36">
        <v>14</v>
      </c>
      <c r="J963" s="36">
        <v>16</v>
      </c>
      <c r="K963" s="36">
        <v>19</v>
      </c>
      <c r="L963" s="36">
        <v>20</v>
      </c>
      <c r="M963" s="36">
        <v>21</v>
      </c>
      <c r="N963" s="36">
        <v>22</v>
      </c>
      <c r="O963" s="36">
        <v>23</v>
      </c>
      <c r="P963" s="36">
        <v>24</v>
      </c>
      <c r="Q963" s="36">
        <v>25</v>
      </c>
      <c r="R963" s="45">
        <v>359474.45</v>
      </c>
      <c r="S963" s="45">
        <v>1301.57</v>
      </c>
      <c r="T963" s="45">
        <v>12.5</v>
      </c>
      <c r="U963" s="45">
        <v>5</v>
      </c>
      <c r="V963" s="45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46">
        <v>349978.92</v>
      </c>
      <c r="S964" s="46">
        <v>1532.23</v>
      </c>
      <c r="T964" s="46">
        <v>12.5</v>
      </c>
      <c r="U964" s="46">
        <v>5</v>
      </c>
      <c r="V964" s="46">
        <v>2.5</v>
      </c>
    </row>
    <row r="965" spans="1:22" x14ac:dyDescent="0.25">
      <c r="A965" s="34">
        <v>961</v>
      </c>
      <c r="B965" s="35">
        <v>41544</v>
      </c>
      <c r="C965" s="36">
        <v>1</v>
      </c>
      <c r="D965" s="36">
        <v>2</v>
      </c>
      <c r="E965" s="36">
        <v>3</v>
      </c>
      <c r="F965" s="36">
        <v>4</v>
      </c>
      <c r="G965" s="36">
        <v>5</v>
      </c>
      <c r="H965" s="36">
        <v>7</v>
      </c>
      <c r="I965" s="36">
        <v>9</v>
      </c>
      <c r="J965" s="36">
        <v>11</v>
      </c>
      <c r="K965" s="36">
        <v>12</v>
      </c>
      <c r="L965" s="36">
        <v>15</v>
      </c>
      <c r="M965" s="36">
        <v>18</v>
      </c>
      <c r="N965" s="36">
        <v>20</v>
      </c>
      <c r="O965" s="36">
        <v>21</v>
      </c>
      <c r="P965" s="36">
        <v>22</v>
      </c>
      <c r="Q965" s="36">
        <v>25</v>
      </c>
      <c r="R965" s="45">
        <v>425868.23</v>
      </c>
      <c r="S965" s="45">
        <v>1239.7</v>
      </c>
      <c r="T965" s="45">
        <v>12.5</v>
      </c>
      <c r="U965" s="45">
        <v>5</v>
      </c>
      <c r="V965" s="45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46">
        <v>441188.11</v>
      </c>
      <c r="S966" s="46">
        <v>993.23</v>
      </c>
      <c r="T966" s="46">
        <v>12.5</v>
      </c>
      <c r="U966" s="46">
        <v>5</v>
      </c>
      <c r="V966" s="46">
        <v>2.5</v>
      </c>
    </row>
    <row r="967" spans="1:22" x14ac:dyDescent="0.25">
      <c r="A967" s="34">
        <v>963</v>
      </c>
      <c r="B967" s="35">
        <v>41549</v>
      </c>
      <c r="C967" s="36">
        <v>3</v>
      </c>
      <c r="D967" s="36">
        <v>4</v>
      </c>
      <c r="E967" s="36">
        <v>6</v>
      </c>
      <c r="F967" s="36">
        <v>7</v>
      </c>
      <c r="G967" s="36">
        <v>9</v>
      </c>
      <c r="H967" s="36">
        <v>10</v>
      </c>
      <c r="I967" s="36">
        <v>11</v>
      </c>
      <c r="J967" s="36">
        <v>14</v>
      </c>
      <c r="K967" s="36">
        <v>15</v>
      </c>
      <c r="L967" s="36">
        <v>16</v>
      </c>
      <c r="M967" s="36">
        <v>17</v>
      </c>
      <c r="N967" s="36">
        <v>18</v>
      </c>
      <c r="O967" s="36">
        <v>19</v>
      </c>
      <c r="P967" s="36">
        <v>23</v>
      </c>
      <c r="Q967" s="36">
        <v>24</v>
      </c>
      <c r="R967" s="45">
        <v>946534.38</v>
      </c>
      <c r="S967" s="45">
        <v>1612.63</v>
      </c>
      <c r="T967" s="45">
        <v>12.5</v>
      </c>
      <c r="U967" s="45">
        <v>5</v>
      </c>
      <c r="V967" s="45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46">
        <v>1525545.03</v>
      </c>
      <c r="S968" s="46">
        <v>1056.01</v>
      </c>
      <c r="T968" s="46">
        <v>12.5</v>
      </c>
      <c r="U968" s="46">
        <v>5</v>
      </c>
      <c r="V968" s="46">
        <v>2.5</v>
      </c>
    </row>
    <row r="969" spans="1:22" x14ac:dyDescent="0.25">
      <c r="A969" s="34">
        <v>965</v>
      </c>
      <c r="B969" s="35">
        <v>41554</v>
      </c>
      <c r="C969" s="36">
        <v>3</v>
      </c>
      <c r="D969" s="36">
        <v>4</v>
      </c>
      <c r="E969" s="36">
        <v>8</v>
      </c>
      <c r="F969" s="36">
        <v>9</v>
      </c>
      <c r="G969" s="36">
        <v>10</v>
      </c>
      <c r="H969" s="36">
        <v>11</v>
      </c>
      <c r="I969" s="36">
        <v>13</v>
      </c>
      <c r="J969" s="36">
        <v>14</v>
      </c>
      <c r="K969" s="36">
        <v>15</v>
      </c>
      <c r="L969" s="36">
        <v>16</v>
      </c>
      <c r="M969" s="36">
        <v>18</v>
      </c>
      <c r="N969" s="36">
        <v>19</v>
      </c>
      <c r="O969" s="36">
        <v>21</v>
      </c>
      <c r="P969" s="36">
        <v>22</v>
      </c>
      <c r="Q969" s="36">
        <v>24</v>
      </c>
      <c r="R969" s="45">
        <v>869573.18</v>
      </c>
      <c r="S969" s="45">
        <v>1229.03</v>
      </c>
      <c r="T969" s="45">
        <v>12.5</v>
      </c>
      <c r="U969" s="45">
        <v>5</v>
      </c>
      <c r="V969" s="45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46">
        <v>346419.9</v>
      </c>
      <c r="S970" s="46">
        <v>1281.1400000000001</v>
      </c>
      <c r="T970" s="46">
        <v>12.5</v>
      </c>
      <c r="U970" s="46">
        <v>5</v>
      </c>
      <c r="V970" s="46">
        <v>2.5</v>
      </c>
    </row>
    <row r="971" spans="1:22" x14ac:dyDescent="0.25">
      <c r="A971" s="34">
        <v>967</v>
      </c>
      <c r="B971" s="35">
        <v>41558</v>
      </c>
      <c r="C971" s="36">
        <v>2</v>
      </c>
      <c r="D971" s="36">
        <v>3</v>
      </c>
      <c r="E971" s="36">
        <v>4</v>
      </c>
      <c r="F971" s="36">
        <v>6</v>
      </c>
      <c r="G971" s="36">
        <v>8</v>
      </c>
      <c r="H971" s="36">
        <v>9</v>
      </c>
      <c r="I971" s="36">
        <v>10</v>
      </c>
      <c r="J971" s="36">
        <v>11</v>
      </c>
      <c r="K971" s="36">
        <v>16</v>
      </c>
      <c r="L971" s="36">
        <v>17</v>
      </c>
      <c r="M971" s="36">
        <v>20</v>
      </c>
      <c r="N971" s="36">
        <v>21</v>
      </c>
      <c r="O971" s="36">
        <v>22</v>
      </c>
      <c r="P971" s="36">
        <v>23</v>
      </c>
      <c r="Q971" s="36">
        <v>25</v>
      </c>
      <c r="R971" s="45">
        <v>2048091.22</v>
      </c>
      <c r="S971" s="45">
        <v>1886.77</v>
      </c>
      <c r="T971" s="45">
        <v>12.5</v>
      </c>
      <c r="U971" s="45">
        <v>5</v>
      </c>
      <c r="V971" s="45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46">
        <v>444090.24</v>
      </c>
      <c r="S972" s="46">
        <v>1040.1600000000001</v>
      </c>
      <c r="T972" s="46">
        <v>12.5</v>
      </c>
      <c r="U972" s="46">
        <v>5</v>
      </c>
      <c r="V972" s="46">
        <v>2.5</v>
      </c>
    </row>
    <row r="973" spans="1:22" x14ac:dyDescent="0.25">
      <c r="A973" s="34">
        <v>969</v>
      </c>
      <c r="B973" s="35">
        <v>41563</v>
      </c>
      <c r="C973" s="36">
        <v>1</v>
      </c>
      <c r="D973" s="36">
        <v>3</v>
      </c>
      <c r="E973" s="36">
        <v>4</v>
      </c>
      <c r="F973" s="36">
        <v>5</v>
      </c>
      <c r="G973" s="36">
        <v>9</v>
      </c>
      <c r="H973" s="36">
        <v>10</v>
      </c>
      <c r="I973" s="36">
        <v>11</v>
      </c>
      <c r="J973" s="36">
        <v>12</v>
      </c>
      <c r="K973" s="36">
        <v>16</v>
      </c>
      <c r="L973" s="36">
        <v>17</v>
      </c>
      <c r="M973" s="36">
        <v>18</v>
      </c>
      <c r="N973" s="36">
        <v>19</v>
      </c>
      <c r="O973" s="36">
        <v>20</v>
      </c>
      <c r="P973" s="36">
        <v>22</v>
      </c>
      <c r="Q973" s="36">
        <v>24</v>
      </c>
      <c r="R973" s="45">
        <v>1852893.52</v>
      </c>
      <c r="S973" s="45">
        <v>1633.59</v>
      </c>
      <c r="T973" s="45">
        <v>12.5</v>
      </c>
      <c r="U973" s="45">
        <v>5</v>
      </c>
      <c r="V973" s="45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46">
        <v>436203.49</v>
      </c>
      <c r="S974" s="46">
        <v>1263.51</v>
      </c>
      <c r="T974" s="46">
        <v>12.5</v>
      </c>
      <c r="U974" s="46">
        <v>5</v>
      </c>
      <c r="V974" s="46">
        <v>2.5</v>
      </c>
    </row>
    <row r="975" spans="1:22" x14ac:dyDescent="0.25">
      <c r="A975" s="34">
        <v>971</v>
      </c>
      <c r="B975" s="35">
        <v>41568</v>
      </c>
      <c r="C975" s="36">
        <v>3</v>
      </c>
      <c r="D975" s="36">
        <v>4</v>
      </c>
      <c r="E975" s="36">
        <v>5</v>
      </c>
      <c r="F975" s="36">
        <v>6</v>
      </c>
      <c r="G975" s="36">
        <v>7</v>
      </c>
      <c r="H975" s="36">
        <v>9</v>
      </c>
      <c r="I975" s="36">
        <v>10</v>
      </c>
      <c r="J975" s="36">
        <v>11</v>
      </c>
      <c r="K975" s="36">
        <v>18</v>
      </c>
      <c r="L975" s="36">
        <v>20</v>
      </c>
      <c r="M975" s="36">
        <v>21</v>
      </c>
      <c r="N975" s="36">
        <v>22</v>
      </c>
      <c r="O975" s="36">
        <v>23</v>
      </c>
      <c r="P975" s="36">
        <v>24</v>
      </c>
      <c r="Q975" s="36">
        <v>25</v>
      </c>
      <c r="R975" s="45">
        <v>846432.42</v>
      </c>
      <c r="S975" s="45">
        <v>1423.17</v>
      </c>
      <c r="T975" s="45">
        <v>12.5</v>
      </c>
      <c r="U975" s="45">
        <v>5</v>
      </c>
      <c r="V975" s="45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46">
        <v>383556.17</v>
      </c>
      <c r="S976" s="46">
        <v>1453.41</v>
      </c>
      <c r="T976" s="46">
        <v>12.5</v>
      </c>
      <c r="U976" s="46">
        <v>5</v>
      </c>
      <c r="V976" s="46">
        <v>2.5</v>
      </c>
    </row>
    <row r="977" spans="1:22" x14ac:dyDescent="0.25">
      <c r="A977" s="34">
        <v>973</v>
      </c>
      <c r="B977" s="35">
        <v>41572</v>
      </c>
      <c r="C977" s="36">
        <v>1</v>
      </c>
      <c r="D977" s="36">
        <v>2</v>
      </c>
      <c r="E977" s="36">
        <v>3</v>
      </c>
      <c r="F977" s="36">
        <v>5</v>
      </c>
      <c r="G977" s="36">
        <v>6</v>
      </c>
      <c r="H977" s="36">
        <v>8</v>
      </c>
      <c r="I977" s="36">
        <v>11</v>
      </c>
      <c r="J977" s="36">
        <v>14</v>
      </c>
      <c r="K977" s="36">
        <v>15</v>
      </c>
      <c r="L977" s="36">
        <v>18</v>
      </c>
      <c r="M977" s="36">
        <v>20</v>
      </c>
      <c r="N977" s="36">
        <v>21</v>
      </c>
      <c r="O977" s="36">
        <v>22</v>
      </c>
      <c r="P977" s="36">
        <v>24</v>
      </c>
      <c r="Q977" s="36">
        <v>25</v>
      </c>
      <c r="R977" s="45">
        <v>506745.39</v>
      </c>
      <c r="S977" s="45">
        <v>1160.1300000000001</v>
      </c>
      <c r="T977" s="45">
        <v>12.5</v>
      </c>
      <c r="U977" s="45">
        <v>5</v>
      </c>
      <c r="V977" s="45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46">
        <v>320341.33</v>
      </c>
      <c r="S978" s="46">
        <v>1013.01</v>
      </c>
      <c r="T978" s="46">
        <v>12.5</v>
      </c>
      <c r="U978" s="46">
        <v>5</v>
      </c>
      <c r="V978" s="46">
        <v>2.5</v>
      </c>
    </row>
    <row r="979" spans="1:22" x14ac:dyDescent="0.25">
      <c r="A979" s="34">
        <v>975</v>
      </c>
      <c r="B979" s="35">
        <v>41577</v>
      </c>
      <c r="C979" s="36">
        <v>1</v>
      </c>
      <c r="D979" s="36">
        <v>2</v>
      </c>
      <c r="E979" s="36">
        <v>4</v>
      </c>
      <c r="F979" s="36">
        <v>6</v>
      </c>
      <c r="G979" s="36">
        <v>7</v>
      </c>
      <c r="H979" s="36">
        <v>10</v>
      </c>
      <c r="I979" s="36">
        <v>11</v>
      </c>
      <c r="J979" s="36">
        <v>12</v>
      </c>
      <c r="K979" s="36">
        <v>13</v>
      </c>
      <c r="L979" s="36">
        <v>14</v>
      </c>
      <c r="M979" s="36">
        <v>16</v>
      </c>
      <c r="N979" s="36">
        <v>17</v>
      </c>
      <c r="O979" s="36">
        <v>19</v>
      </c>
      <c r="P979" s="36">
        <v>20</v>
      </c>
      <c r="Q979" s="36">
        <v>24</v>
      </c>
      <c r="R979" s="45">
        <v>833166.32</v>
      </c>
      <c r="S979" s="45">
        <v>1278.5999999999999</v>
      </c>
      <c r="T979" s="45">
        <v>12.5</v>
      </c>
      <c r="U979" s="45">
        <v>5</v>
      </c>
      <c r="V979" s="45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46">
        <v>208483.97</v>
      </c>
      <c r="S980" s="46">
        <v>233.43</v>
      </c>
      <c r="T980" s="46">
        <v>12.5</v>
      </c>
      <c r="U980" s="46">
        <v>5</v>
      </c>
      <c r="V980" s="46">
        <v>2.5</v>
      </c>
    </row>
    <row r="981" spans="1:22" x14ac:dyDescent="0.25">
      <c r="A981" s="34">
        <v>977</v>
      </c>
      <c r="B981" s="35">
        <v>41582</v>
      </c>
      <c r="C981" s="36">
        <v>1</v>
      </c>
      <c r="D981" s="36">
        <v>2</v>
      </c>
      <c r="E981" s="36">
        <v>6</v>
      </c>
      <c r="F981" s="36">
        <v>7</v>
      </c>
      <c r="G981" s="36">
        <v>8</v>
      </c>
      <c r="H981" s="36">
        <v>10</v>
      </c>
      <c r="I981" s="36">
        <v>11</v>
      </c>
      <c r="J981" s="36">
        <v>13</v>
      </c>
      <c r="K981" s="36">
        <v>14</v>
      </c>
      <c r="L981" s="36">
        <v>17</v>
      </c>
      <c r="M981" s="36">
        <v>18</v>
      </c>
      <c r="N981" s="36">
        <v>20</v>
      </c>
      <c r="O981" s="36">
        <v>22</v>
      </c>
      <c r="P981" s="36">
        <v>23</v>
      </c>
      <c r="Q981" s="36">
        <v>24</v>
      </c>
      <c r="R981" s="45">
        <v>706660.34</v>
      </c>
      <c r="S981" s="45">
        <v>1044.0999999999999</v>
      </c>
      <c r="T981" s="45">
        <v>12.5</v>
      </c>
      <c r="U981" s="45">
        <v>5</v>
      </c>
      <c r="V981" s="45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46">
        <v>850463.44</v>
      </c>
      <c r="S982" s="46">
        <v>1504.34</v>
      </c>
      <c r="T982" s="46">
        <v>12.5</v>
      </c>
      <c r="U982" s="46">
        <v>5</v>
      </c>
      <c r="V982" s="46">
        <v>2.5</v>
      </c>
    </row>
    <row r="983" spans="1:22" x14ac:dyDescent="0.25">
      <c r="A983" s="34">
        <v>979</v>
      </c>
      <c r="B983" s="35">
        <v>41586</v>
      </c>
      <c r="C983" s="36">
        <v>2</v>
      </c>
      <c r="D983" s="36">
        <v>5</v>
      </c>
      <c r="E983" s="36">
        <v>6</v>
      </c>
      <c r="F983" s="36">
        <v>7</v>
      </c>
      <c r="G983" s="36">
        <v>8</v>
      </c>
      <c r="H983" s="36">
        <v>9</v>
      </c>
      <c r="I983" s="36">
        <v>10</v>
      </c>
      <c r="J983" s="36">
        <v>14</v>
      </c>
      <c r="K983" s="36">
        <v>16</v>
      </c>
      <c r="L983" s="36">
        <v>19</v>
      </c>
      <c r="M983" s="36">
        <v>21</v>
      </c>
      <c r="N983" s="36">
        <v>22</v>
      </c>
      <c r="O983" s="36">
        <v>23</v>
      </c>
      <c r="P983" s="36">
        <v>24</v>
      </c>
      <c r="Q983" s="36">
        <v>25</v>
      </c>
      <c r="R983" s="45">
        <v>301389.03999999998</v>
      </c>
      <c r="S983" s="45">
        <v>572.08000000000004</v>
      </c>
      <c r="T983" s="45">
        <v>12.5</v>
      </c>
      <c r="U983" s="45">
        <v>5</v>
      </c>
      <c r="V983" s="45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46">
        <v>852475.7</v>
      </c>
      <c r="S984" s="46">
        <v>1594.53</v>
      </c>
      <c r="T984" s="46">
        <v>12.5</v>
      </c>
      <c r="U984" s="46">
        <v>5</v>
      </c>
      <c r="V984" s="46">
        <v>2.5</v>
      </c>
    </row>
    <row r="985" spans="1:22" x14ac:dyDescent="0.25">
      <c r="A985" s="34">
        <v>981</v>
      </c>
      <c r="B985" s="35">
        <v>41591</v>
      </c>
      <c r="C985" s="36">
        <v>1</v>
      </c>
      <c r="D985" s="36">
        <v>2</v>
      </c>
      <c r="E985" s="36">
        <v>3</v>
      </c>
      <c r="F985" s="36">
        <v>4</v>
      </c>
      <c r="G985" s="36">
        <v>6</v>
      </c>
      <c r="H985" s="36">
        <v>8</v>
      </c>
      <c r="I985" s="36">
        <v>9</v>
      </c>
      <c r="J985" s="36">
        <v>12</v>
      </c>
      <c r="K985" s="36">
        <v>16</v>
      </c>
      <c r="L985" s="36">
        <v>18</v>
      </c>
      <c r="M985" s="36">
        <v>19</v>
      </c>
      <c r="N985" s="36">
        <v>21</v>
      </c>
      <c r="O985" s="36">
        <v>22</v>
      </c>
      <c r="P985" s="36">
        <v>24</v>
      </c>
      <c r="Q985" s="36">
        <v>25</v>
      </c>
      <c r="R985" s="45">
        <v>1643460.78</v>
      </c>
      <c r="S985" s="45">
        <v>660.93</v>
      </c>
      <c r="T985" s="45">
        <v>12.5</v>
      </c>
      <c r="U985" s="45">
        <v>5</v>
      </c>
      <c r="V985" s="45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46">
        <v>235343.01</v>
      </c>
      <c r="S986" s="46">
        <v>665.68</v>
      </c>
      <c r="T986" s="46">
        <v>12.5</v>
      </c>
      <c r="U986" s="46">
        <v>5</v>
      </c>
      <c r="V986" s="46">
        <v>2.5</v>
      </c>
    </row>
    <row r="987" spans="1:22" x14ac:dyDescent="0.25">
      <c r="A987" s="34">
        <v>983</v>
      </c>
      <c r="B987" s="35">
        <v>41596</v>
      </c>
      <c r="C987" s="36">
        <v>2</v>
      </c>
      <c r="D987" s="36">
        <v>4</v>
      </c>
      <c r="E987" s="36">
        <v>5</v>
      </c>
      <c r="F987" s="36">
        <v>6</v>
      </c>
      <c r="G987" s="36">
        <v>7</v>
      </c>
      <c r="H987" s="36">
        <v>8</v>
      </c>
      <c r="I987" s="36">
        <v>10</v>
      </c>
      <c r="J987" s="36">
        <v>11</v>
      </c>
      <c r="K987" s="36">
        <v>14</v>
      </c>
      <c r="L987" s="36">
        <v>15</v>
      </c>
      <c r="M987" s="36">
        <v>16</v>
      </c>
      <c r="N987" s="36">
        <v>18</v>
      </c>
      <c r="O987" s="36">
        <v>19</v>
      </c>
      <c r="P987" s="36">
        <v>21</v>
      </c>
      <c r="Q987" s="36">
        <v>25</v>
      </c>
      <c r="R987" s="45">
        <v>467196.08</v>
      </c>
      <c r="S987" s="45">
        <v>1324.9</v>
      </c>
      <c r="T987" s="45">
        <v>12.5</v>
      </c>
      <c r="U987" s="45">
        <v>5</v>
      </c>
      <c r="V987" s="45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46">
        <v>455001.24</v>
      </c>
      <c r="S988" s="46">
        <v>1600</v>
      </c>
      <c r="T988" s="46">
        <v>12.5</v>
      </c>
      <c r="U988" s="46">
        <v>5</v>
      </c>
      <c r="V988" s="46">
        <v>2.5</v>
      </c>
    </row>
    <row r="989" spans="1:22" x14ac:dyDescent="0.25">
      <c r="A989" s="34">
        <v>985</v>
      </c>
      <c r="B989" s="35">
        <v>41600</v>
      </c>
      <c r="C989" s="36">
        <v>3</v>
      </c>
      <c r="D989" s="36">
        <v>4</v>
      </c>
      <c r="E989" s="36">
        <v>6</v>
      </c>
      <c r="F989" s="36">
        <v>7</v>
      </c>
      <c r="G989" s="36">
        <v>9</v>
      </c>
      <c r="H989" s="36">
        <v>12</v>
      </c>
      <c r="I989" s="36">
        <v>13</v>
      </c>
      <c r="J989" s="36">
        <v>14</v>
      </c>
      <c r="K989" s="36">
        <v>17</v>
      </c>
      <c r="L989" s="36">
        <v>18</v>
      </c>
      <c r="M989" s="36">
        <v>21</v>
      </c>
      <c r="N989" s="36">
        <v>22</v>
      </c>
      <c r="O989" s="36">
        <v>23</v>
      </c>
      <c r="P989" s="36">
        <v>24</v>
      </c>
      <c r="Q989" s="36">
        <v>25</v>
      </c>
      <c r="R989" s="45">
        <v>150181.04999999999</v>
      </c>
      <c r="S989" s="45">
        <v>707.28</v>
      </c>
      <c r="T989" s="45">
        <v>12.5</v>
      </c>
      <c r="U989" s="45">
        <v>5</v>
      </c>
      <c r="V989" s="45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46">
        <v>1653206.74</v>
      </c>
      <c r="S990" s="46">
        <v>1701.83</v>
      </c>
      <c r="T990" s="46">
        <v>12.5</v>
      </c>
      <c r="U990" s="46">
        <v>5</v>
      </c>
      <c r="V990" s="46">
        <v>2.5</v>
      </c>
    </row>
    <row r="991" spans="1:22" x14ac:dyDescent="0.25">
      <c r="A991" s="34">
        <v>987</v>
      </c>
      <c r="B991" s="35">
        <v>41605</v>
      </c>
      <c r="C991" s="36">
        <v>2</v>
      </c>
      <c r="D991" s="36">
        <v>4</v>
      </c>
      <c r="E991" s="36">
        <v>5</v>
      </c>
      <c r="F991" s="36">
        <v>6</v>
      </c>
      <c r="G991" s="36">
        <v>7</v>
      </c>
      <c r="H991" s="36">
        <v>9</v>
      </c>
      <c r="I991" s="36">
        <v>11</v>
      </c>
      <c r="J991" s="36">
        <v>12</v>
      </c>
      <c r="K991" s="36">
        <v>13</v>
      </c>
      <c r="L991" s="36">
        <v>15</v>
      </c>
      <c r="M991" s="36">
        <v>18</v>
      </c>
      <c r="N991" s="36">
        <v>19</v>
      </c>
      <c r="O991" s="36">
        <v>20</v>
      </c>
      <c r="P991" s="36">
        <v>22</v>
      </c>
      <c r="Q991" s="36">
        <v>23</v>
      </c>
      <c r="R991" s="45">
        <v>190392.1</v>
      </c>
      <c r="S991" s="45">
        <v>935.07</v>
      </c>
      <c r="T991" s="45">
        <v>12.5</v>
      </c>
      <c r="U991" s="45">
        <v>5</v>
      </c>
      <c r="V991" s="45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46">
        <v>187033.84</v>
      </c>
      <c r="S992" s="46">
        <v>536.83000000000004</v>
      </c>
      <c r="T992" s="46">
        <v>12.5</v>
      </c>
      <c r="U992" s="46">
        <v>5</v>
      </c>
      <c r="V992" s="46">
        <v>2.5</v>
      </c>
    </row>
    <row r="993" spans="1:22" x14ac:dyDescent="0.25">
      <c r="A993" s="34">
        <v>989</v>
      </c>
      <c r="B993" s="35">
        <v>41610</v>
      </c>
      <c r="C993" s="36">
        <v>3</v>
      </c>
      <c r="D993" s="36">
        <v>4</v>
      </c>
      <c r="E993" s="36">
        <v>6</v>
      </c>
      <c r="F993" s="36">
        <v>8</v>
      </c>
      <c r="G993" s="36">
        <v>9</v>
      </c>
      <c r="H993" s="36">
        <v>10</v>
      </c>
      <c r="I993" s="36">
        <v>13</v>
      </c>
      <c r="J993" s="36">
        <v>14</v>
      </c>
      <c r="K993" s="36">
        <v>15</v>
      </c>
      <c r="L993" s="36">
        <v>17</v>
      </c>
      <c r="M993" s="36">
        <v>18</v>
      </c>
      <c r="N993" s="36">
        <v>19</v>
      </c>
      <c r="O993" s="36">
        <v>22</v>
      </c>
      <c r="P993" s="36">
        <v>23</v>
      </c>
      <c r="Q993" s="36">
        <v>24</v>
      </c>
      <c r="R993" s="45">
        <v>135213.85</v>
      </c>
      <c r="S993" s="45">
        <v>542.78</v>
      </c>
      <c r="T993" s="45">
        <v>12.5</v>
      </c>
      <c r="U993" s="45">
        <v>5</v>
      </c>
      <c r="V993" s="45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46">
        <v>574548.43000000005</v>
      </c>
      <c r="S994" s="46">
        <v>1429.52</v>
      </c>
      <c r="T994" s="46">
        <v>12.5</v>
      </c>
      <c r="U994" s="46">
        <v>5</v>
      </c>
      <c r="V994" s="46">
        <v>2.5</v>
      </c>
    </row>
    <row r="995" spans="1:22" x14ac:dyDescent="0.25">
      <c r="A995" s="34">
        <v>991</v>
      </c>
      <c r="B995" s="35">
        <v>41614</v>
      </c>
      <c r="C995" s="36">
        <v>1</v>
      </c>
      <c r="D995" s="36">
        <v>2</v>
      </c>
      <c r="E995" s="36">
        <v>5</v>
      </c>
      <c r="F995" s="36">
        <v>6</v>
      </c>
      <c r="G995" s="36">
        <v>7</v>
      </c>
      <c r="H995" s="36">
        <v>9</v>
      </c>
      <c r="I995" s="36">
        <v>12</v>
      </c>
      <c r="J995" s="36">
        <v>14</v>
      </c>
      <c r="K995" s="36">
        <v>15</v>
      </c>
      <c r="L995" s="36">
        <v>17</v>
      </c>
      <c r="M995" s="36">
        <v>18</v>
      </c>
      <c r="N995" s="36">
        <v>21</v>
      </c>
      <c r="O995" s="36">
        <v>22</v>
      </c>
      <c r="P995" s="36">
        <v>24</v>
      </c>
      <c r="Q995" s="36">
        <v>25</v>
      </c>
      <c r="R995" s="45">
        <v>849021.42</v>
      </c>
      <c r="S995" s="45">
        <v>1036.6500000000001</v>
      </c>
      <c r="T995" s="45">
        <v>12.5</v>
      </c>
      <c r="U995" s="45">
        <v>5</v>
      </c>
      <c r="V995" s="45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46">
        <v>346622.4</v>
      </c>
      <c r="S996" s="46">
        <v>459.38</v>
      </c>
      <c r="T996" s="46">
        <v>12.5</v>
      </c>
      <c r="U996" s="46">
        <v>5</v>
      </c>
      <c r="V996" s="46">
        <v>2.5</v>
      </c>
    </row>
    <row r="997" spans="1:22" x14ac:dyDescent="0.25">
      <c r="A997" s="34">
        <v>993</v>
      </c>
      <c r="B997" s="35">
        <v>41619</v>
      </c>
      <c r="C997" s="36">
        <v>2</v>
      </c>
      <c r="D997" s="36">
        <v>4</v>
      </c>
      <c r="E997" s="36">
        <v>5</v>
      </c>
      <c r="F997" s="36">
        <v>7</v>
      </c>
      <c r="G997" s="36">
        <v>9</v>
      </c>
      <c r="H997" s="36">
        <v>10</v>
      </c>
      <c r="I997" s="36">
        <v>12</v>
      </c>
      <c r="J997" s="36">
        <v>14</v>
      </c>
      <c r="K997" s="36">
        <v>17</v>
      </c>
      <c r="L997" s="36">
        <v>20</v>
      </c>
      <c r="M997" s="36">
        <v>21</v>
      </c>
      <c r="N997" s="36">
        <v>22</v>
      </c>
      <c r="O997" s="36">
        <v>23</v>
      </c>
      <c r="P997" s="36">
        <v>24</v>
      </c>
      <c r="Q997" s="36">
        <v>25</v>
      </c>
      <c r="R997" s="45">
        <v>107871.93</v>
      </c>
      <c r="S997" s="45">
        <v>525.04999999999995</v>
      </c>
      <c r="T997" s="45">
        <v>12.5</v>
      </c>
      <c r="U997" s="45">
        <v>5</v>
      </c>
      <c r="V997" s="45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46">
        <v>370711.64</v>
      </c>
      <c r="S998" s="46">
        <v>980.15</v>
      </c>
      <c r="T998" s="46">
        <v>12.5</v>
      </c>
      <c r="U998" s="46">
        <v>5</v>
      </c>
      <c r="V998" s="46">
        <v>2.5</v>
      </c>
    </row>
    <row r="999" spans="1:22" x14ac:dyDescent="0.25">
      <c r="A999" s="34">
        <v>995</v>
      </c>
      <c r="B999" s="35">
        <v>41624</v>
      </c>
      <c r="C999" s="36">
        <v>1</v>
      </c>
      <c r="D999" s="36">
        <v>2</v>
      </c>
      <c r="E999" s="36">
        <v>3</v>
      </c>
      <c r="F999" s="36">
        <v>4</v>
      </c>
      <c r="G999" s="36">
        <v>7</v>
      </c>
      <c r="H999" s="36">
        <v>8</v>
      </c>
      <c r="I999" s="36">
        <v>9</v>
      </c>
      <c r="J999" s="36">
        <v>12</v>
      </c>
      <c r="K999" s="36">
        <v>13</v>
      </c>
      <c r="L999" s="36">
        <v>14</v>
      </c>
      <c r="M999" s="36">
        <v>17</v>
      </c>
      <c r="N999" s="36">
        <v>20</v>
      </c>
      <c r="O999" s="36">
        <v>22</v>
      </c>
      <c r="P999" s="36">
        <v>23</v>
      </c>
      <c r="Q999" s="36">
        <v>24</v>
      </c>
      <c r="R999" s="45">
        <v>144485.25</v>
      </c>
      <c r="S999" s="45">
        <v>365.52</v>
      </c>
      <c r="T999" s="45">
        <v>12.5</v>
      </c>
      <c r="U999" s="45">
        <v>5</v>
      </c>
      <c r="V999" s="45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46">
        <v>263717.90000000002</v>
      </c>
      <c r="S1000" s="46">
        <v>1283.24</v>
      </c>
      <c r="T1000" s="46">
        <v>12.5</v>
      </c>
      <c r="U1000" s="46">
        <v>5</v>
      </c>
      <c r="V1000" s="46">
        <v>2.5</v>
      </c>
    </row>
    <row r="1001" spans="1:22" x14ac:dyDescent="0.25">
      <c r="A1001" s="34">
        <v>997</v>
      </c>
      <c r="B1001" s="35">
        <v>41628</v>
      </c>
      <c r="C1001" s="36">
        <v>2</v>
      </c>
      <c r="D1001" s="36">
        <v>4</v>
      </c>
      <c r="E1001" s="36">
        <v>5</v>
      </c>
      <c r="F1001" s="36">
        <v>7</v>
      </c>
      <c r="G1001" s="36">
        <v>9</v>
      </c>
      <c r="H1001" s="36">
        <v>10</v>
      </c>
      <c r="I1001" s="36">
        <v>12</v>
      </c>
      <c r="J1001" s="36">
        <v>15</v>
      </c>
      <c r="K1001" s="36">
        <v>16</v>
      </c>
      <c r="L1001" s="36">
        <v>17</v>
      </c>
      <c r="M1001" s="36">
        <v>18</v>
      </c>
      <c r="N1001" s="36">
        <v>19</v>
      </c>
      <c r="O1001" s="36">
        <v>22</v>
      </c>
      <c r="P1001" s="36">
        <v>23</v>
      </c>
      <c r="Q1001" s="36">
        <v>24</v>
      </c>
      <c r="R1001" s="45">
        <v>1458533.01</v>
      </c>
      <c r="S1001" s="45">
        <v>721.97</v>
      </c>
      <c r="T1001" s="45">
        <v>12.5</v>
      </c>
      <c r="U1001" s="45">
        <v>5</v>
      </c>
      <c r="V1001" s="45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46">
        <v>375122.75</v>
      </c>
      <c r="S1002" s="46">
        <v>1311.24</v>
      </c>
      <c r="T1002" s="46">
        <v>12.5</v>
      </c>
      <c r="U1002" s="46">
        <v>5</v>
      </c>
      <c r="V1002" s="46">
        <v>2.5</v>
      </c>
    </row>
    <row r="1003" spans="1:22" x14ac:dyDescent="0.25">
      <c r="A1003" s="34">
        <v>999</v>
      </c>
      <c r="B1003" s="35">
        <v>41635</v>
      </c>
      <c r="C1003" s="36">
        <v>1</v>
      </c>
      <c r="D1003" s="36">
        <v>2</v>
      </c>
      <c r="E1003" s="36">
        <v>5</v>
      </c>
      <c r="F1003" s="36">
        <v>6</v>
      </c>
      <c r="G1003" s="36">
        <v>7</v>
      </c>
      <c r="H1003" s="36">
        <v>8</v>
      </c>
      <c r="I1003" s="36">
        <v>10</v>
      </c>
      <c r="J1003" s="36">
        <v>12</v>
      </c>
      <c r="K1003" s="36">
        <v>13</v>
      </c>
      <c r="L1003" s="36">
        <v>14</v>
      </c>
      <c r="M1003" s="36">
        <v>15</v>
      </c>
      <c r="N1003" s="36">
        <v>16</v>
      </c>
      <c r="O1003" s="36">
        <v>18</v>
      </c>
      <c r="P1003" s="36">
        <v>21</v>
      </c>
      <c r="Q1003" s="36">
        <v>24</v>
      </c>
      <c r="R1003" s="45">
        <v>137174.65</v>
      </c>
      <c r="S1003" s="45">
        <v>236.67</v>
      </c>
      <c r="T1003" s="45">
        <v>12.5</v>
      </c>
      <c r="U1003" s="45">
        <v>5</v>
      </c>
      <c r="V1003" s="45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46">
        <v>360234.73</v>
      </c>
      <c r="S1004" s="46">
        <v>1570.88</v>
      </c>
      <c r="T1004" s="46">
        <v>12.5</v>
      </c>
      <c r="U1004" s="46">
        <v>5</v>
      </c>
      <c r="V1004" s="46">
        <v>2.5</v>
      </c>
    </row>
    <row r="1005" spans="1:22" x14ac:dyDescent="0.25">
      <c r="A1005" s="34">
        <v>1001</v>
      </c>
      <c r="B1005" s="35">
        <v>41642</v>
      </c>
      <c r="C1005" s="36">
        <v>5</v>
      </c>
      <c r="D1005" s="36">
        <v>6</v>
      </c>
      <c r="E1005" s="36">
        <v>7</v>
      </c>
      <c r="F1005" s="36">
        <v>8</v>
      </c>
      <c r="G1005" s="36">
        <v>10</v>
      </c>
      <c r="H1005" s="36">
        <v>11</v>
      </c>
      <c r="I1005" s="36">
        <v>12</v>
      </c>
      <c r="J1005" s="36">
        <v>13</v>
      </c>
      <c r="K1005" s="36">
        <v>14</v>
      </c>
      <c r="L1005" s="36">
        <v>17</v>
      </c>
      <c r="M1005" s="36">
        <v>19</v>
      </c>
      <c r="N1005" s="36">
        <v>20</v>
      </c>
      <c r="O1005" s="36">
        <v>21</v>
      </c>
      <c r="P1005" s="36">
        <v>23</v>
      </c>
      <c r="Q1005" s="36">
        <v>25</v>
      </c>
      <c r="R1005" s="45">
        <v>872757.74</v>
      </c>
      <c r="S1005" s="45">
        <v>1389.96</v>
      </c>
      <c r="T1005" s="45">
        <v>12.5</v>
      </c>
      <c r="U1005" s="45">
        <v>5</v>
      </c>
      <c r="V1005" s="45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46">
        <v>539409.18000000005</v>
      </c>
      <c r="S1006" s="46">
        <v>1536.3</v>
      </c>
      <c r="T1006" s="46">
        <v>12.5</v>
      </c>
      <c r="U1006" s="46">
        <v>5</v>
      </c>
      <c r="V1006" s="46">
        <v>2.5</v>
      </c>
    </row>
    <row r="1007" spans="1:22" x14ac:dyDescent="0.25">
      <c r="A1007" s="34">
        <v>1003</v>
      </c>
      <c r="B1007" s="35">
        <v>41648</v>
      </c>
      <c r="C1007" s="36">
        <v>1</v>
      </c>
      <c r="D1007" s="36">
        <v>2</v>
      </c>
      <c r="E1007" s="36">
        <v>3</v>
      </c>
      <c r="F1007" s="36">
        <v>6</v>
      </c>
      <c r="G1007" s="36">
        <v>8</v>
      </c>
      <c r="H1007" s="36">
        <v>10</v>
      </c>
      <c r="I1007" s="36">
        <v>12</v>
      </c>
      <c r="J1007" s="36">
        <v>14</v>
      </c>
      <c r="K1007" s="36">
        <v>16</v>
      </c>
      <c r="L1007" s="36">
        <v>17</v>
      </c>
      <c r="M1007" s="36">
        <v>19</v>
      </c>
      <c r="N1007" s="36">
        <v>20</v>
      </c>
      <c r="O1007" s="36">
        <v>21</v>
      </c>
      <c r="P1007" s="36">
        <v>23</v>
      </c>
      <c r="Q1007" s="36">
        <v>25</v>
      </c>
      <c r="R1007" s="45">
        <v>83616.45</v>
      </c>
      <c r="S1007" s="45">
        <v>493.01</v>
      </c>
      <c r="T1007" s="45">
        <v>12.5</v>
      </c>
      <c r="U1007" s="45">
        <v>5</v>
      </c>
      <c r="V1007" s="45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46">
        <v>915764.38</v>
      </c>
      <c r="S1008" s="46">
        <v>1269.82</v>
      </c>
      <c r="T1008" s="46">
        <v>12.5</v>
      </c>
      <c r="U1008" s="46">
        <v>5</v>
      </c>
      <c r="V1008" s="46">
        <v>2.5</v>
      </c>
    </row>
    <row r="1009" spans="1:22" x14ac:dyDescent="0.25">
      <c r="A1009" s="34">
        <v>1005</v>
      </c>
      <c r="B1009" s="35">
        <v>41652</v>
      </c>
      <c r="C1009" s="36">
        <v>1</v>
      </c>
      <c r="D1009" s="36">
        <v>5</v>
      </c>
      <c r="E1009" s="36">
        <v>7</v>
      </c>
      <c r="F1009" s="36">
        <v>9</v>
      </c>
      <c r="G1009" s="36">
        <v>10</v>
      </c>
      <c r="H1009" s="36">
        <v>12</v>
      </c>
      <c r="I1009" s="36">
        <v>14</v>
      </c>
      <c r="J1009" s="36">
        <v>15</v>
      </c>
      <c r="K1009" s="36">
        <v>16</v>
      </c>
      <c r="L1009" s="36">
        <v>18</v>
      </c>
      <c r="M1009" s="36">
        <v>19</v>
      </c>
      <c r="N1009" s="36">
        <v>20</v>
      </c>
      <c r="O1009" s="36">
        <v>21</v>
      </c>
      <c r="P1009" s="36">
        <v>22</v>
      </c>
      <c r="Q1009" s="36">
        <v>24</v>
      </c>
      <c r="R1009" s="45">
        <v>276720.59999999998</v>
      </c>
      <c r="S1009" s="45">
        <v>709.24</v>
      </c>
      <c r="T1009" s="45">
        <v>12.5</v>
      </c>
      <c r="U1009" s="45">
        <v>5</v>
      </c>
      <c r="V1009" s="45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46">
        <v>0</v>
      </c>
      <c r="S1010" s="46">
        <v>737.87</v>
      </c>
      <c r="T1010" s="46">
        <v>12.5</v>
      </c>
      <c r="U1010" s="46">
        <v>5</v>
      </c>
      <c r="V1010" s="46">
        <v>2.5</v>
      </c>
    </row>
    <row r="1011" spans="1:22" x14ac:dyDescent="0.25">
      <c r="A1011" s="34">
        <v>1007</v>
      </c>
      <c r="B1011" s="35">
        <v>41657</v>
      </c>
      <c r="C1011" s="36">
        <v>1</v>
      </c>
      <c r="D1011" s="36">
        <v>2</v>
      </c>
      <c r="E1011" s="36">
        <v>3</v>
      </c>
      <c r="F1011" s="36">
        <v>6</v>
      </c>
      <c r="G1011" s="36">
        <v>7</v>
      </c>
      <c r="H1011" s="36">
        <v>9</v>
      </c>
      <c r="I1011" s="36">
        <v>10</v>
      </c>
      <c r="J1011" s="36">
        <v>11</v>
      </c>
      <c r="K1011" s="36">
        <v>12</v>
      </c>
      <c r="L1011" s="36">
        <v>18</v>
      </c>
      <c r="M1011" s="36">
        <v>20</v>
      </c>
      <c r="N1011" s="36">
        <v>22</v>
      </c>
      <c r="O1011" s="36">
        <v>23</v>
      </c>
      <c r="P1011" s="36">
        <v>24</v>
      </c>
      <c r="Q1011" s="36">
        <v>25</v>
      </c>
      <c r="R1011" s="45">
        <v>1471047.16</v>
      </c>
      <c r="S1011" s="45">
        <v>1503.14</v>
      </c>
      <c r="T1011" s="45">
        <v>12.5</v>
      </c>
      <c r="U1011" s="45">
        <v>5</v>
      </c>
      <c r="V1011" s="45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34">
        <v>1009</v>
      </c>
      <c r="B1013" s="35">
        <v>41661</v>
      </c>
      <c r="C1013" s="36">
        <v>2</v>
      </c>
      <c r="D1013" s="36">
        <v>4</v>
      </c>
      <c r="E1013" s="36">
        <v>6</v>
      </c>
      <c r="F1013" s="36">
        <v>9</v>
      </c>
      <c r="G1013" s="36">
        <v>10</v>
      </c>
      <c r="H1013" s="36">
        <v>11</v>
      </c>
      <c r="I1013" s="36">
        <v>12</v>
      </c>
      <c r="J1013" s="36">
        <v>14</v>
      </c>
      <c r="K1013" s="36">
        <v>15</v>
      </c>
      <c r="L1013" s="36">
        <v>17</v>
      </c>
      <c r="M1013" s="36">
        <v>18</v>
      </c>
      <c r="N1013" s="36">
        <v>19</v>
      </c>
      <c r="O1013" s="36">
        <v>20</v>
      </c>
      <c r="P1013" s="36">
        <v>22</v>
      </c>
      <c r="Q1013" s="36">
        <v>24</v>
      </c>
      <c r="R1013" s="42">
        <v>296150.96000000002</v>
      </c>
      <c r="S1013" s="42">
        <v>831.26</v>
      </c>
      <c r="T1013" s="42">
        <v>12.5</v>
      </c>
      <c r="U1013" s="42">
        <v>5</v>
      </c>
      <c r="V1013" s="42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34">
        <v>1011</v>
      </c>
      <c r="B1015" s="35">
        <v>41666</v>
      </c>
      <c r="C1015" s="36">
        <v>1</v>
      </c>
      <c r="D1015" s="36">
        <v>3</v>
      </c>
      <c r="E1015" s="36">
        <v>4</v>
      </c>
      <c r="F1015" s="36">
        <v>5</v>
      </c>
      <c r="G1015" s="36">
        <v>7</v>
      </c>
      <c r="H1015" s="36">
        <v>9</v>
      </c>
      <c r="I1015" s="36">
        <v>10</v>
      </c>
      <c r="J1015" s="36">
        <v>13</v>
      </c>
      <c r="K1015" s="36">
        <v>15</v>
      </c>
      <c r="L1015" s="36">
        <v>17</v>
      </c>
      <c r="M1015" s="36">
        <v>18</v>
      </c>
      <c r="N1015" s="36">
        <v>19</v>
      </c>
      <c r="O1015" s="36">
        <v>23</v>
      </c>
      <c r="P1015" s="36">
        <v>24</v>
      </c>
      <c r="Q1015" s="36">
        <v>25</v>
      </c>
      <c r="R1015" s="42">
        <v>82614.289999999994</v>
      </c>
      <c r="S1015" s="42">
        <v>286.95999999999998</v>
      </c>
      <c r="T1015" s="42">
        <v>12.5</v>
      </c>
      <c r="U1015" s="42">
        <v>5</v>
      </c>
      <c r="V1015" s="42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34">
        <v>1013</v>
      </c>
      <c r="B1017" s="35">
        <v>41670</v>
      </c>
      <c r="C1017" s="36">
        <v>1</v>
      </c>
      <c r="D1017" s="36">
        <v>2</v>
      </c>
      <c r="E1017" s="36">
        <v>3</v>
      </c>
      <c r="F1017" s="36">
        <v>4</v>
      </c>
      <c r="G1017" s="36">
        <v>5</v>
      </c>
      <c r="H1017" s="36">
        <v>7</v>
      </c>
      <c r="I1017" s="36">
        <v>10</v>
      </c>
      <c r="J1017" s="36">
        <v>11</v>
      </c>
      <c r="K1017" s="36">
        <v>13</v>
      </c>
      <c r="L1017" s="36">
        <v>17</v>
      </c>
      <c r="M1017" s="36">
        <v>18</v>
      </c>
      <c r="N1017" s="36">
        <v>19</v>
      </c>
      <c r="O1017" s="36">
        <v>20</v>
      </c>
      <c r="P1017" s="36">
        <v>21</v>
      </c>
      <c r="Q1017" s="36">
        <v>23</v>
      </c>
      <c r="R1017" s="42">
        <v>672939.33</v>
      </c>
      <c r="S1017" s="42">
        <v>931.64</v>
      </c>
      <c r="T1017" s="42">
        <v>12.5</v>
      </c>
      <c r="U1017" s="42">
        <v>5</v>
      </c>
      <c r="V1017" s="42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34">
        <v>1015</v>
      </c>
      <c r="B1019" s="35">
        <v>41675</v>
      </c>
      <c r="C1019" s="36">
        <v>1</v>
      </c>
      <c r="D1019" s="36">
        <v>2</v>
      </c>
      <c r="E1019" s="36">
        <v>3</v>
      </c>
      <c r="F1019" s="36">
        <v>5</v>
      </c>
      <c r="G1019" s="36">
        <v>6</v>
      </c>
      <c r="H1019" s="36">
        <v>7</v>
      </c>
      <c r="I1019" s="36">
        <v>8</v>
      </c>
      <c r="J1019" s="36">
        <v>13</v>
      </c>
      <c r="K1019" s="36">
        <v>15</v>
      </c>
      <c r="L1019" s="36">
        <v>16</v>
      </c>
      <c r="M1019" s="36">
        <v>17</v>
      </c>
      <c r="N1019" s="36">
        <v>18</v>
      </c>
      <c r="O1019" s="36">
        <v>20</v>
      </c>
      <c r="P1019" s="36">
        <v>21</v>
      </c>
      <c r="Q1019" s="36">
        <v>23</v>
      </c>
      <c r="R1019" s="42">
        <v>296247.69</v>
      </c>
      <c r="S1019" s="42">
        <v>923.53</v>
      </c>
      <c r="T1019" s="42">
        <v>12.5</v>
      </c>
      <c r="U1019" s="42">
        <v>5</v>
      </c>
      <c r="V1019" s="42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34">
        <v>1017</v>
      </c>
      <c r="B1021" s="35">
        <v>41680</v>
      </c>
      <c r="C1021" s="36">
        <v>1</v>
      </c>
      <c r="D1021" s="36">
        <v>2</v>
      </c>
      <c r="E1021" s="36">
        <v>3</v>
      </c>
      <c r="F1021" s="36">
        <v>4</v>
      </c>
      <c r="G1021" s="36">
        <v>8</v>
      </c>
      <c r="H1021" s="36">
        <v>9</v>
      </c>
      <c r="I1021" s="36">
        <v>10</v>
      </c>
      <c r="J1021" s="36">
        <v>11</v>
      </c>
      <c r="K1021" s="36">
        <v>12</v>
      </c>
      <c r="L1021" s="36">
        <v>15</v>
      </c>
      <c r="M1021" s="36">
        <v>16</v>
      </c>
      <c r="N1021" s="36">
        <v>17</v>
      </c>
      <c r="O1021" s="36">
        <v>19</v>
      </c>
      <c r="P1021" s="36">
        <v>21</v>
      </c>
      <c r="Q1021" s="36">
        <v>23</v>
      </c>
      <c r="R1021" s="42">
        <v>417122.63</v>
      </c>
      <c r="S1021" s="42">
        <v>1363.2</v>
      </c>
      <c r="T1021" s="42">
        <v>12.5</v>
      </c>
      <c r="U1021" s="42">
        <v>5</v>
      </c>
      <c r="V1021" s="42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34">
        <v>1019</v>
      </c>
      <c r="B1023" s="35">
        <v>41684</v>
      </c>
      <c r="C1023" s="36">
        <v>1</v>
      </c>
      <c r="D1023" s="36">
        <v>2</v>
      </c>
      <c r="E1023" s="36">
        <v>3</v>
      </c>
      <c r="F1023" s="36">
        <v>4</v>
      </c>
      <c r="G1023" s="36">
        <v>5</v>
      </c>
      <c r="H1023" s="36">
        <v>7</v>
      </c>
      <c r="I1023" s="36">
        <v>8</v>
      </c>
      <c r="J1023" s="36">
        <v>10</v>
      </c>
      <c r="K1023" s="36">
        <v>12</v>
      </c>
      <c r="L1023" s="36">
        <v>17</v>
      </c>
      <c r="M1023" s="36">
        <v>18</v>
      </c>
      <c r="N1023" s="36">
        <v>20</v>
      </c>
      <c r="O1023" s="36">
        <v>21</v>
      </c>
      <c r="P1023" s="36">
        <v>22</v>
      </c>
      <c r="Q1023" s="36">
        <v>23</v>
      </c>
      <c r="R1023" s="42">
        <v>394426.32</v>
      </c>
      <c r="S1023" s="42">
        <v>1401</v>
      </c>
      <c r="T1023" s="42">
        <v>12.5</v>
      </c>
      <c r="U1023" s="42">
        <v>5</v>
      </c>
      <c r="V1023" s="42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34">
        <v>1021</v>
      </c>
      <c r="B1025" s="35">
        <v>41689</v>
      </c>
      <c r="C1025" s="36">
        <v>1</v>
      </c>
      <c r="D1025" s="36">
        <v>5</v>
      </c>
      <c r="E1025" s="36">
        <v>6</v>
      </c>
      <c r="F1025" s="36">
        <v>9</v>
      </c>
      <c r="G1025" s="36">
        <v>10</v>
      </c>
      <c r="H1025" s="36">
        <v>13</v>
      </c>
      <c r="I1025" s="36">
        <v>14</v>
      </c>
      <c r="J1025" s="36">
        <v>15</v>
      </c>
      <c r="K1025" s="36">
        <v>16</v>
      </c>
      <c r="L1025" s="36">
        <v>18</v>
      </c>
      <c r="M1025" s="36">
        <v>19</v>
      </c>
      <c r="N1025" s="36">
        <v>20</v>
      </c>
      <c r="O1025" s="36">
        <v>21</v>
      </c>
      <c r="P1025" s="36">
        <v>22</v>
      </c>
      <c r="Q1025" s="36">
        <v>23</v>
      </c>
      <c r="R1025" s="42">
        <v>916666.52</v>
      </c>
      <c r="S1025" s="42">
        <v>1314.93</v>
      </c>
      <c r="T1025" s="42">
        <v>12.5</v>
      </c>
      <c r="U1025" s="42">
        <v>5</v>
      </c>
      <c r="V1025" s="42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34">
        <v>1023</v>
      </c>
      <c r="B1027" s="35">
        <v>41694</v>
      </c>
      <c r="C1027" s="36">
        <v>1</v>
      </c>
      <c r="D1027" s="36">
        <v>2</v>
      </c>
      <c r="E1027" s="36">
        <v>3</v>
      </c>
      <c r="F1027" s="36">
        <v>6</v>
      </c>
      <c r="G1027" s="36">
        <v>7</v>
      </c>
      <c r="H1027" s="36">
        <v>8</v>
      </c>
      <c r="I1027" s="36">
        <v>9</v>
      </c>
      <c r="J1027" s="36">
        <v>11</v>
      </c>
      <c r="K1027" s="36">
        <v>13</v>
      </c>
      <c r="L1027" s="36">
        <v>14</v>
      </c>
      <c r="M1027" s="36">
        <v>16</v>
      </c>
      <c r="N1027" s="36">
        <v>18</v>
      </c>
      <c r="O1027" s="36">
        <v>21</v>
      </c>
      <c r="P1027" s="36">
        <v>22</v>
      </c>
      <c r="Q1027" s="36">
        <v>23</v>
      </c>
      <c r="R1027" s="42">
        <v>320281.55</v>
      </c>
      <c r="S1027" s="42">
        <v>885.42</v>
      </c>
      <c r="T1027" s="42">
        <v>12.5</v>
      </c>
      <c r="U1027" s="42">
        <v>5</v>
      </c>
      <c r="V1027" s="42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34">
        <v>1025</v>
      </c>
      <c r="B1029" s="35">
        <v>41698</v>
      </c>
      <c r="C1029" s="36">
        <v>1</v>
      </c>
      <c r="D1029" s="36">
        <v>2</v>
      </c>
      <c r="E1029" s="36">
        <v>7</v>
      </c>
      <c r="F1029" s="36">
        <v>9</v>
      </c>
      <c r="G1029" s="36">
        <v>11</v>
      </c>
      <c r="H1029" s="36">
        <v>13</v>
      </c>
      <c r="I1029" s="36">
        <v>14</v>
      </c>
      <c r="J1029" s="36">
        <v>15</v>
      </c>
      <c r="K1029" s="36">
        <v>16</v>
      </c>
      <c r="L1029" s="36">
        <v>17</v>
      </c>
      <c r="M1029" s="36">
        <v>18</v>
      </c>
      <c r="N1029" s="36">
        <v>19</v>
      </c>
      <c r="O1029" s="36">
        <v>22</v>
      </c>
      <c r="P1029" s="36">
        <v>23</v>
      </c>
      <c r="Q1029" s="36">
        <v>25</v>
      </c>
      <c r="R1029" s="42">
        <v>378225.98</v>
      </c>
      <c r="S1029" s="42">
        <v>1102.8399999999999</v>
      </c>
      <c r="T1029" s="42">
        <v>12.5</v>
      </c>
      <c r="U1029" s="42">
        <v>5</v>
      </c>
      <c r="V1029" s="42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34">
        <v>1027</v>
      </c>
      <c r="B1031" s="35">
        <v>41705</v>
      </c>
      <c r="C1031" s="36">
        <v>1</v>
      </c>
      <c r="D1031" s="36">
        <v>3</v>
      </c>
      <c r="E1031" s="36">
        <v>5</v>
      </c>
      <c r="F1031" s="36">
        <v>6</v>
      </c>
      <c r="G1031" s="36">
        <v>8</v>
      </c>
      <c r="H1031" s="36">
        <v>9</v>
      </c>
      <c r="I1031" s="36">
        <v>10</v>
      </c>
      <c r="J1031" s="36">
        <v>12</v>
      </c>
      <c r="K1031" s="36">
        <v>14</v>
      </c>
      <c r="L1031" s="36">
        <v>15</v>
      </c>
      <c r="M1031" s="36">
        <v>16</v>
      </c>
      <c r="N1031" s="36">
        <v>19</v>
      </c>
      <c r="O1031" s="36">
        <v>21</v>
      </c>
      <c r="P1031" s="36">
        <v>23</v>
      </c>
      <c r="Q1031" s="36">
        <v>25</v>
      </c>
      <c r="R1031" s="42">
        <v>78561.19</v>
      </c>
      <c r="S1031" s="42">
        <v>263.94</v>
      </c>
      <c r="T1031" s="42">
        <v>12.5</v>
      </c>
      <c r="U1031" s="42">
        <v>5</v>
      </c>
      <c r="V1031" s="42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34">
        <v>1029</v>
      </c>
      <c r="B1033" s="35">
        <v>41710</v>
      </c>
      <c r="C1033" s="36">
        <v>1</v>
      </c>
      <c r="D1033" s="36">
        <v>2</v>
      </c>
      <c r="E1033" s="36">
        <v>3</v>
      </c>
      <c r="F1033" s="36">
        <v>6</v>
      </c>
      <c r="G1033" s="36">
        <v>8</v>
      </c>
      <c r="H1033" s="36">
        <v>11</v>
      </c>
      <c r="I1033" s="36">
        <v>13</v>
      </c>
      <c r="J1033" s="36">
        <v>14</v>
      </c>
      <c r="K1033" s="36">
        <v>17</v>
      </c>
      <c r="L1033" s="36">
        <v>18</v>
      </c>
      <c r="M1033" s="36">
        <v>19</v>
      </c>
      <c r="N1033" s="36">
        <v>22</v>
      </c>
      <c r="O1033" s="36">
        <v>23</v>
      </c>
      <c r="P1033" s="36">
        <v>24</v>
      </c>
      <c r="Q1033" s="36">
        <v>25</v>
      </c>
      <c r="R1033" s="42">
        <v>360165.03</v>
      </c>
      <c r="S1033" s="42">
        <v>822.41</v>
      </c>
      <c r="T1033" s="42">
        <v>12.5</v>
      </c>
      <c r="U1033" s="42">
        <v>5</v>
      </c>
      <c r="V1033" s="42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34">
        <v>1031</v>
      </c>
      <c r="B1035" s="35">
        <v>41715</v>
      </c>
      <c r="C1035" s="36">
        <v>1</v>
      </c>
      <c r="D1035" s="36">
        <v>2</v>
      </c>
      <c r="E1035" s="36">
        <v>4</v>
      </c>
      <c r="F1035" s="36">
        <v>5</v>
      </c>
      <c r="G1035" s="36">
        <v>6</v>
      </c>
      <c r="H1035" s="36">
        <v>9</v>
      </c>
      <c r="I1035" s="36">
        <v>11</v>
      </c>
      <c r="J1035" s="36">
        <v>12</v>
      </c>
      <c r="K1035" s="36">
        <v>14</v>
      </c>
      <c r="L1035" s="36">
        <v>15</v>
      </c>
      <c r="M1035" s="36">
        <v>17</v>
      </c>
      <c r="N1035" s="36">
        <v>19</v>
      </c>
      <c r="O1035" s="36">
        <v>20</v>
      </c>
      <c r="P1035" s="36">
        <v>22</v>
      </c>
      <c r="Q1035" s="36">
        <v>24</v>
      </c>
      <c r="R1035" s="42">
        <v>324368.94</v>
      </c>
      <c r="S1035" s="42">
        <v>728.93</v>
      </c>
      <c r="T1035" s="42">
        <v>12.5</v>
      </c>
      <c r="U1035" s="42">
        <v>5</v>
      </c>
      <c r="V1035" s="42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34">
        <v>1033</v>
      </c>
      <c r="B1037" s="35">
        <v>41719</v>
      </c>
      <c r="C1037" s="36">
        <v>3</v>
      </c>
      <c r="D1037" s="36">
        <v>4</v>
      </c>
      <c r="E1037" s="36">
        <v>6</v>
      </c>
      <c r="F1037" s="36">
        <v>7</v>
      </c>
      <c r="G1037" s="36">
        <v>8</v>
      </c>
      <c r="H1037" s="36">
        <v>12</v>
      </c>
      <c r="I1037" s="36">
        <v>13</v>
      </c>
      <c r="J1037" s="36">
        <v>14</v>
      </c>
      <c r="K1037" s="36">
        <v>16</v>
      </c>
      <c r="L1037" s="36">
        <v>17</v>
      </c>
      <c r="M1037" s="36">
        <v>18</v>
      </c>
      <c r="N1037" s="36">
        <v>21</v>
      </c>
      <c r="O1037" s="36">
        <v>22</v>
      </c>
      <c r="P1037" s="36">
        <v>23</v>
      </c>
      <c r="Q1037" s="36">
        <v>24</v>
      </c>
      <c r="R1037" s="42">
        <v>87481.06</v>
      </c>
      <c r="S1037" s="42">
        <v>381.16</v>
      </c>
      <c r="T1037" s="42">
        <v>12.5</v>
      </c>
      <c r="U1037" s="42">
        <v>5</v>
      </c>
      <c r="V1037" s="42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34">
        <v>1035</v>
      </c>
      <c r="B1039" s="35">
        <v>41724</v>
      </c>
      <c r="C1039" s="36">
        <v>4</v>
      </c>
      <c r="D1039" s="36">
        <v>6</v>
      </c>
      <c r="E1039" s="36">
        <v>7</v>
      </c>
      <c r="F1039" s="36">
        <v>9</v>
      </c>
      <c r="G1039" s="36">
        <v>12</v>
      </c>
      <c r="H1039" s="36">
        <v>13</v>
      </c>
      <c r="I1039" s="36">
        <v>14</v>
      </c>
      <c r="J1039" s="36">
        <v>15</v>
      </c>
      <c r="K1039" s="36">
        <v>18</v>
      </c>
      <c r="L1039" s="36">
        <v>19</v>
      </c>
      <c r="M1039" s="36">
        <v>20</v>
      </c>
      <c r="N1039" s="36">
        <v>21</v>
      </c>
      <c r="O1039" s="36">
        <v>22</v>
      </c>
      <c r="P1039" s="36">
        <v>23</v>
      </c>
      <c r="Q1039" s="36">
        <v>25</v>
      </c>
      <c r="R1039" s="42">
        <v>892605.72</v>
      </c>
      <c r="S1039" s="42">
        <v>1289.43</v>
      </c>
      <c r="T1039" s="42">
        <v>12.5</v>
      </c>
      <c r="U1039" s="42">
        <v>5</v>
      </c>
      <c r="V1039" s="42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34">
        <v>1037</v>
      </c>
      <c r="B1041" s="35">
        <v>41729</v>
      </c>
      <c r="C1041" s="36">
        <v>1</v>
      </c>
      <c r="D1041" s="36">
        <v>5</v>
      </c>
      <c r="E1041" s="36">
        <v>6</v>
      </c>
      <c r="F1041" s="36">
        <v>9</v>
      </c>
      <c r="G1041" s="36">
        <v>10</v>
      </c>
      <c r="H1041" s="36">
        <v>11</v>
      </c>
      <c r="I1041" s="36">
        <v>12</v>
      </c>
      <c r="J1041" s="36">
        <v>15</v>
      </c>
      <c r="K1041" s="36">
        <v>17</v>
      </c>
      <c r="L1041" s="36">
        <v>18</v>
      </c>
      <c r="M1041" s="36">
        <v>20</v>
      </c>
      <c r="N1041" s="36">
        <v>21</v>
      </c>
      <c r="O1041" s="36">
        <v>23</v>
      </c>
      <c r="P1041" s="36">
        <v>24</v>
      </c>
      <c r="Q1041" s="36">
        <v>25</v>
      </c>
      <c r="R1041" s="42">
        <v>342185.59</v>
      </c>
      <c r="S1041" s="42">
        <v>1132.6099999999999</v>
      </c>
      <c r="T1041" s="42">
        <v>12.5</v>
      </c>
      <c r="U1041" s="42">
        <v>5</v>
      </c>
      <c r="V1041" s="42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34">
        <v>1039</v>
      </c>
      <c r="B1043" s="35">
        <v>41733</v>
      </c>
      <c r="C1043" s="36">
        <v>1</v>
      </c>
      <c r="D1043" s="36">
        <v>2</v>
      </c>
      <c r="E1043" s="36">
        <v>3</v>
      </c>
      <c r="F1043" s="36">
        <v>8</v>
      </c>
      <c r="G1043" s="36">
        <v>9</v>
      </c>
      <c r="H1043" s="36">
        <v>12</v>
      </c>
      <c r="I1043" s="36">
        <v>13</v>
      </c>
      <c r="J1043" s="36">
        <v>14</v>
      </c>
      <c r="K1043" s="36">
        <v>15</v>
      </c>
      <c r="L1043" s="36">
        <v>18</v>
      </c>
      <c r="M1043" s="36">
        <v>19</v>
      </c>
      <c r="N1043" s="36">
        <v>20</v>
      </c>
      <c r="O1043" s="36">
        <v>21</v>
      </c>
      <c r="P1043" s="36">
        <v>22</v>
      </c>
      <c r="Q1043" s="36">
        <v>24</v>
      </c>
      <c r="R1043" s="42">
        <v>202302.78</v>
      </c>
      <c r="S1043" s="42">
        <v>750.41</v>
      </c>
      <c r="T1043" s="42">
        <v>12.5</v>
      </c>
      <c r="U1043" s="42">
        <v>5</v>
      </c>
      <c r="V1043" s="42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34">
        <v>1041</v>
      </c>
      <c r="B1045" s="35">
        <v>41738</v>
      </c>
      <c r="C1045" s="36">
        <v>1</v>
      </c>
      <c r="D1045" s="36">
        <v>3</v>
      </c>
      <c r="E1045" s="36">
        <v>5</v>
      </c>
      <c r="F1045" s="36">
        <v>7</v>
      </c>
      <c r="G1045" s="36">
        <v>10</v>
      </c>
      <c r="H1045" s="36">
        <v>12</v>
      </c>
      <c r="I1045" s="36">
        <v>13</v>
      </c>
      <c r="J1045" s="36">
        <v>15</v>
      </c>
      <c r="K1045" s="36">
        <v>17</v>
      </c>
      <c r="L1045" s="36">
        <v>19</v>
      </c>
      <c r="M1045" s="36">
        <v>20</v>
      </c>
      <c r="N1045" s="36">
        <v>21</v>
      </c>
      <c r="O1045" s="36">
        <v>23</v>
      </c>
      <c r="P1045" s="36">
        <v>24</v>
      </c>
      <c r="Q1045" s="36">
        <v>25</v>
      </c>
      <c r="R1045" s="42">
        <v>41088.660000000003</v>
      </c>
      <c r="S1045" s="42">
        <v>160.75</v>
      </c>
      <c r="T1045" s="42">
        <v>12.5</v>
      </c>
      <c r="U1045" s="42">
        <v>5</v>
      </c>
      <c r="V1045" s="42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34">
        <v>1043</v>
      </c>
      <c r="B1047" s="35">
        <v>41743</v>
      </c>
      <c r="C1047" s="36">
        <v>1</v>
      </c>
      <c r="D1047" s="36">
        <v>2</v>
      </c>
      <c r="E1047" s="36">
        <v>6</v>
      </c>
      <c r="F1047" s="36">
        <v>7</v>
      </c>
      <c r="G1047" s="36">
        <v>8</v>
      </c>
      <c r="H1047" s="36">
        <v>9</v>
      </c>
      <c r="I1047" s="36">
        <v>10</v>
      </c>
      <c r="J1047" s="36">
        <v>11</v>
      </c>
      <c r="K1047" s="36">
        <v>12</v>
      </c>
      <c r="L1047" s="36">
        <v>14</v>
      </c>
      <c r="M1047" s="36">
        <v>17</v>
      </c>
      <c r="N1047" s="36">
        <v>18</v>
      </c>
      <c r="O1047" s="36">
        <v>19</v>
      </c>
      <c r="P1047" s="36">
        <v>24</v>
      </c>
      <c r="Q1047" s="36">
        <v>25</v>
      </c>
      <c r="R1047" s="42">
        <v>1742177.9</v>
      </c>
      <c r="S1047" s="42">
        <v>1062.1199999999999</v>
      </c>
      <c r="T1047" s="42">
        <v>12.5</v>
      </c>
      <c r="U1047" s="42">
        <v>5</v>
      </c>
      <c r="V1047" s="42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34">
        <v>1045</v>
      </c>
      <c r="B1049" s="35">
        <v>41748</v>
      </c>
      <c r="C1049" s="36">
        <v>2</v>
      </c>
      <c r="D1049" s="36">
        <v>3</v>
      </c>
      <c r="E1049" s="36">
        <v>5</v>
      </c>
      <c r="F1049" s="36">
        <v>6</v>
      </c>
      <c r="G1049" s="36">
        <v>9</v>
      </c>
      <c r="H1049" s="36">
        <v>11</v>
      </c>
      <c r="I1049" s="36">
        <v>15</v>
      </c>
      <c r="J1049" s="36">
        <v>16</v>
      </c>
      <c r="K1049" s="36">
        <v>17</v>
      </c>
      <c r="L1049" s="36">
        <v>20</v>
      </c>
      <c r="M1049" s="36">
        <v>21</v>
      </c>
      <c r="N1049" s="36">
        <v>22</v>
      </c>
      <c r="O1049" s="36">
        <v>23</v>
      </c>
      <c r="P1049" s="36">
        <v>24</v>
      </c>
      <c r="Q1049" s="36">
        <v>25</v>
      </c>
      <c r="R1049" s="42">
        <v>316751.59000000003</v>
      </c>
      <c r="S1049" s="42">
        <v>1762.42</v>
      </c>
      <c r="T1049" s="42">
        <v>12.5</v>
      </c>
      <c r="U1049" s="42">
        <v>5</v>
      </c>
      <c r="V1049" s="42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34">
        <v>1047</v>
      </c>
      <c r="B1051" s="35">
        <v>41754</v>
      </c>
      <c r="C1051" s="36">
        <v>4</v>
      </c>
      <c r="D1051" s="36">
        <v>7</v>
      </c>
      <c r="E1051" s="36">
        <v>8</v>
      </c>
      <c r="F1051" s="36">
        <v>9</v>
      </c>
      <c r="G1051" s="36">
        <v>10</v>
      </c>
      <c r="H1051" s="36">
        <v>11</v>
      </c>
      <c r="I1051" s="36">
        <v>12</v>
      </c>
      <c r="J1051" s="36">
        <v>15</v>
      </c>
      <c r="K1051" s="36">
        <v>16</v>
      </c>
      <c r="L1051" s="36">
        <v>17</v>
      </c>
      <c r="M1051" s="36">
        <v>20</v>
      </c>
      <c r="N1051" s="36">
        <v>21</v>
      </c>
      <c r="O1051" s="36">
        <v>22</v>
      </c>
      <c r="P1051" s="36">
        <v>24</v>
      </c>
      <c r="Q1051" s="36">
        <v>25</v>
      </c>
      <c r="R1051" s="42">
        <v>385566.7</v>
      </c>
      <c r="S1051" s="42">
        <v>1471.91</v>
      </c>
      <c r="T1051" s="42">
        <v>12.5</v>
      </c>
      <c r="U1051" s="42">
        <v>5</v>
      </c>
      <c r="V1051" s="42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34">
        <v>1049</v>
      </c>
      <c r="B1053" s="35">
        <v>41759</v>
      </c>
      <c r="C1053" s="36">
        <v>2</v>
      </c>
      <c r="D1053" s="36">
        <v>4</v>
      </c>
      <c r="E1053" s="36">
        <v>5</v>
      </c>
      <c r="F1053" s="36">
        <v>9</v>
      </c>
      <c r="G1053" s="36">
        <v>12</v>
      </c>
      <c r="H1053" s="36">
        <v>14</v>
      </c>
      <c r="I1053" s="36">
        <v>16</v>
      </c>
      <c r="J1053" s="36">
        <v>17</v>
      </c>
      <c r="K1053" s="36">
        <v>18</v>
      </c>
      <c r="L1053" s="36">
        <v>19</v>
      </c>
      <c r="M1053" s="36">
        <v>20</v>
      </c>
      <c r="N1053" s="36">
        <v>21</v>
      </c>
      <c r="O1053" s="36">
        <v>22</v>
      </c>
      <c r="P1053" s="36">
        <v>23</v>
      </c>
      <c r="Q1053" s="36">
        <v>25</v>
      </c>
      <c r="R1053" s="42">
        <v>844574.18</v>
      </c>
      <c r="S1053" s="42">
        <v>1484.96</v>
      </c>
      <c r="T1053" s="42">
        <v>12.5</v>
      </c>
      <c r="U1053" s="42">
        <v>5</v>
      </c>
      <c r="V1053" s="42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34">
        <v>1051</v>
      </c>
      <c r="B1055" s="35">
        <v>41764</v>
      </c>
      <c r="C1055" s="36">
        <v>2</v>
      </c>
      <c r="D1055" s="36">
        <v>3</v>
      </c>
      <c r="E1055" s="36">
        <v>4</v>
      </c>
      <c r="F1055" s="36">
        <v>7</v>
      </c>
      <c r="G1055" s="36">
        <v>8</v>
      </c>
      <c r="H1055" s="36">
        <v>10</v>
      </c>
      <c r="I1055" s="36">
        <v>11</v>
      </c>
      <c r="J1055" s="36">
        <v>13</v>
      </c>
      <c r="K1055" s="36">
        <v>14</v>
      </c>
      <c r="L1055" s="36">
        <v>16</v>
      </c>
      <c r="M1055" s="36">
        <v>18</v>
      </c>
      <c r="N1055" s="36">
        <v>20</v>
      </c>
      <c r="O1055" s="36">
        <v>21</v>
      </c>
      <c r="P1055" s="36">
        <v>23</v>
      </c>
      <c r="Q1055" s="36">
        <v>25</v>
      </c>
      <c r="R1055" s="42">
        <v>26807.51</v>
      </c>
      <c r="S1055" s="42">
        <v>253.81</v>
      </c>
      <c r="T1055" s="42">
        <v>12.5</v>
      </c>
      <c r="U1055" s="42">
        <v>5</v>
      </c>
      <c r="V1055" s="42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34">
        <v>1053</v>
      </c>
      <c r="B1057" s="35">
        <v>41768</v>
      </c>
      <c r="C1057" s="36">
        <v>1</v>
      </c>
      <c r="D1057" s="36">
        <v>2</v>
      </c>
      <c r="E1057" s="36">
        <v>3</v>
      </c>
      <c r="F1057" s="36">
        <v>4</v>
      </c>
      <c r="G1057" s="36">
        <v>6</v>
      </c>
      <c r="H1057" s="36">
        <v>11</v>
      </c>
      <c r="I1057" s="36">
        <v>12</v>
      </c>
      <c r="J1057" s="36">
        <v>13</v>
      </c>
      <c r="K1057" s="36">
        <v>14</v>
      </c>
      <c r="L1057" s="36">
        <v>15</v>
      </c>
      <c r="M1057" s="36">
        <v>17</v>
      </c>
      <c r="N1057" s="36">
        <v>18</v>
      </c>
      <c r="O1057" s="36">
        <v>22</v>
      </c>
      <c r="P1057" s="36">
        <v>23</v>
      </c>
      <c r="Q1057" s="36">
        <v>24</v>
      </c>
      <c r="R1057" s="42">
        <v>885469.81</v>
      </c>
      <c r="S1057" s="42">
        <v>1773.2</v>
      </c>
      <c r="T1057" s="42">
        <v>12.5</v>
      </c>
      <c r="U1057" s="42">
        <v>5</v>
      </c>
      <c r="V1057" s="42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34">
        <v>1055</v>
      </c>
      <c r="B1059" s="35">
        <v>41773</v>
      </c>
      <c r="C1059" s="36">
        <v>1</v>
      </c>
      <c r="D1059" s="36">
        <v>2</v>
      </c>
      <c r="E1059" s="36">
        <v>3</v>
      </c>
      <c r="F1059" s="36">
        <v>7</v>
      </c>
      <c r="G1059" s="36">
        <v>8</v>
      </c>
      <c r="H1059" s="36">
        <v>9</v>
      </c>
      <c r="I1059" s="36">
        <v>10</v>
      </c>
      <c r="J1059" s="36">
        <v>12</v>
      </c>
      <c r="K1059" s="36">
        <v>13</v>
      </c>
      <c r="L1059" s="36">
        <v>14</v>
      </c>
      <c r="M1059" s="36">
        <v>18</v>
      </c>
      <c r="N1059" s="36">
        <v>22</v>
      </c>
      <c r="O1059" s="36">
        <v>23</v>
      </c>
      <c r="P1059" s="36">
        <v>24</v>
      </c>
      <c r="Q1059" s="36">
        <v>25</v>
      </c>
      <c r="R1059" s="42">
        <v>543366.74</v>
      </c>
      <c r="S1059" s="42">
        <v>462.82</v>
      </c>
      <c r="T1059" s="42">
        <v>15</v>
      </c>
      <c r="U1059" s="42">
        <v>6</v>
      </c>
      <c r="V1059" s="42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34">
        <v>1057</v>
      </c>
      <c r="B1061" s="35">
        <v>41778</v>
      </c>
      <c r="C1061" s="36">
        <v>1</v>
      </c>
      <c r="D1061" s="36">
        <v>4</v>
      </c>
      <c r="E1061" s="36">
        <v>6</v>
      </c>
      <c r="F1061" s="36">
        <v>7</v>
      </c>
      <c r="G1061" s="36">
        <v>8</v>
      </c>
      <c r="H1061" s="36">
        <v>9</v>
      </c>
      <c r="I1061" s="36">
        <v>11</v>
      </c>
      <c r="J1061" s="36">
        <v>13</v>
      </c>
      <c r="K1061" s="36">
        <v>14</v>
      </c>
      <c r="L1061" s="36">
        <v>16</v>
      </c>
      <c r="M1061" s="36">
        <v>19</v>
      </c>
      <c r="N1061" s="36">
        <v>20</v>
      </c>
      <c r="O1061" s="36">
        <v>21</v>
      </c>
      <c r="P1061" s="36">
        <v>23</v>
      </c>
      <c r="Q1061" s="36">
        <v>25</v>
      </c>
      <c r="R1061" s="42">
        <v>915327.26</v>
      </c>
      <c r="S1061" s="42">
        <v>1338.9</v>
      </c>
      <c r="T1061" s="42">
        <v>15</v>
      </c>
      <c r="U1061" s="42">
        <v>6</v>
      </c>
      <c r="V1061" s="42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34">
        <v>1059</v>
      </c>
      <c r="B1063" s="35">
        <v>41782</v>
      </c>
      <c r="C1063" s="36">
        <v>1</v>
      </c>
      <c r="D1063" s="36">
        <v>2</v>
      </c>
      <c r="E1063" s="36">
        <v>3</v>
      </c>
      <c r="F1063" s="36">
        <v>5</v>
      </c>
      <c r="G1063" s="36">
        <v>7</v>
      </c>
      <c r="H1063" s="36">
        <v>8</v>
      </c>
      <c r="I1063" s="36">
        <v>11</v>
      </c>
      <c r="J1063" s="36">
        <v>14</v>
      </c>
      <c r="K1063" s="36">
        <v>15</v>
      </c>
      <c r="L1063" s="36">
        <v>16</v>
      </c>
      <c r="M1063" s="36">
        <v>19</v>
      </c>
      <c r="N1063" s="36">
        <v>20</v>
      </c>
      <c r="O1063" s="36">
        <v>21</v>
      </c>
      <c r="P1063" s="36">
        <v>22</v>
      </c>
      <c r="Q1063" s="36">
        <v>24</v>
      </c>
      <c r="R1063" s="42">
        <v>700543.51</v>
      </c>
      <c r="S1063" s="42">
        <v>1315.1</v>
      </c>
      <c r="T1063" s="42">
        <v>15</v>
      </c>
      <c r="U1063" s="42">
        <v>6</v>
      </c>
      <c r="V1063" s="42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34">
        <v>1061</v>
      </c>
      <c r="B1065" s="35">
        <v>41787</v>
      </c>
      <c r="C1065" s="36">
        <v>2</v>
      </c>
      <c r="D1065" s="36">
        <v>3</v>
      </c>
      <c r="E1065" s="36">
        <v>5</v>
      </c>
      <c r="F1065" s="36">
        <v>7</v>
      </c>
      <c r="G1065" s="36">
        <v>8</v>
      </c>
      <c r="H1065" s="36">
        <v>9</v>
      </c>
      <c r="I1065" s="36">
        <v>12</v>
      </c>
      <c r="J1065" s="36">
        <v>14</v>
      </c>
      <c r="K1065" s="36">
        <v>15</v>
      </c>
      <c r="L1065" s="36">
        <v>16</v>
      </c>
      <c r="M1065" s="36">
        <v>19</v>
      </c>
      <c r="N1065" s="36">
        <v>21</v>
      </c>
      <c r="O1065" s="36">
        <v>22</v>
      </c>
      <c r="P1065" s="36">
        <v>23</v>
      </c>
      <c r="Q1065" s="36">
        <v>24</v>
      </c>
      <c r="R1065" s="42">
        <v>0</v>
      </c>
      <c r="S1065" s="42">
        <v>934.87</v>
      </c>
      <c r="T1065" s="42">
        <v>15</v>
      </c>
      <c r="U1065" s="42">
        <v>6</v>
      </c>
      <c r="V1065" s="42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34">
        <v>1063</v>
      </c>
      <c r="B1067" s="35">
        <v>41792</v>
      </c>
      <c r="C1067" s="36">
        <v>2</v>
      </c>
      <c r="D1067" s="36">
        <v>5</v>
      </c>
      <c r="E1067" s="36">
        <v>6</v>
      </c>
      <c r="F1067" s="36">
        <v>7</v>
      </c>
      <c r="G1067" s="36">
        <v>10</v>
      </c>
      <c r="H1067" s="36">
        <v>12</v>
      </c>
      <c r="I1067" s="36">
        <v>13</v>
      </c>
      <c r="J1067" s="36">
        <v>14</v>
      </c>
      <c r="K1067" s="36">
        <v>15</v>
      </c>
      <c r="L1067" s="36">
        <v>16</v>
      </c>
      <c r="M1067" s="36">
        <v>20</v>
      </c>
      <c r="N1067" s="36">
        <v>21</v>
      </c>
      <c r="O1067" s="36">
        <v>22</v>
      </c>
      <c r="P1067" s="36">
        <v>24</v>
      </c>
      <c r="Q1067" s="36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34">
        <v>1065</v>
      </c>
      <c r="B1069" s="35">
        <v>41796</v>
      </c>
      <c r="C1069" s="36">
        <v>2</v>
      </c>
      <c r="D1069" s="36">
        <v>3</v>
      </c>
      <c r="E1069" s="36">
        <v>4</v>
      </c>
      <c r="F1069" s="36">
        <v>5</v>
      </c>
      <c r="G1069" s="36">
        <v>6</v>
      </c>
      <c r="H1069" s="36">
        <v>12</v>
      </c>
      <c r="I1069" s="36">
        <v>14</v>
      </c>
      <c r="J1069" s="36">
        <v>15</v>
      </c>
      <c r="K1069" s="36">
        <v>17</v>
      </c>
      <c r="L1069" s="36">
        <v>19</v>
      </c>
      <c r="M1069" s="36">
        <v>20</v>
      </c>
      <c r="N1069" s="36">
        <v>21</v>
      </c>
      <c r="O1069" s="36">
        <v>22</v>
      </c>
      <c r="P1069" s="36">
        <v>24</v>
      </c>
      <c r="Q1069" s="36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34">
        <v>1067</v>
      </c>
      <c r="B1071" s="35">
        <v>41801</v>
      </c>
      <c r="C1071" s="36">
        <v>1</v>
      </c>
      <c r="D1071" s="36">
        <v>2</v>
      </c>
      <c r="E1071" s="36">
        <v>3</v>
      </c>
      <c r="F1071" s="36">
        <v>4</v>
      </c>
      <c r="G1071" s="36">
        <v>5</v>
      </c>
      <c r="H1071" s="36">
        <v>7</v>
      </c>
      <c r="I1071" s="36">
        <v>10</v>
      </c>
      <c r="J1071" s="36">
        <v>11</v>
      </c>
      <c r="K1071" s="36">
        <v>13</v>
      </c>
      <c r="L1071" s="36">
        <v>14</v>
      </c>
      <c r="M1071" s="36">
        <v>15</v>
      </c>
      <c r="N1071" s="36">
        <v>17</v>
      </c>
      <c r="O1071" s="36">
        <v>21</v>
      </c>
      <c r="P1071" s="36">
        <v>22</v>
      </c>
      <c r="Q1071" s="36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34">
        <v>1069</v>
      </c>
      <c r="B1073" s="35">
        <v>41806</v>
      </c>
      <c r="C1073" s="36">
        <v>1</v>
      </c>
      <c r="D1073" s="36">
        <v>3</v>
      </c>
      <c r="E1073" s="36">
        <v>4</v>
      </c>
      <c r="F1073" s="36">
        <v>8</v>
      </c>
      <c r="G1073" s="36">
        <v>10</v>
      </c>
      <c r="H1073" s="36">
        <v>11</v>
      </c>
      <c r="I1073" s="36">
        <v>12</v>
      </c>
      <c r="J1073" s="36">
        <v>13</v>
      </c>
      <c r="K1073" s="36">
        <v>15</v>
      </c>
      <c r="L1073" s="36">
        <v>16</v>
      </c>
      <c r="M1073" s="36">
        <v>17</v>
      </c>
      <c r="N1073" s="36">
        <v>22</v>
      </c>
      <c r="O1073" s="36">
        <v>23</v>
      </c>
      <c r="P1073" s="36">
        <v>24</v>
      </c>
      <c r="Q1073" s="36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34">
        <v>1071</v>
      </c>
      <c r="B1075" s="35">
        <v>41810</v>
      </c>
      <c r="C1075" s="36">
        <v>2</v>
      </c>
      <c r="D1075" s="36">
        <v>3</v>
      </c>
      <c r="E1075" s="36">
        <v>4</v>
      </c>
      <c r="F1075" s="36">
        <v>5</v>
      </c>
      <c r="G1075" s="36">
        <v>6</v>
      </c>
      <c r="H1075" s="36">
        <v>10</v>
      </c>
      <c r="I1075" s="36">
        <v>11</v>
      </c>
      <c r="J1075" s="36">
        <v>12</v>
      </c>
      <c r="K1075" s="36">
        <v>13</v>
      </c>
      <c r="L1075" s="36">
        <v>14</v>
      </c>
      <c r="M1075" s="36">
        <v>16</v>
      </c>
      <c r="N1075" s="36">
        <v>17</v>
      </c>
      <c r="O1075" s="36">
        <v>21</v>
      </c>
      <c r="P1075" s="36">
        <v>22</v>
      </c>
      <c r="Q1075" s="36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34">
        <v>1073</v>
      </c>
      <c r="B1077" s="35">
        <v>41815</v>
      </c>
      <c r="C1077" s="36">
        <v>1</v>
      </c>
      <c r="D1077" s="36">
        <v>3</v>
      </c>
      <c r="E1077" s="36">
        <v>4</v>
      </c>
      <c r="F1077" s="36">
        <v>5</v>
      </c>
      <c r="G1077" s="36">
        <v>6</v>
      </c>
      <c r="H1077" s="36">
        <v>7</v>
      </c>
      <c r="I1077" s="36">
        <v>13</v>
      </c>
      <c r="J1077" s="36">
        <v>16</v>
      </c>
      <c r="K1077" s="36">
        <v>17</v>
      </c>
      <c r="L1077" s="36">
        <v>19</v>
      </c>
      <c r="M1077" s="36">
        <v>20</v>
      </c>
      <c r="N1077" s="36">
        <v>21</v>
      </c>
      <c r="O1077" s="36">
        <v>22</v>
      </c>
      <c r="P1077" s="36">
        <v>23</v>
      </c>
      <c r="Q1077" s="36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34">
        <v>1075</v>
      </c>
      <c r="B1079" s="35">
        <v>41820</v>
      </c>
      <c r="C1079" s="36">
        <v>1</v>
      </c>
      <c r="D1079" s="36">
        <v>2</v>
      </c>
      <c r="E1079" s="36">
        <v>6</v>
      </c>
      <c r="F1079" s="36">
        <v>9</v>
      </c>
      <c r="G1079" s="36">
        <v>10</v>
      </c>
      <c r="H1079" s="36">
        <v>12</v>
      </c>
      <c r="I1079" s="36">
        <v>15</v>
      </c>
      <c r="J1079" s="36">
        <v>16</v>
      </c>
      <c r="K1079" s="36">
        <v>17</v>
      </c>
      <c r="L1079" s="36">
        <v>18</v>
      </c>
      <c r="M1079" s="36">
        <v>21</v>
      </c>
      <c r="N1079" s="36">
        <v>22</v>
      </c>
      <c r="O1079" s="36">
        <v>23</v>
      </c>
      <c r="P1079" s="36">
        <v>24</v>
      </c>
      <c r="Q1079" s="36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6">
        <v>623595.11</v>
      </c>
      <c r="S1080" s="46">
        <v>1370.54</v>
      </c>
      <c r="T1080" s="46">
        <v>15</v>
      </c>
      <c r="U1080" s="46">
        <v>6</v>
      </c>
      <c r="V1080" s="46">
        <v>3</v>
      </c>
    </row>
    <row r="1081" spans="1:22" x14ac:dyDescent="0.25">
      <c r="A1081" s="34">
        <v>1077</v>
      </c>
      <c r="B1081" s="35">
        <v>41824</v>
      </c>
      <c r="C1081" s="36">
        <v>1</v>
      </c>
      <c r="D1081" s="36">
        <v>2</v>
      </c>
      <c r="E1081" s="36">
        <v>5</v>
      </c>
      <c r="F1081" s="36">
        <v>6</v>
      </c>
      <c r="G1081" s="36">
        <v>7</v>
      </c>
      <c r="H1081" s="36">
        <v>8</v>
      </c>
      <c r="I1081" s="36">
        <v>10</v>
      </c>
      <c r="J1081" s="36">
        <v>12</v>
      </c>
      <c r="K1081" s="36">
        <v>13</v>
      </c>
      <c r="L1081" s="36">
        <v>14</v>
      </c>
      <c r="M1081" s="36">
        <v>15</v>
      </c>
      <c r="N1081" s="36">
        <v>19</v>
      </c>
      <c r="O1081" s="36">
        <v>20</v>
      </c>
      <c r="P1081" s="36">
        <v>21</v>
      </c>
      <c r="Q1081" s="36">
        <v>24</v>
      </c>
      <c r="R1081" s="45">
        <v>532018.11</v>
      </c>
      <c r="S1081" s="45">
        <v>1277.8900000000001</v>
      </c>
      <c r="T1081" s="45">
        <v>15</v>
      </c>
      <c r="U1081" s="45">
        <v>6</v>
      </c>
      <c r="V1081" s="45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6">
        <v>740655.16</v>
      </c>
      <c r="S1082" s="46">
        <v>1116.8499999999999</v>
      </c>
      <c r="T1082" s="46">
        <v>15</v>
      </c>
      <c r="U1082" s="46">
        <v>6</v>
      </c>
      <c r="V1082" s="46">
        <v>3</v>
      </c>
    </row>
    <row r="1083" spans="1:22" x14ac:dyDescent="0.25">
      <c r="A1083" s="34">
        <v>1079</v>
      </c>
      <c r="B1083" s="35">
        <v>41829</v>
      </c>
      <c r="C1083" s="36">
        <v>5</v>
      </c>
      <c r="D1083" s="36">
        <v>6</v>
      </c>
      <c r="E1083" s="36">
        <v>7</v>
      </c>
      <c r="F1083" s="36">
        <v>8</v>
      </c>
      <c r="G1083" s="36">
        <v>11</v>
      </c>
      <c r="H1083" s="36">
        <v>13</v>
      </c>
      <c r="I1083" s="36">
        <v>14</v>
      </c>
      <c r="J1083" s="36">
        <v>15</v>
      </c>
      <c r="K1083" s="36">
        <v>16</v>
      </c>
      <c r="L1083" s="36">
        <v>17</v>
      </c>
      <c r="M1083" s="36">
        <v>19</v>
      </c>
      <c r="N1083" s="36">
        <v>20</v>
      </c>
      <c r="O1083" s="36">
        <v>21</v>
      </c>
      <c r="P1083" s="36">
        <v>22</v>
      </c>
      <c r="Q1083" s="36">
        <v>24</v>
      </c>
      <c r="R1083" s="45">
        <v>336289.73</v>
      </c>
      <c r="S1083" s="45">
        <v>1728.88</v>
      </c>
      <c r="T1083" s="45">
        <v>15</v>
      </c>
      <c r="U1083" s="45">
        <v>6</v>
      </c>
      <c r="V1083" s="45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6">
        <v>977364.19</v>
      </c>
      <c r="S1084" s="46">
        <v>1599.62</v>
      </c>
      <c r="T1084" s="46">
        <v>15</v>
      </c>
      <c r="U1084" s="46">
        <v>6</v>
      </c>
      <c r="V1084" s="46">
        <v>3</v>
      </c>
    </row>
    <row r="1085" spans="1:22" x14ac:dyDescent="0.25">
      <c r="A1085" s="34">
        <v>1081</v>
      </c>
      <c r="B1085" s="35">
        <v>41834</v>
      </c>
      <c r="C1085" s="36">
        <v>1</v>
      </c>
      <c r="D1085" s="36">
        <v>5</v>
      </c>
      <c r="E1085" s="36">
        <v>6</v>
      </c>
      <c r="F1085" s="36">
        <v>7</v>
      </c>
      <c r="G1085" s="36">
        <v>10</v>
      </c>
      <c r="H1085" s="36">
        <v>12</v>
      </c>
      <c r="I1085" s="36">
        <v>13</v>
      </c>
      <c r="J1085" s="36">
        <v>14</v>
      </c>
      <c r="K1085" s="36">
        <v>15</v>
      </c>
      <c r="L1085" s="36">
        <v>16</v>
      </c>
      <c r="M1085" s="36">
        <v>18</v>
      </c>
      <c r="N1085" s="36">
        <v>19</v>
      </c>
      <c r="O1085" s="36">
        <v>21</v>
      </c>
      <c r="P1085" s="36">
        <v>22</v>
      </c>
      <c r="Q1085" s="36">
        <v>23</v>
      </c>
      <c r="R1085" s="45">
        <v>940950.46</v>
      </c>
      <c r="S1085" s="45">
        <v>1454.89</v>
      </c>
      <c r="T1085" s="45">
        <v>15</v>
      </c>
      <c r="U1085" s="45">
        <v>6</v>
      </c>
      <c r="V1085" s="45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6">
        <v>654156.57999999996</v>
      </c>
      <c r="S1086" s="46">
        <v>1030.6099999999999</v>
      </c>
      <c r="T1086" s="46">
        <v>15</v>
      </c>
      <c r="U1086" s="46">
        <v>6</v>
      </c>
      <c r="V1086" s="46">
        <v>3</v>
      </c>
    </row>
    <row r="1087" spans="1:22" x14ac:dyDescent="0.25">
      <c r="A1087" s="34">
        <v>1083</v>
      </c>
      <c r="B1087" s="35">
        <v>41838</v>
      </c>
      <c r="C1087" s="36">
        <v>1</v>
      </c>
      <c r="D1087" s="36">
        <v>2</v>
      </c>
      <c r="E1087" s="36">
        <v>3</v>
      </c>
      <c r="F1087" s="36">
        <v>4</v>
      </c>
      <c r="G1087" s="36">
        <v>6</v>
      </c>
      <c r="H1087" s="36">
        <v>11</v>
      </c>
      <c r="I1087" s="36">
        <v>13</v>
      </c>
      <c r="J1087" s="36">
        <v>16</v>
      </c>
      <c r="K1087" s="36">
        <v>17</v>
      </c>
      <c r="L1087" s="36">
        <v>18</v>
      </c>
      <c r="M1087" s="36">
        <v>20</v>
      </c>
      <c r="N1087" s="36">
        <v>21</v>
      </c>
      <c r="O1087" s="36">
        <v>22</v>
      </c>
      <c r="P1087" s="36">
        <v>23</v>
      </c>
      <c r="Q1087" s="36">
        <v>24</v>
      </c>
      <c r="R1087" s="45">
        <v>1787391.37</v>
      </c>
      <c r="S1087" s="45">
        <v>1598.74</v>
      </c>
      <c r="T1087" s="45">
        <v>15</v>
      </c>
      <c r="U1087" s="45">
        <v>6</v>
      </c>
      <c r="V1087" s="45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6">
        <v>429868.18</v>
      </c>
      <c r="S1088" s="46">
        <v>1237</v>
      </c>
      <c r="T1088" s="46">
        <v>15</v>
      </c>
      <c r="U1088" s="46">
        <v>6</v>
      </c>
      <c r="V1088" s="46">
        <v>3</v>
      </c>
    </row>
    <row r="1089" spans="1:22" x14ac:dyDescent="0.25">
      <c r="A1089" s="34">
        <v>1085</v>
      </c>
      <c r="B1089" s="35">
        <v>41843</v>
      </c>
      <c r="C1089" s="36">
        <v>3</v>
      </c>
      <c r="D1089" s="36">
        <v>6</v>
      </c>
      <c r="E1089" s="36">
        <v>7</v>
      </c>
      <c r="F1089" s="36">
        <v>8</v>
      </c>
      <c r="G1089" s="36">
        <v>9</v>
      </c>
      <c r="H1089" s="36">
        <v>10</v>
      </c>
      <c r="I1089" s="36">
        <v>14</v>
      </c>
      <c r="J1089" s="36">
        <v>16</v>
      </c>
      <c r="K1089" s="36">
        <v>18</v>
      </c>
      <c r="L1089" s="36">
        <v>19</v>
      </c>
      <c r="M1089" s="36">
        <v>21</v>
      </c>
      <c r="N1089" s="36">
        <v>22</v>
      </c>
      <c r="O1089" s="36">
        <v>23</v>
      </c>
      <c r="P1089" s="36">
        <v>24</v>
      </c>
      <c r="Q1089" s="36">
        <v>25</v>
      </c>
      <c r="R1089" s="45">
        <v>494269.81</v>
      </c>
      <c r="S1089" s="45">
        <v>1584.2</v>
      </c>
      <c r="T1089" s="45">
        <v>15</v>
      </c>
      <c r="U1089" s="45">
        <v>6</v>
      </c>
      <c r="V1089" s="45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6">
        <v>207042.29</v>
      </c>
      <c r="S1090" s="46">
        <v>635.66999999999996</v>
      </c>
      <c r="T1090" s="46">
        <v>15</v>
      </c>
      <c r="U1090" s="46">
        <v>6</v>
      </c>
      <c r="V1090" s="46">
        <v>3</v>
      </c>
    </row>
    <row r="1091" spans="1:22" x14ac:dyDescent="0.25">
      <c r="A1091" s="34">
        <v>1087</v>
      </c>
      <c r="B1091" s="35">
        <v>41848</v>
      </c>
      <c r="C1091" s="36">
        <v>2</v>
      </c>
      <c r="D1091" s="36">
        <v>3</v>
      </c>
      <c r="E1091" s="36">
        <v>4</v>
      </c>
      <c r="F1091" s="36">
        <v>6</v>
      </c>
      <c r="G1091" s="36">
        <v>9</v>
      </c>
      <c r="H1091" s="36">
        <v>12</v>
      </c>
      <c r="I1091" s="36">
        <v>13</v>
      </c>
      <c r="J1091" s="36">
        <v>16</v>
      </c>
      <c r="K1091" s="36">
        <v>17</v>
      </c>
      <c r="L1091" s="36">
        <v>18</v>
      </c>
      <c r="M1091" s="36">
        <v>19</v>
      </c>
      <c r="N1091" s="36">
        <v>20</v>
      </c>
      <c r="O1091" s="36">
        <v>21</v>
      </c>
      <c r="P1091" s="36">
        <v>23</v>
      </c>
      <c r="Q1091" s="36">
        <v>24</v>
      </c>
      <c r="R1091" s="45">
        <v>554888.77</v>
      </c>
      <c r="S1091" s="45">
        <v>1570.21</v>
      </c>
      <c r="T1091" s="45">
        <v>15</v>
      </c>
      <c r="U1091" s="45">
        <v>6</v>
      </c>
      <c r="V1091" s="45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6">
        <v>526328.49</v>
      </c>
      <c r="S1092" s="46">
        <v>1287.68</v>
      </c>
      <c r="T1092" s="46">
        <v>15</v>
      </c>
      <c r="U1092" s="46">
        <v>6</v>
      </c>
      <c r="V1092" s="46">
        <v>3</v>
      </c>
    </row>
    <row r="1093" spans="1:22" x14ac:dyDescent="0.25">
      <c r="A1093" s="34">
        <v>1089</v>
      </c>
      <c r="B1093" s="35">
        <v>41852</v>
      </c>
      <c r="C1093" s="36">
        <v>2</v>
      </c>
      <c r="D1093" s="36">
        <v>3</v>
      </c>
      <c r="E1093" s="36">
        <v>4</v>
      </c>
      <c r="F1093" s="36">
        <v>6</v>
      </c>
      <c r="G1093" s="36">
        <v>8</v>
      </c>
      <c r="H1093" s="36">
        <v>12</v>
      </c>
      <c r="I1093" s="36">
        <v>13</v>
      </c>
      <c r="J1093" s="36">
        <v>14</v>
      </c>
      <c r="K1093" s="36">
        <v>15</v>
      </c>
      <c r="L1093" s="36">
        <v>16</v>
      </c>
      <c r="M1093" s="36">
        <v>19</v>
      </c>
      <c r="N1093" s="36">
        <v>21</v>
      </c>
      <c r="O1093" s="36">
        <v>22</v>
      </c>
      <c r="P1093" s="36">
        <v>23</v>
      </c>
      <c r="Q1093" s="36">
        <v>24</v>
      </c>
      <c r="R1093" s="45">
        <v>268869.96000000002</v>
      </c>
      <c r="S1093" s="45">
        <v>1004.4</v>
      </c>
      <c r="T1093" s="45">
        <v>15</v>
      </c>
      <c r="U1093" s="45">
        <v>6</v>
      </c>
      <c r="V1093" s="45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6">
        <v>268469.06</v>
      </c>
      <c r="S1094" s="46">
        <v>997.25</v>
      </c>
      <c r="T1094" s="46">
        <v>15</v>
      </c>
      <c r="U1094" s="46">
        <v>6</v>
      </c>
      <c r="V1094" s="46">
        <v>3</v>
      </c>
    </row>
    <row r="1095" spans="1:22" x14ac:dyDescent="0.25">
      <c r="A1095" s="34">
        <v>1091</v>
      </c>
      <c r="B1095" s="35">
        <v>41857</v>
      </c>
      <c r="C1095" s="36">
        <v>2</v>
      </c>
      <c r="D1095" s="36">
        <v>4</v>
      </c>
      <c r="E1095" s="36">
        <v>5</v>
      </c>
      <c r="F1095" s="36">
        <v>6</v>
      </c>
      <c r="G1095" s="36">
        <v>7</v>
      </c>
      <c r="H1095" s="36">
        <v>9</v>
      </c>
      <c r="I1095" s="36">
        <v>10</v>
      </c>
      <c r="J1095" s="36">
        <v>12</v>
      </c>
      <c r="K1095" s="36">
        <v>13</v>
      </c>
      <c r="L1095" s="36">
        <v>14</v>
      </c>
      <c r="M1095" s="36">
        <v>16</v>
      </c>
      <c r="N1095" s="36">
        <v>20</v>
      </c>
      <c r="O1095" s="36">
        <v>23</v>
      </c>
      <c r="P1095" s="36">
        <v>24</v>
      </c>
      <c r="Q1095" s="36">
        <v>25</v>
      </c>
      <c r="R1095" s="45">
        <v>1741767.42</v>
      </c>
      <c r="S1095" s="45">
        <v>1486.62</v>
      </c>
      <c r="T1095" s="45">
        <v>15</v>
      </c>
      <c r="U1095" s="45">
        <v>6</v>
      </c>
      <c r="V1095" s="45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6">
        <v>0</v>
      </c>
      <c r="S1096" s="46">
        <v>1635.41</v>
      </c>
      <c r="T1096" s="46">
        <v>15</v>
      </c>
      <c r="U1096" s="46">
        <v>6</v>
      </c>
      <c r="V1096" s="46">
        <v>3</v>
      </c>
    </row>
    <row r="1097" spans="1:22" x14ac:dyDescent="0.25">
      <c r="A1097" s="34">
        <v>1093</v>
      </c>
      <c r="B1097" s="35">
        <v>41862</v>
      </c>
      <c r="C1097" s="36">
        <v>1</v>
      </c>
      <c r="D1097" s="36">
        <v>2</v>
      </c>
      <c r="E1097" s="36">
        <v>4</v>
      </c>
      <c r="F1097" s="36">
        <v>5</v>
      </c>
      <c r="G1097" s="36">
        <v>6</v>
      </c>
      <c r="H1097" s="36">
        <v>9</v>
      </c>
      <c r="I1097" s="36">
        <v>10</v>
      </c>
      <c r="J1097" s="36">
        <v>11</v>
      </c>
      <c r="K1097" s="36">
        <v>13</v>
      </c>
      <c r="L1097" s="36">
        <v>18</v>
      </c>
      <c r="M1097" s="36">
        <v>21</v>
      </c>
      <c r="N1097" s="36">
        <v>22</v>
      </c>
      <c r="O1097" s="36">
        <v>23</v>
      </c>
      <c r="P1097" s="36">
        <v>24</v>
      </c>
      <c r="Q1097" s="36">
        <v>25</v>
      </c>
      <c r="R1097" s="45">
        <v>681475.69</v>
      </c>
      <c r="S1097" s="45">
        <v>1207.4000000000001</v>
      </c>
      <c r="T1097" s="45">
        <v>15</v>
      </c>
      <c r="U1097" s="45">
        <v>6</v>
      </c>
      <c r="V1097" s="45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6">
        <v>1904616.9</v>
      </c>
      <c r="S1098" s="46">
        <v>1691.3</v>
      </c>
      <c r="T1098" s="46">
        <v>15</v>
      </c>
      <c r="U1098" s="46">
        <v>6</v>
      </c>
      <c r="V1098" s="46">
        <v>3</v>
      </c>
    </row>
    <row r="1099" spans="1:22" x14ac:dyDescent="0.25">
      <c r="A1099" s="34">
        <v>1095</v>
      </c>
      <c r="B1099" s="35">
        <v>41866</v>
      </c>
      <c r="C1099" s="36">
        <v>2</v>
      </c>
      <c r="D1099" s="36">
        <v>3</v>
      </c>
      <c r="E1099" s="36">
        <v>5</v>
      </c>
      <c r="F1099" s="36">
        <v>6</v>
      </c>
      <c r="G1099" s="36">
        <v>7</v>
      </c>
      <c r="H1099" s="36">
        <v>9</v>
      </c>
      <c r="I1099" s="36">
        <v>15</v>
      </c>
      <c r="J1099" s="36">
        <v>16</v>
      </c>
      <c r="K1099" s="36">
        <v>17</v>
      </c>
      <c r="L1099" s="36">
        <v>18</v>
      </c>
      <c r="M1099" s="36">
        <v>21</v>
      </c>
      <c r="N1099" s="36">
        <v>22</v>
      </c>
      <c r="O1099" s="36">
        <v>23</v>
      </c>
      <c r="P1099" s="36">
        <v>24</v>
      </c>
      <c r="Q1099" s="36">
        <v>25</v>
      </c>
      <c r="R1099" s="45">
        <v>330935.28000000003</v>
      </c>
      <c r="S1099" s="45">
        <v>1695.4</v>
      </c>
      <c r="T1099" s="45">
        <v>15</v>
      </c>
      <c r="U1099" s="45">
        <v>6</v>
      </c>
      <c r="V1099" s="45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6">
        <v>1748819.9</v>
      </c>
      <c r="S1100" s="46">
        <v>1390.44</v>
      </c>
      <c r="T1100" s="46">
        <v>15</v>
      </c>
      <c r="U1100" s="46">
        <v>6</v>
      </c>
      <c r="V1100" s="46">
        <v>3</v>
      </c>
    </row>
    <row r="1101" spans="1:22" x14ac:dyDescent="0.25">
      <c r="A1101" s="34">
        <v>1097</v>
      </c>
      <c r="B1101" s="35">
        <v>41871</v>
      </c>
      <c r="C1101" s="36">
        <v>4</v>
      </c>
      <c r="D1101" s="36">
        <v>5</v>
      </c>
      <c r="E1101" s="36">
        <v>6</v>
      </c>
      <c r="F1101" s="36">
        <v>9</v>
      </c>
      <c r="G1101" s="36">
        <v>10</v>
      </c>
      <c r="H1101" s="36">
        <v>12</v>
      </c>
      <c r="I1101" s="36">
        <v>14</v>
      </c>
      <c r="J1101" s="36">
        <v>15</v>
      </c>
      <c r="K1101" s="36">
        <v>16</v>
      </c>
      <c r="L1101" s="36">
        <v>18</v>
      </c>
      <c r="M1101" s="36">
        <v>19</v>
      </c>
      <c r="N1101" s="36">
        <v>20</v>
      </c>
      <c r="O1101" s="36">
        <v>23</v>
      </c>
      <c r="P1101" s="36">
        <v>24</v>
      </c>
      <c r="Q1101" s="36">
        <v>25</v>
      </c>
      <c r="R1101" s="45">
        <v>857449.65</v>
      </c>
      <c r="S1101" s="45">
        <v>1350.89</v>
      </c>
      <c r="T1101" s="45">
        <v>15</v>
      </c>
      <c r="U1101" s="45">
        <v>6</v>
      </c>
      <c r="V1101" s="45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6">
        <v>298311.84000000003</v>
      </c>
      <c r="S1102" s="46">
        <v>1570.37</v>
      </c>
      <c r="T1102" s="46">
        <v>15</v>
      </c>
      <c r="U1102" s="46">
        <v>6</v>
      </c>
      <c r="V1102" s="46">
        <v>3</v>
      </c>
    </row>
    <row r="1103" spans="1:22" x14ac:dyDescent="0.25">
      <c r="A1103" s="34">
        <v>1099</v>
      </c>
      <c r="B1103" s="35">
        <v>41876</v>
      </c>
      <c r="C1103" s="36">
        <v>2</v>
      </c>
      <c r="D1103" s="36">
        <v>3</v>
      </c>
      <c r="E1103" s="36">
        <v>6</v>
      </c>
      <c r="F1103" s="36">
        <v>7</v>
      </c>
      <c r="G1103" s="36">
        <v>8</v>
      </c>
      <c r="H1103" s="36">
        <v>11</v>
      </c>
      <c r="I1103" s="36">
        <v>12</v>
      </c>
      <c r="J1103" s="36">
        <v>13</v>
      </c>
      <c r="K1103" s="36">
        <v>14</v>
      </c>
      <c r="L1103" s="36">
        <v>16</v>
      </c>
      <c r="M1103" s="36">
        <v>21</v>
      </c>
      <c r="N1103" s="36">
        <v>22</v>
      </c>
      <c r="O1103" s="36">
        <v>23</v>
      </c>
      <c r="P1103" s="36">
        <v>24</v>
      </c>
      <c r="Q1103" s="36">
        <v>25</v>
      </c>
      <c r="R1103" s="45">
        <v>0</v>
      </c>
      <c r="S1103" s="45">
        <v>1278.83</v>
      </c>
      <c r="T1103" s="45">
        <v>15</v>
      </c>
      <c r="U1103" s="45">
        <v>6</v>
      </c>
      <c r="V1103" s="45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6">
        <v>672700.14</v>
      </c>
      <c r="S1104" s="46">
        <v>1586.11</v>
      </c>
      <c r="T1104" s="46">
        <v>15</v>
      </c>
      <c r="U1104" s="46">
        <v>6</v>
      </c>
      <c r="V1104" s="46">
        <v>3</v>
      </c>
    </row>
    <row r="1105" spans="1:22" x14ac:dyDescent="0.25">
      <c r="A1105" s="34">
        <v>1101</v>
      </c>
      <c r="B1105" s="35">
        <v>41880</v>
      </c>
      <c r="C1105" s="36">
        <v>1</v>
      </c>
      <c r="D1105" s="36">
        <v>2</v>
      </c>
      <c r="E1105" s="36">
        <v>3</v>
      </c>
      <c r="F1105" s="36">
        <v>6</v>
      </c>
      <c r="G1105" s="36">
        <v>9</v>
      </c>
      <c r="H1105" s="36">
        <v>10</v>
      </c>
      <c r="I1105" s="36">
        <v>11</v>
      </c>
      <c r="J1105" s="36">
        <v>13</v>
      </c>
      <c r="K1105" s="36">
        <v>15</v>
      </c>
      <c r="L1105" s="36">
        <v>17</v>
      </c>
      <c r="M1105" s="36">
        <v>18</v>
      </c>
      <c r="N1105" s="36">
        <v>19</v>
      </c>
      <c r="O1105" s="36">
        <v>23</v>
      </c>
      <c r="P1105" s="36">
        <v>24</v>
      </c>
      <c r="Q1105" s="36">
        <v>25</v>
      </c>
      <c r="R1105" s="45">
        <v>332700.25</v>
      </c>
      <c r="S1105" s="45">
        <v>829.74</v>
      </c>
      <c r="T1105" s="45">
        <v>15</v>
      </c>
      <c r="U1105" s="45">
        <v>6</v>
      </c>
      <c r="V1105" s="45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6">
        <v>1821021.77</v>
      </c>
      <c r="S1106" s="46">
        <v>1289.49</v>
      </c>
      <c r="T1106" s="46">
        <v>15</v>
      </c>
      <c r="U1106" s="46">
        <v>6</v>
      </c>
      <c r="V1106" s="46">
        <v>3</v>
      </c>
    </row>
    <row r="1107" spans="1:22" x14ac:dyDescent="0.25">
      <c r="A1107" s="34">
        <v>1103</v>
      </c>
      <c r="B1107" s="35">
        <v>41890</v>
      </c>
      <c r="C1107" s="36">
        <v>2</v>
      </c>
      <c r="D1107" s="36">
        <v>4</v>
      </c>
      <c r="E1107" s="36">
        <v>5</v>
      </c>
      <c r="F1107" s="36">
        <v>7</v>
      </c>
      <c r="G1107" s="36">
        <v>9</v>
      </c>
      <c r="H1107" s="36">
        <v>10</v>
      </c>
      <c r="I1107" s="36">
        <v>11</v>
      </c>
      <c r="J1107" s="36">
        <v>12</v>
      </c>
      <c r="K1107" s="36">
        <v>14</v>
      </c>
      <c r="L1107" s="36">
        <v>16</v>
      </c>
      <c r="M1107" s="36">
        <v>18</v>
      </c>
      <c r="N1107" s="36">
        <v>20</v>
      </c>
      <c r="O1107" s="36">
        <v>21</v>
      </c>
      <c r="P1107" s="36">
        <v>22</v>
      </c>
      <c r="Q1107" s="36">
        <v>25</v>
      </c>
      <c r="R1107" s="45">
        <v>56657.37</v>
      </c>
      <c r="S1107" s="45">
        <v>417.72</v>
      </c>
      <c r="T1107" s="45">
        <v>15</v>
      </c>
      <c r="U1107" s="45">
        <v>6</v>
      </c>
      <c r="V1107" s="45">
        <v>3</v>
      </c>
    </row>
    <row r="1108" spans="1:22" x14ac:dyDescent="0.25">
      <c r="A1108" s="37">
        <v>1104</v>
      </c>
      <c r="B1108" s="38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6">
        <v>310070.39</v>
      </c>
      <c r="S1108" s="46">
        <v>737.39</v>
      </c>
      <c r="T1108" s="46">
        <v>15</v>
      </c>
      <c r="U1108" s="46">
        <v>6</v>
      </c>
      <c r="V1108" s="46">
        <v>3</v>
      </c>
    </row>
    <row r="1109" spans="1:22" x14ac:dyDescent="0.25">
      <c r="A1109" s="34">
        <v>1105</v>
      </c>
      <c r="B1109" s="35">
        <v>41894</v>
      </c>
      <c r="C1109" s="36">
        <v>1</v>
      </c>
      <c r="D1109" s="36">
        <v>2</v>
      </c>
      <c r="E1109" s="36">
        <v>4</v>
      </c>
      <c r="F1109" s="36">
        <v>6</v>
      </c>
      <c r="G1109" s="36">
        <v>7</v>
      </c>
      <c r="H1109" s="36">
        <v>9</v>
      </c>
      <c r="I1109" s="36">
        <v>11</v>
      </c>
      <c r="J1109" s="36">
        <v>13</v>
      </c>
      <c r="K1109" s="36">
        <v>15</v>
      </c>
      <c r="L1109" s="36">
        <v>17</v>
      </c>
      <c r="M1109" s="36">
        <v>18</v>
      </c>
      <c r="N1109" s="36">
        <v>20</v>
      </c>
      <c r="O1109" s="36">
        <v>23</v>
      </c>
      <c r="P1109" s="36">
        <v>24</v>
      </c>
      <c r="Q1109" s="36">
        <v>25</v>
      </c>
      <c r="R1109" s="45">
        <v>117156.05</v>
      </c>
      <c r="S1109" s="45">
        <v>557.32000000000005</v>
      </c>
      <c r="T1109" s="45">
        <v>15</v>
      </c>
      <c r="U1109" s="45">
        <v>6</v>
      </c>
      <c r="V1109" s="45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6">
        <v>478100.64</v>
      </c>
      <c r="S1110" s="46">
        <v>1722.57</v>
      </c>
      <c r="T1110" s="46">
        <v>15</v>
      </c>
      <c r="U1110" s="46">
        <v>6</v>
      </c>
      <c r="V1110" s="46">
        <v>3</v>
      </c>
    </row>
    <row r="1111" spans="1:22" x14ac:dyDescent="0.25">
      <c r="A1111" s="34">
        <v>1107</v>
      </c>
      <c r="B1111" s="35">
        <v>41899</v>
      </c>
      <c r="C1111" s="36">
        <v>1</v>
      </c>
      <c r="D1111" s="36">
        <v>2</v>
      </c>
      <c r="E1111" s="36">
        <v>4</v>
      </c>
      <c r="F1111" s="36">
        <v>8</v>
      </c>
      <c r="G1111" s="36">
        <v>9</v>
      </c>
      <c r="H1111" s="36">
        <v>10</v>
      </c>
      <c r="I1111" s="36">
        <v>11</v>
      </c>
      <c r="J1111" s="36">
        <v>12</v>
      </c>
      <c r="K1111" s="36">
        <v>14</v>
      </c>
      <c r="L1111" s="36">
        <v>16</v>
      </c>
      <c r="M1111" s="36">
        <v>18</v>
      </c>
      <c r="N1111" s="36">
        <v>19</v>
      </c>
      <c r="O1111" s="36">
        <v>20</v>
      </c>
      <c r="P1111" s="36">
        <v>21</v>
      </c>
      <c r="Q1111" s="36">
        <v>24</v>
      </c>
      <c r="R1111" s="45">
        <v>273352.05</v>
      </c>
      <c r="S1111" s="45">
        <v>1166.55</v>
      </c>
      <c r="T1111" s="45">
        <v>15</v>
      </c>
      <c r="U1111" s="45">
        <v>6</v>
      </c>
      <c r="V1111" s="45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6">
        <v>442633.42</v>
      </c>
      <c r="S1112" s="46">
        <v>694.87</v>
      </c>
      <c r="T1112" s="46">
        <v>15</v>
      </c>
      <c r="U1112" s="46">
        <v>6</v>
      </c>
      <c r="V1112" s="46">
        <v>3</v>
      </c>
    </row>
    <row r="1113" spans="1:22" x14ac:dyDescent="0.25">
      <c r="A1113" s="34">
        <v>1109</v>
      </c>
      <c r="B1113" s="35">
        <v>41904</v>
      </c>
      <c r="C1113" s="36">
        <v>1</v>
      </c>
      <c r="D1113" s="36">
        <v>4</v>
      </c>
      <c r="E1113" s="36">
        <v>5</v>
      </c>
      <c r="F1113" s="36">
        <v>6</v>
      </c>
      <c r="G1113" s="36">
        <v>7</v>
      </c>
      <c r="H1113" s="36">
        <v>8</v>
      </c>
      <c r="I1113" s="36">
        <v>9</v>
      </c>
      <c r="J1113" s="36">
        <v>10</v>
      </c>
      <c r="K1113" s="36">
        <v>11</v>
      </c>
      <c r="L1113" s="36">
        <v>17</v>
      </c>
      <c r="M1113" s="36">
        <v>18</v>
      </c>
      <c r="N1113" s="36">
        <v>19</v>
      </c>
      <c r="O1113" s="36">
        <v>20</v>
      </c>
      <c r="P1113" s="36">
        <v>21</v>
      </c>
      <c r="Q1113" s="36">
        <v>25</v>
      </c>
      <c r="R1113" s="45">
        <v>1186674.68</v>
      </c>
      <c r="S1113" s="45">
        <v>1921.74</v>
      </c>
      <c r="T1113" s="45">
        <v>15</v>
      </c>
      <c r="U1113" s="45">
        <v>6</v>
      </c>
      <c r="V1113" s="45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6">
        <v>0</v>
      </c>
      <c r="S1114" s="46">
        <v>2079.2399999999998</v>
      </c>
      <c r="T1114" s="46">
        <v>15</v>
      </c>
      <c r="U1114" s="46">
        <v>6</v>
      </c>
      <c r="V1114" s="46">
        <v>3</v>
      </c>
    </row>
    <row r="1115" spans="1:22" x14ac:dyDescent="0.25">
      <c r="A1115" s="34">
        <v>1111</v>
      </c>
      <c r="B1115" s="35">
        <v>41908</v>
      </c>
      <c r="C1115" s="36">
        <v>2</v>
      </c>
      <c r="D1115" s="36">
        <v>3</v>
      </c>
      <c r="E1115" s="36">
        <v>4</v>
      </c>
      <c r="F1115" s="36">
        <v>6</v>
      </c>
      <c r="G1115" s="36">
        <v>9</v>
      </c>
      <c r="H1115" s="36">
        <v>11</v>
      </c>
      <c r="I1115" s="36">
        <v>12</v>
      </c>
      <c r="J1115" s="36">
        <v>13</v>
      </c>
      <c r="K1115" s="36">
        <v>14</v>
      </c>
      <c r="L1115" s="36">
        <v>15</v>
      </c>
      <c r="M1115" s="36">
        <v>16</v>
      </c>
      <c r="N1115" s="36">
        <v>22</v>
      </c>
      <c r="O1115" s="36">
        <v>23</v>
      </c>
      <c r="P1115" s="36">
        <v>24</v>
      </c>
      <c r="Q1115" s="36">
        <v>25</v>
      </c>
      <c r="R1115" s="45">
        <v>1139732.18</v>
      </c>
      <c r="S1115" s="45">
        <v>1077.97</v>
      </c>
      <c r="T1115" s="45">
        <v>15</v>
      </c>
      <c r="U1115" s="45">
        <v>6</v>
      </c>
      <c r="V1115" s="45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6">
        <v>388932.47</v>
      </c>
      <c r="S1116" s="46">
        <v>1669.52</v>
      </c>
      <c r="T1116" s="46">
        <v>15</v>
      </c>
      <c r="U1116" s="46">
        <v>6</v>
      </c>
      <c r="V1116" s="46">
        <v>3</v>
      </c>
    </row>
    <row r="1117" spans="1:22" x14ac:dyDescent="0.25">
      <c r="A1117" s="34">
        <v>1113</v>
      </c>
      <c r="B1117" s="35">
        <v>41913</v>
      </c>
      <c r="C1117" s="36">
        <v>1</v>
      </c>
      <c r="D1117" s="36">
        <v>3</v>
      </c>
      <c r="E1117" s="36">
        <v>6</v>
      </c>
      <c r="F1117" s="36">
        <v>7</v>
      </c>
      <c r="G1117" s="36">
        <v>9</v>
      </c>
      <c r="H1117" s="36">
        <v>12</v>
      </c>
      <c r="I1117" s="36">
        <v>13</v>
      </c>
      <c r="J1117" s="36">
        <v>14</v>
      </c>
      <c r="K1117" s="36">
        <v>15</v>
      </c>
      <c r="L1117" s="36">
        <v>17</v>
      </c>
      <c r="M1117" s="36">
        <v>19</v>
      </c>
      <c r="N1117" s="36">
        <v>20</v>
      </c>
      <c r="O1117" s="36">
        <v>22</v>
      </c>
      <c r="P1117" s="36">
        <v>24</v>
      </c>
      <c r="Q1117" s="36">
        <v>25</v>
      </c>
      <c r="R1117" s="45">
        <v>409143.59</v>
      </c>
      <c r="S1117" s="45">
        <v>704.57</v>
      </c>
      <c r="T1117" s="45">
        <v>15</v>
      </c>
      <c r="U1117" s="45">
        <v>6</v>
      </c>
      <c r="V1117" s="45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6">
        <v>501959.52</v>
      </c>
      <c r="S1118" s="46">
        <v>1300.6300000000001</v>
      </c>
      <c r="T1118" s="46">
        <v>15</v>
      </c>
      <c r="U1118" s="46">
        <v>6</v>
      </c>
      <c r="V1118" s="46">
        <v>3</v>
      </c>
    </row>
    <row r="1119" spans="1:22" x14ac:dyDescent="0.25">
      <c r="A1119" s="34">
        <v>1115</v>
      </c>
      <c r="B1119" s="35">
        <v>41918</v>
      </c>
      <c r="C1119" s="36">
        <v>2</v>
      </c>
      <c r="D1119" s="36">
        <v>3</v>
      </c>
      <c r="E1119" s="36">
        <v>7</v>
      </c>
      <c r="F1119" s="36">
        <v>8</v>
      </c>
      <c r="G1119" s="36">
        <v>9</v>
      </c>
      <c r="H1119" s="36">
        <v>10</v>
      </c>
      <c r="I1119" s="36">
        <v>11</v>
      </c>
      <c r="J1119" s="36">
        <v>12</v>
      </c>
      <c r="K1119" s="36">
        <v>17</v>
      </c>
      <c r="L1119" s="36">
        <v>18</v>
      </c>
      <c r="M1119" s="36">
        <v>20</v>
      </c>
      <c r="N1119" s="36">
        <v>22</v>
      </c>
      <c r="O1119" s="36">
        <v>23</v>
      </c>
      <c r="P1119" s="36">
        <v>24</v>
      </c>
      <c r="Q1119" s="36">
        <v>25</v>
      </c>
      <c r="R1119" s="45">
        <v>556188.99</v>
      </c>
      <c r="S1119" s="45">
        <v>924.88</v>
      </c>
      <c r="T1119" s="45">
        <v>15</v>
      </c>
      <c r="U1119" s="45">
        <v>6</v>
      </c>
      <c r="V1119" s="45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6">
        <v>458691.55</v>
      </c>
      <c r="S1120" s="46">
        <v>1225.6600000000001</v>
      </c>
      <c r="T1120" s="46">
        <v>15</v>
      </c>
      <c r="U1120" s="46">
        <v>6</v>
      </c>
      <c r="V1120" s="46">
        <v>3</v>
      </c>
    </row>
    <row r="1121" spans="1:22" x14ac:dyDescent="0.25">
      <c r="A1121" s="34">
        <v>1117</v>
      </c>
      <c r="B1121" s="35">
        <v>41922</v>
      </c>
      <c r="C1121" s="36">
        <v>1</v>
      </c>
      <c r="D1121" s="36">
        <v>2</v>
      </c>
      <c r="E1121" s="36">
        <v>3</v>
      </c>
      <c r="F1121" s="36">
        <v>5</v>
      </c>
      <c r="G1121" s="36">
        <v>7</v>
      </c>
      <c r="H1121" s="36">
        <v>8</v>
      </c>
      <c r="I1121" s="36">
        <v>11</v>
      </c>
      <c r="J1121" s="36">
        <v>12</v>
      </c>
      <c r="K1121" s="36">
        <v>13</v>
      </c>
      <c r="L1121" s="36">
        <v>14</v>
      </c>
      <c r="M1121" s="36">
        <v>15</v>
      </c>
      <c r="N1121" s="36">
        <v>16</v>
      </c>
      <c r="O1121" s="36">
        <v>19</v>
      </c>
      <c r="P1121" s="36">
        <v>21</v>
      </c>
      <c r="Q1121" s="36">
        <v>23</v>
      </c>
      <c r="R1121" s="45">
        <v>580834.29</v>
      </c>
      <c r="S1121" s="45">
        <v>1272.31</v>
      </c>
      <c r="T1121" s="45">
        <v>15</v>
      </c>
      <c r="U1121" s="45">
        <v>6</v>
      </c>
      <c r="V1121" s="45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6">
        <v>227454</v>
      </c>
      <c r="S1122" s="46">
        <v>1156.79</v>
      </c>
      <c r="T1122" s="46">
        <v>15</v>
      </c>
      <c r="U1122" s="46">
        <v>6</v>
      </c>
      <c r="V1122" s="46">
        <v>3</v>
      </c>
    </row>
    <row r="1123" spans="1:22" x14ac:dyDescent="0.25">
      <c r="A1123" s="34">
        <v>1119</v>
      </c>
      <c r="B1123" s="35">
        <v>41927</v>
      </c>
      <c r="C1123" s="36">
        <v>1</v>
      </c>
      <c r="D1123" s="36">
        <v>2</v>
      </c>
      <c r="E1123" s="36">
        <v>3</v>
      </c>
      <c r="F1123" s="36">
        <v>5</v>
      </c>
      <c r="G1123" s="36">
        <v>6</v>
      </c>
      <c r="H1123" s="36">
        <v>7</v>
      </c>
      <c r="I1123" s="36">
        <v>8</v>
      </c>
      <c r="J1123" s="36">
        <v>10</v>
      </c>
      <c r="K1123" s="36">
        <v>12</v>
      </c>
      <c r="L1123" s="36">
        <v>14</v>
      </c>
      <c r="M1123" s="36">
        <v>15</v>
      </c>
      <c r="N1123" s="36">
        <v>17</v>
      </c>
      <c r="O1123" s="36">
        <v>18</v>
      </c>
      <c r="P1123" s="36">
        <v>20</v>
      </c>
      <c r="Q1123" s="36">
        <v>23</v>
      </c>
      <c r="R1123" s="45">
        <v>275733.74</v>
      </c>
      <c r="S1123" s="45">
        <v>1098.5</v>
      </c>
      <c r="T1123" s="45">
        <v>15</v>
      </c>
      <c r="U1123" s="45">
        <v>6</v>
      </c>
      <c r="V1123" s="45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6">
        <v>837318.77</v>
      </c>
      <c r="S1124" s="46">
        <v>1321.55</v>
      </c>
      <c r="T1124" s="46">
        <v>15</v>
      </c>
      <c r="U1124" s="46">
        <v>6</v>
      </c>
      <c r="V1124" s="46">
        <v>3</v>
      </c>
    </row>
    <row r="1125" spans="1:22" x14ac:dyDescent="0.25">
      <c r="A1125" s="34">
        <v>1121</v>
      </c>
      <c r="B1125" s="35">
        <v>41932</v>
      </c>
      <c r="C1125" s="36">
        <v>1</v>
      </c>
      <c r="D1125" s="36">
        <v>2</v>
      </c>
      <c r="E1125" s="36">
        <v>4</v>
      </c>
      <c r="F1125" s="36">
        <v>5</v>
      </c>
      <c r="G1125" s="36">
        <v>6</v>
      </c>
      <c r="H1125" s="36">
        <v>8</v>
      </c>
      <c r="I1125" s="36">
        <v>9</v>
      </c>
      <c r="J1125" s="36">
        <v>11</v>
      </c>
      <c r="K1125" s="36">
        <v>12</v>
      </c>
      <c r="L1125" s="36">
        <v>17</v>
      </c>
      <c r="M1125" s="36">
        <v>18</v>
      </c>
      <c r="N1125" s="36">
        <v>20</v>
      </c>
      <c r="O1125" s="36">
        <v>22</v>
      </c>
      <c r="P1125" s="36">
        <v>23</v>
      </c>
      <c r="Q1125" s="36">
        <v>25</v>
      </c>
      <c r="R1125" s="45">
        <v>576039.22</v>
      </c>
      <c r="S1125" s="45">
        <v>1097.7</v>
      </c>
      <c r="T1125" s="45">
        <v>15</v>
      </c>
      <c r="U1125" s="45">
        <v>6</v>
      </c>
      <c r="V1125" s="45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6">
        <v>428378.51</v>
      </c>
      <c r="S1126" s="46">
        <v>1485.58</v>
      </c>
      <c r="T1126" s="46">
        <v>15</v>
      </c>
      <c r="U1126" s="46">
        <v>6</v>
      </c>
      <c r="V1126" s="46">
        <v>3</v>
      </c>
    </row>
    <row r="1127" spans="1:22" x14ac:dyDescent="0.25">
      <c r="A1127" s="34">
        <v>1123</v>
      </c>
      <c r="B1127" s="35">
        <v>41936</v>
      </c>
      <c r="C1127" s="36">
        <v>2</v>
      </c>
      <c r="D1127" s="36">
        <v>4</v>
      </c>
      <c r="E1127" s="36">
        <v>6</v>
      </c>
      <c r="F1127" s="36">
        <v>7</v>
      </c>
      <c r="G1127" s="36">
        <v>8</v>
      </c>
      <c r="H1127" s="36">
        <v>10</v>
      </c>
      <c r="I1127" s="36">
        <v>11</v>
      </c>
      <c r="J1127" s="36">
        <v>13</v>
      </c>
      <c r="K1127" s="36">
        <v>15</v>
      </c>
      <c r="L1127" s="36">
        <v>16</v>
      </c>
      <c r="M1127" s="36">
        <v>17</v>
      </c>
      <c r="N1127" s="36">
        <v>19</v>
      </c>
      <c r="O1127" s="36">
        <v>22</v>
      </c>
      <c r="P1127" s="36">
        <v>23</v>
      </c>
      <c r="Q1127" s="36">
        <v>24</v>
      </c>
      <c r="R1127" s="45">
        <v>241613.08</v>
      </c>
      <c r="S1127" s="45">
        <v>586.29</v>
      </c>
      <c r="T1127" s="45">
        <v>15</v>
      </c>
      <c r="U1127" s="45">
        <v>6</v>
      </c>
      <c r="V1127" s="45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46">
        <v>537749.68999999994</v>
      </c>
      <c r="S1128" s="46">
        <v>1120.25</v>
      </c>
      <c r="T1128" s="46">
        <v>15</v>
      </c>
      <c r="U1128" s="46">
        <v>6</v>
      </c>
      <c r="V1128" s="46">
        <v>3</v>
      </c>
    </row>
    <row r="1129" spans="1:22" x14ac:dyDescent="0.25">
      <c r="A1129" s="34">
        <v>1125</v>
      </c>
      <c r="B1129" s="35">
        <v>41941</v>
      </c>
      <c r="C1129" s="36">
        <v>1</v>
      </c>
      <c r="D1129" s="36">
        <v>3</v>
      </c>
      <c r="E1129" s="36">
        <v>4</v>
      </c>
      <c r="F1129" s="36">
        <v>6</v>
      </c>
      <c r="G1129" s="36">
        <v>9</v>
      </c>
      <c r="H1129" s="36">
        <v>11</v>
      </c>
      <c r="I1129" s="36">
        <v>12</v>
      </c>
      <c r="J1129" s="36">
        <v>13</v>
      </c>
      <c r="K1129" s="36">
        <v>15</v>
      </c>
      <c r="L1129" s="36">
        <v>16</v>
      </c>
      <c r="M1129" s="36">
        <v>17</v>
      </c>
      <c r="N1129" s="36">
        <v>18</v>
      </c>
      <c r="O1129" s="36">
        <v>21</v>
      </c>
      <c r="P1129" s="36">
        <v>22</v>
      </c>
      <c r="Q1129" s="36">
        <v>25</v>
      </c>
      <c r="R1129" s="45">
        <v>634432.42000000004</v>
      </c>
      <c r="S1129" s="45">
        <v>1352.5</v>
      </c>
      <c r="T1129" s="45">
        <v>15</v>
      </c>
      <c r="U1129" s="45">
        <v>6</v>
      </c>
      <c r="V1129" s="45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6">
        <v>849924.12</v>
      </c>
      <c r="S1130" s="46">
        <v>1235.01</v>
      </c>
      <c r="T1130" s="46">
        <v>15</v>
      </c>
      <c r="U1130" s="46">
        <v>6</v>
      </c>
      <c r="V1130" s="46">
        <v>3</v>
      </c>
    </row>
    <row r="1131" spans="1:22" x14ac:dyDescent="0.25">
      <c r="A1131" s="34">
        <v>1127</v>
      </c>
      <c r="B1131" s="35">
        <v>41946</v>
      </c>
      <c r="C1131" s="36">
        <v>1</v>
      </c>
      <c r="D1131" s="36">
        <v>3</v>
      </c>
      <c r="E1131" s="36">
        <v>4</v>
      </c>
      <c r="F1131" s="36">
        <v>6</v>
      </c>
      <c r="G1131" s="36">
        <v>8</v>
      </c>
      <c r="H1131" s="36">
        <v>9</v>
      </c>
      <c r="I1131" s="36">
        <v>11</v>
      </c>
      <c r="J1131" s="36">
        <v>13</v>
      </c>
      <c r="K1131" s="36">
        <v>14</v>
      </c>
      <c r="L1131" s="36">
        <v>15</v>
      </c>
      <c r="M1131" s="36">
        <v>16</v>
      </c>
      <c r="N1131" s="36">
        <v>17</v>
      </c>
      <c r="O1131" s="36">
        <v>22</v>
      </c>
      <c r="P1131" s="36">
        <v>23</v>
      </c>
      <c r="Q1131" s="36">
        <v>24</v>
      </c>
      <c r="R1131" s="45">
        <v>1805531.45</v>
      </c>
      <c r="S1131" s="45">
        <v>1174.02</v>
      </c>
      <c r="T1131" s="45">
        <v>15</v>
      </c>
      <c r="U1131" s="45">
        <v>6</v>
      </c>
      <c r="V1131" s="45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6">
        <v>2119600.42</v>
      </c>
      <c r="S1132" s="46">
        <v>1436.53</v>
      </c>
      <c r="T1132" s="46">
        <v>15</v>
      </c>
      <c r="U1132" s="46">
        <v>6</v>
      </c>
      <c r="V1132" s="46">
        <v>3</v>
      </c>
    </row>
    <row r="1133" spans="1:22" x14ac:dyDescent="0.25">
      <c r="A1133" s="34">
        <v>1129</v>
      </c>
      <c r="B1133" s="35">
        <v>41950</v>
      </c>
      <c r="C1133" s="36">
        <v>2</v>
      </c>
      <c r="D1133" s="36">
        <v>3</v>
      </c>
      <c r="E1133" s="36">
        <v>4</v>
      </c>
      <c r="F1133" s="36">
        <v>5</v>
      </c>
      <c r="G1133" s="36">
        <v>7</v>
      </c>
      <c r="H1133" s="36">
        <v>8</v>
      </c>
      <c r="I1133" s="36">
        <v>12</v>
      </c>
      <c r="J1133" s="36">
        <v>13</v>
      </c>
      <c r="K1133" s="36">
        <v>16</v>
      </c>
      <c r="L1133" s="36">
        <v>17</v>
      </c>
      <c r="M1133" s="36">
        <v>18</v>
      </c>
      <c r="N1133" s="36">
        <v>19</v>
      </c>
      <c r="O1133" s="36">
        <v>21</v>
      </c>
      <c r="P1133" s="36">
        <v>22</v>
      </c>
      <c r="Q1133" s="36">
        <v>23</v>
      </c>
      <c r="R1133" s="45">
        <v>281337.78000000003</v>
      </c>
      <c r="S1133" s="45">
        <v>785.67</v>
      </c>
      <c r="T1133" s="45">
        <v>15</v>
      </c>
      <c r="U1133" s="45">
        <v>6</v>
      </c>
      <c r="V1133" s="45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6">
        <v>546804.57999999996</v>
      </c>
      <c r="S1134" s="46">
        <v>1191.83</v>
      </c>
      <c r="T1134" s="46">
        <v>15</v>
      </c>
      <c r="U1134" s="46">
        <v>6</v>
      </c>
      <c r="V1134" s="46">
        <v>3</v>
      </c>
    </row>
    <row r="1135" spans="1:22" x14ac:dyDescent="0.25">
      <c r="A1135" s="34">
        <v>1131</v>
      </c>
      <c r="B1135" s="35">
        <v>41955</v>
      </c>
      <c r="C1135" s="36">
        <v>2</v>
      </c>
      <c r="D1135" s="36">
        <v>3</v>
      </c>
      <c r="E1135" s="36">
        <v>4</v>
      </c>
      <c r="F1135" s="36">
        <v>6</v>
      </c>
      <c r="G1135" s="36">
        <v>12</v>
      </c>
      <c r="H1135" s="36">
        <v>14</v>
      </c>
      <c r="I1135" s="36">
        <v>15</v>
      </c>
      <c r="J1135" s="36">
        <v>16</v>
      </c>
      <c r="K1135" s="36">
        <v>17</v>
      </c>
      <c r="L1135" s="36">
        <v>19</v>
      </c>
      <c r="M1135" s="36">
        <v>20</v>
      </c>
      <c r="N1135" s="36">
        <v>21</v>
      </c>
      <c r="O1135" s="36">
        <v>22</v>
      </c>
      <c r="P1135" s="36">
        <v>24</v>
      </c>
      <c r="Q1135" s="36">
        <v>25</v>
      </c>
      <c r="R1135" s="45">
        <v>955752.26</v>
      </c>
      <c r="S1135" s="45">
        <v>396.89</v>
      </c>
      <c r="T1135" s="45">
        <v>15</v>
      </c>
      <c r="U1135" s="45">
        <v>6</v>
      </c>
      <c r="V1135" s="45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6">
        <v>916916.68</v>
      </c>
      <c r="S1136" s="46">
        <v>1403.62</v>
      </c>
      <c r="T1136" s="46">
        <v>15</v>
      </c>
      <c r="U1136" s="46">
        <v>6</v>
      </c>
      <c r="V1136" s="46">
        <v>3</v>
      </c>
    </row>
    <row r="1137" spans="1:22" x14ac:dyDescent="0.25">
      <c r="A1137" s="34">
        <v>1133</v>
      </c>
      <c r="B1137" s="35">
        <v>41960</v>
      </c>
      <c r="C1137" s="36">
        <v>2</v>
      </c>
      <c r="D1137" s="36">
        <v>4</v>
      </c>
      <c r="E1137" s="36">
        <v>5</v>
      </c>
      <c r="F1137" s="36">
        <v>6</v>
      </c>
      <c r="G1137" s="36">
        <v>7</v>
      </c>
      <c r="H1137" s="36">
        <v>8</v>
      </c>
      <c r="I1137" s="36">
        <v>9</v>
      </c>
      <c r="J1137" s="36">
        <v>10</v>
      </c>
      <c r="K1137" s="36">
        <v>12</v>
      </c>
      <c r="L1137" s="36">
        <v>13</v>
      </c>
      <c r="M1137" s="36">
        <v>14</v>
      </c>
      <c r="N1137" s="36">
        <v>16</v>
      </c>
      <c r="O1137" s="36">
        <v>18</v>
      </c>
      <c r="P1137" s="36">
        <v>24</v>
      </c>
      <c r="Q1137" s="36">
        <v>25</v>
      </c>
      <c r="R1137" s="45">
        <v>663160.43000000005</v>
      </c>
      <c r="S1137" s="45">
        <v>1286.97</v>
      </c>
      <c r="T1137" s="45">
        <v>15</v>
      </c>
      <c r="U1137" s="45">
        <v>6</v>
      </c>
      <c r="V1137" s="45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6">
        <v>326065.77</v>
      </c>
      <c r="S1138" s="46">
        <v>1293.55</v>
      </c>
      <c r="T1138" s="46">
        <v>15</v>
      </c>
      <c r="U1138" s="46">
        <v>6</v>
      </c>
      <c r="V1138" s="46">
        <v>3</v>
      </c>
    </row>
    <row r="1139" spans="1:22" x14ac:dyDescent="0.25">
      <c r="A1139" s="34">
        <v>1135</v>
      </c>
      <c r="B1139" s="35">
        <v>41964</v>
      </c>
      <c r="C1139" s="36">
        <v>3</v>
      </c>
      <c r="D1139" s="36">
        <v>4</v>
      </c>
      <c r="E1139" s="36">
        <v>5</v>
      </c>
      <c r="F1139" s="36">
        <v>8</v>
      </c>
      <c r="G1139" s="36">
        <v>9</v>
      </c>
      <c r="H1139" s="36">
        <v>10</v>
      </c>
      <c r="I1139" s="36">
        <v>12</v>
      </c>
      <c r="J1139" s="36">
        <v>15</v>
      </c>
      <c r="K1139" s="36">
        <v>16</v>
      </c>
      <c r="L1139" s="36">
        <v>17</v>
      </c>
      <c r="M1139" s="36">
        <v>18</v>
      </c>
      <c r="N1139" s="36">
        <v>19</v>
      </c>
      <c r="O1139" s="36">
        <v>23</v>
      </c>
      <c r="P1139" s="36">
        <v>24</v>
      </c>
      <c r="Q1139" s="36">
        <v>25</v>
      </c>
      <c r="R1139" s="45">
        <v>438011.49</v>
      </c>
      <c r="S1139" s="45">
        <v>1428.81</v>
      </c>
      <c r="T1139" s="45">
        <v>15</v>
      </c>
      <c r="U1139" s="45">
        <v>6</v>
      </c>
      <c r="V1139" s="45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6">
        <v>466867.51</v>
      </c>
      <c r="S1140" s="46">
        <v>1628.7</v>
      </c>
      <c r="T1140" s="46">
        <v>15</v>
      </c>
      <c r="U1140" s="46">
        <v>6</v>
      </c>
      <c r="V1140" s="46">
        <v>3</v>
      </c>
    </row>
    <row r="1141" spans="1:22" x14ac:dyDescent="0.25">
      <c r="A1141" s="34">
        <v>1137</v>
      </c>
      <c r="B1141" s="35">
        <v>41969</v>
      </c>
      <c r="C1141" s="36">
        <v>2</v>
      </c>
      <c r="D1141" s="36">
        <v>4</v>
      </c>
      <c r="E1141" s="36">
        <v>5</v>
      </c>
      <c r="F1141" s="36">
        <v>7</v>
      </c>
      <c r="G1141" s="36">
        <v>8</v>
      </c>
      <c r="H1141" s="36">
        <v>9</v>
      </c>
      <c r="I1141" s="36">
        <v>10</v>
      </c>
      <c r="J1141" s="36">
        <v>11</v>
      </c>
      <c r="K1141" s="36">
        <v>12</v>
      </c>
      <c r="L1141" s="36">
        <v>15</v>
      </c>
      <c r="M1141" s="36">
        <v>19</v>
      </c>
      <c r="N1141" s="36">
        <v>20</v>
      </c>
      <c r="O1141" s="36">
        <v>21</v>
      </c>
      <c r="P1141" s="36">
        <v>23</v>
      </c>
      <c r="Q1141" s="36">
        <v>25</v>
      </c>
      <c r="R1141" s="45">
        <v>827881.58</v>
      </c>
      <c r="S1141" s="45">
        <v>1299.6500000000001</v>
      </c>
      <c r="T1141" s="45">
        <v>15</v>
      </c>
      <c r="U1141" s="45">
        <v>6</v>
      </c>
      <c r="V1141" s="45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6">
        <v>384620.32</v>
      </c>
      <c r="S1142" s="46">
        <v>628.49</v>
      </c>
      <c r="T1142" s="46">
        <v>15</v>
      </c>
      <c r="U1142" s="46">
        <v>6</v>
      </c>
      <c r="V1142" s="46">
        <v>3</v>
      </c>
    </row>
    <row r="1143" spans="1:22" x14ac:dyDescent="0.25">
      <c r="A1143" s="34">
        <v>1139</v>
      </c>
      <c r="B1143" s="35">
        <v>41974</v>
      </c>
      <c r="C1143" s="36">
        <v>1</v>
      </c>
      <c r="D1143" s="36">
        <v>2</v>
      </c>
      <c r="E1143" s="36">
        <v>3</v>
      </c>
      <c r="F1143" s="36">
        <v>6</v>
      </c>
      <c r="G1143" s="36">
        <v>11</v>
      </c>
      <c r="H1143" s="36">
        <v>13</v>
      </c>
      <c r="I1143" s="36">
        <v>14</v>
      </c>
      <c r="J1143" s="36">
        <v>15</v>
      </c>
      <c r="K1143" s="36">
        <v>16</v>
      </c>
      <c r="L1143" s="36">
        <v>17</v>
      </c>
      <c r="M1143" s="36">
        <v>18</v>
      </c>
      <c r="N1143" s="36">
        <v>19</v>
      </c>
      <c r="O1143" s="36">
        <v>21</v>
      </c>
      <c r="P1143" s="36">
        <v>22</v>
      </c>
      <c r="Q1143" s="36">
        <v>25</v>
      </c>
      <c r="R1143" s="45">
        <v>2201111.46</v>
      </c>
      <c r="S1143" s="45">
        <v>2235.1999999999998</v>
      </c>
      <c r="T1143" s="45">
        <v>15</v>
      </c>
      <c r="U1143" s="45">
        <v>6</v>
      </c>
      <c r="V1143" s="45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6">
        <v>0</v>
      </c>
      <c r="S1144" s="46">
        <v>1554.6</v>
      </c>
      <c r="T1144" s="46">
        <v>15</v>
      </c>
      <c r="U1144" s="46">
        <v>6</v>
      </c>
      <c r="V1144" s="46">
        <v>3</v>
      </c>
    </row>
    <row r="1145" spans="1:22" x14ac:dyDescent="0.25">
      <c r="A1145" s="34">
        <v>1141</v>
      </c>
      <c r="B1145" s="35">
        <v>41978</v>
      </c>
      <c r="C1145" s="36">
        <v>5</v>
      </c>
      <c r="D1145" s="36">
        <v>6</v>
      </c>
      <c r="E1145" s="36">
        <v>9</v>
      </c>
      <c r="F1145" s="36">
        <v>10</v>
      </c>
      <c r="G1145" s="36">
        <v>11</v>
      </c>
      <c r="H1145" s="36">
        <v>12</v>
      </c>
      <c r="I1145" s="36">
        <v>13</v>
      </c>
      <c r="J1145" s="36">
        <v>15</v>
      </c>
      <c r="K1145" s="36">
        <v>16</v>
      </c>
      <c r="L1145" s="36">
        <v>17</v>
      </c>
      <c r="M1145" s="36">
        <v>18</v>
      </c>
      <c r="N1145" s="36">
        <v>22</v>
      </c>
      <c r="O1145" s="36">
        <v>23</v>
      </c>
      <c r="P1145" s="36">
        <v>24</v>
      </c>
      <c r="Q1145" s="36">
        <v>25</v>
      </c>
      <c r="R1145" s="45">
        <v>1190925.71</v>
      </c>
      <c r="S1145" s="45">
        <v>1462.3</v>
      </c>
      <c r="T1145" s="45">
        <v>15</v>
      </c>
      <c r="U1145" s="45">
        <v>6</v>
      </c>
      <c r="V1145" s="45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6">
        <v>747916.43</v>
      </c>
      <c r="S1146" s="46">
        <v>786.49</v>
      </c>
      <c r="T1146" s="46">
        <v>15</v>
      </c>
      <c r="U1146" s="46">
        <v>6</v>
      </c>
      <c r="V1146" s="46">
        <v>3</v>
      </c>
    </row>
    <row r="1147" spans="1:22" x14ac:dyDescent="0.25">
      <c r="A1147" s="34">
        <v>1143</v>
      </c>
      <c r="B1147" s="35">
        <v>41983</v>
      </c>
      <c r="C1147" s="36">
        <v>1</v>
      </c>
      <c r="D1147" s="36">
        <v>3</v>
      </c>
      <c r="E1147" s="36">
        <v>4</v>
      </c>
      <c r="F1147" s="36">
        <v>6</v>
      </c>
      <c r="G1147" s="36">
        <v>10</v>
      </c>
      <c r="H1147" s="36">
        <v>11</v>
      </c>
      <c r="I1147" s="36">
        <v>12</v>
      </c>
      <c r="J1147" s="36">
        <v>13</v>
      </c>
      <c r="K1147" s="36">
        <v>14</v>
      </c>
      <c r="L1147" s="36">
        <v>16</v>
      </c>
      <c r="M1147" s="36">
        <v>17</v>
      </c>
      <c r="N1147" s="36">
        <v>18</v>
      </c>
      <c r="O1147" s="36">
        <v>23</v>
      </c>
      <c r="P1147" s="36">
        <v>24</v>
      </c>
      <c r="Q1147" s="36">
        <v>25</v>
      </c>
      <c r="R1147" s="45">
        <v>460903.92</v>
      </c>
      <c r="S1147" s="45">
        <v>1419.23</v>
      </c>
      <c r="T1147" s="45">
        <v>15</v>
      </c>
      <c r="U1147" s="45">
        <v>6</v>
      </c>
      <c r="V1147" s="45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6">
        <v>241841.41</v>
      </c>
      <c r="S1148" s="46">
        <v>516.03</v>
      </c>
      <c r="T1148" s="46">
        <v>15</v>
      </c>
      <c r="U1148" s="46">
        <v>6</v>
      </c>
      <c r="V1148" s="46">
        <v>3</v>
      </c>
    </row>
    <row r="1149" spans="1:22" x14ac:dyDescent="0.25">
      <c r="A1149" s="34">
        <v>1145</v>
      </c>
      <c r="B1149" s="35">
        <v>41988</v>
      </c>
      <c r="C1149" s="36">
        <v>3</v>
      </c>
      <c r="D1149" s="36">
        <v>4</v>
      </c>
      <c r="E1149" s="36">
        <v>5</v>
      </c>
      <c r="F1149" s="36">
        <v>6</v>
      </c>
      <c r="G1149" s="36">
        <v>8</v>
      </c>
      <c r="H1149" s="36">
        <v>9</v>
      </c>
      <c r="I1149" s="36">
        <v>11</v>
      </c>
      <c r="J1149" s="36">
        <v>13</v>
      </c>
      <c r="K1149" s="36">
        <v>14</v>
      </c>
      <c r="L1149" s="36">
        <v>15</v>
      </c>
      <c r="M1149" s="36">
        <v>16</v>
      </c>
      <c r="N1149" s="36">
        <v>17</v>
      </c>
      <c r="O1149" s="36">
        <v>18</v>
      </c>
      <c r="P1149" s="36">
        <v>23</v>
      </c>
      <c r="Q1149" s="36">
        <v>24</v>
      </c>
      <c r="R1149" s="45">
        <v>271763.87</v>
      </c>
      <c r="S1149" s="45">
        <v>960.77</v>
      </c>
      <c r="T1149" s="45">
        <v>15</v>
      </c>
      <c r="U1149" s="45">
        <v>6</v>
      </c>
      <c r="V1149" s="45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6">
        <v>360410.22</v>
      </c>
      <c r="S1150" s="46">
        <v>973.4</v>
      </c>
      <c r="T1150" s="46">
        <v>15</v>
      </c>
      <c r="U1150" s="46">
        <v>6</v>
      </c>
      <c r="V1150" s="46">
        <v>3</v>
      </c>
    </row>
    <row r="1151" spans="1:22" x14ac:dyDescent="0.25">
      <c r="A1151" s="34">
        <v>1147</v>
      </c>
      <c r="B1151" s="35">
        <v>41992</v>
      </c>
      <c r="C1151" s="36">
        <v>1</v>
      </c>
      <c r="D1151" s="36">
        <v>6</v>
      </c>
      <c r="E1151" s="36">
        <v>7</v>
      </c>
      <c r="F1151" s="36">
        <v>8</v>
      </c>
      <c r="G1151" s="36">
        <v>9</v>
      </c>
      <c r="H1151" s="36">
        <v>11</v>
      </c>
      <c r="I1151" s="36">
        <v>12</v>
      </c>
      <c r="J1151" s="36">
        <v>14</v>
      </c>
      <c r="K1151" s="36">
        <v>15</v>
      </c>
      <c r="L1151" s="36">
        <v>16</v>
      </c>
      <c r="M1151" s="36">
        <v>18</v>
      </c>
      <c r="N1151" s="36">
        <v>19</v>
      </c>
      <c r="O1151" s="36">
        <v>20</v>
      </c>
      <c r="P1151" s="36">
        <v>22</v>
      </c>
      <c r="Q1151" s="36">
        <v>25</v>
      </c>
      <c r="R1151" s="45">
        <v>2369438.83</v>
      </c>
      <c r="S1151" s="45">
        <v>2422.12</v>
      </c>
      <c r="T1151" s="45">
        <v>15</v>
      </c>
      <c r="U1151" s="45">
        <v>6</v>
      </c>
      <c r="V1151" s="45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6">
        <v>1079807.5</v>
      </c>
      <c r="S1152" s="46">
        <v>2063.65</v>
      </c>
      <c r="T1152" s="46">
        <v>15</v>
      </c>
      <c r="U1152" s="46">
        <v>6</v>
      </c>
      <c r="V1152" s="46">
        <v>3</v>
      </c>
    </row>
    <row r="1153" spans="1:22" x14ac:dyDescent="0.25">
      <c r="A1153" s="34">
        <v>1149</v>
      </c>
      <c r="B1153" s="35">
        <v>41997</v>
      </c>
      <c r="C1153" s="36">
        <v>1</v>
      </c>
      <c r="D1153" s="36">
        <v>2</v>
      </c>
      <c r="E1153" s="36">
        <v>3</v>
      </c>
      <c r="F1153" s="36">
        <v>6</v>
      </c>
      <c r="G1153" s="36">
        <v>7</v>
      </c>
      <c r="H1153" s="36">
        <v>8</v>
      </c>
      <c r="I1153" s="36">
        <v>10</v>
      </c>
      <c r="J1153" s="36">
        <v>12</v>
      </c>
      <c r="K1153" s="36">
        <v>15</v>
      </c>
      <c r="L1153" s="36">
        <v>17</v>
      </c>
      <c r="M1153" s="36">
        <v>18</v>
      </c>
      <c r="N1153" s="36">
        <v>19</v>
      </c>
      <c r="O1153" s="36">
        <v>21</v>
      </c>
      <c r="P1153" s="36">
        <v>22</v>
      </c>
      <c r="Q1153" s="36">
        <v>23</v>
      </c>
      <c r="R1153" s="45">
        <v>719185.53</v>
      </c>
      <c r="S1153" s="45">
        <v>1473.77</v>
      </c>
      <c r="T1153" s="45">
        <v>15</v>
      </c>
      <c r="U1153" s="45">
        <v>6</v>
      </c>
      <c r="V1153" s="45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6">
        <v>604238.68000000005</v>
      </c>
      <c r="S1154" s="46">
        <v>1102.07</v>
      </c>
      <c r="T1154" s="46">
        <v>15</v>
      </c>
      <c r="U1154" s="46">
        <v>6</v>
      </c>
      <c r="V1154" s="46">
        <v>3</v>
      </c>
    </row>
    <row r="1155" spans="1:22" x14ac:dyDescent="0.25">
      <c r="A1155" s="34">
        <v>1151</v>
      </c>
      <c r="B1155" s="35">
        <v>42002</v>
      </c>
      <c r="C1155" s="36">
        <v>1</v>
      </c>
      <c r="D1155" s="36">
        <v>3</v>
      </c>
      <c r="E1155" s="36">
        <v>7</v>
      </c>
      <c r="F1155" s="36">
        <v>9</v>
      </c>
      <c r="G1155" s="36">
        <v>10</v>
      </c>
      <c r="H1155" s="36">
        <v>11</v>
      </c>
      <c r="I1155" s="36">
        <v>12</v>
      </c>
      <c r="J1155" s="36">
        <v>14</v>
      </c>
      <c r="K1155" s="36">
        <v>15</v>
      </c>
      <c r="L1155" s="36">
        <v>16</v>
      </c>
      <c r="M1155" s="36">
        <v>20</v>
      </c>
      <c r="N1155" s="36">
        <v>21</v>
      </c>
      <c r="O1155" s="36">
        <v>22</v>
      </c>
      <c r="P1155" s="36">
        <v>24</v>
      </c>
      <c r="Q1155" s="36">
        <v>25</v>
      </c>
      <c r="R1155" s="45">
        <v>459987.86</v>
      </c>
      <c r="S1155" s="45">
        <v>1758.19</v>
      </c>
      <c r="T1155" s="45">
        <v>15</v>
      </c>
      <c r="U1155" s="45">
        <v>6</v>
      </c>
      <c r="V1155" s="45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6">
        <v>778768.69</v>
      </c>
      <c r="S1156" s="46">
        <v>1850.36</v>
      </c>
      <c r="T1156" s="46">
        <v>15</v>
      </c>
      <c r="U1156" s="46">
        <v>6</v>
      </c>
      <c r="V1156" s="46">
        <v>3</v>
      </c>
    </row>
    <row r="1157" spans="1:22" x14ac:dyDescent="0.25">
      <c r="A1157" s="34">
        <v>1153</v>
      </c>
      <c r="B1157" s="35">
        <v>42006</v>
      </c>
      <c r="C1157" s="36">
        <v>1</v>
      </c>
      <c r="D1157" s="36">
        <v>2</v>
      </c>
      <c r="E1157" s="36">
        <v>3</v>
      </c>
      <c r="F1157" s="36">
        <v>5</v>
      </c>
      <c r="G1157" s="36">
        <v>6</v>
      </c>
      <c r="H1157" s="36">
        <v>8</v>
      </c>
      <c r="I1157" s="36">
        <v>9</v>
      </c>
      <c r="J1157" s="36">
        <v>12</v>
      </c>
      <c r="K1157" s="36">
        <v>13</v>
      </c>
      <c r="L1157" s="36">
        <v>15</v>
      </c>
      <c r="M1157" s="36">
        <v>18</v>
      </c>
      <c r="N1157" s="36">
        <v>19</v>
      </c>
      <c r="O1157" s="36">
        <v>20</v>
      </c>
      <c r="P1157" s="36">
        <v>24</v>
      </c>
      <c r="Q1157" s="36">
        <v>25</v>
      </c>
      <c r="R1157" s="45">
        <v>392949.95</v>
      </c>
      <c r="S1157" s="45">
        <v>992.67</v>
      </c>
      <c r="T1157" s="45">
        <v>15</v>
      </c>
      <c r="U1157" s="45">
        <v>6</v>
      </c>
      <c r="V1157" s="45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6">
        <v>0</v>
      </c>
      <c r="S1158" s="46">
        <v>754.55</v>
      </c>
      <c r="T1158" s="46">
        <v>15</v>
      </c>
      <c r="U1158" s="46">
        <v>6</v>
      </c>
      <c r="V1158" s="46">
        <v>3</v>
      </c>
    </row>
    <row r="1159" spans="1:22" x14ac:dyDescent="0.25">
      <c r="A1159" s="34">
        <v>1155</v>
      </c>
      <c r="B1159" s="35">
        <v>42011</v>
      </c>
      <c r="C1159" s="36">
        <v>1</v>
      </c>
      <c r="D1159" s="36">
        <v>2</v>
      </c>
      <c r="E1159" s="36">
        <v>3</v>
      </c>
      <c r="F1159" s="36">
        <v>4</v>
      </c>
      <c r="G1159" s="36">
        <v>8</v>
      </c>
      <c r="H1159" s="36">
        <v>9</v>
      </c>
      <c r="I1159" s="36">
        <v>12</v>
      </c>
      <c r="J1159" s="36">
        <v>13</v>
      </c>
      <c r="K1159" s="36">
        <v>15</v>
      </c>
      <c r="L1159" s="36">
        <v>16</v>
      </c>
      <c r="M1159" s="36">
        <v>18</v>
      </c>
      <c r="N1159" s="36">
        <v>19</v>
      </c>
      <c r="O1159" s="36">
        <v>22</v>
      </c>
      <c r="P1159" s="36">
        <v>24</v>
      </c>
      <c r="Q1159" s="36">
        <v>25</v>
      </c>
      <c r="R1159" s="45">
        <v>410025.11</v>
      </c>
      <c r="S1159" s="45">
        <v>676.16</v>
      </c>
      <c r="T1159" s="45">
        <v>15</v>
      </c>
      <c r="U1159" s="45">
        <v>6</v>
      </c>
      <c r="V1159" s="45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6">
        <v>0</v>
      </c>
      <c r="S1160" s="46">
        <v>1527.33</v>
      </c>
      <c r="T1160" s="46">
        <v>15</v>
      </c>
      <c r="U1160" s="46">
        <v>6</v>
      </c>
      <c r="V1160" s="46">
        <v>3</v>
      </c>
    </row>
    <row r="1161" spans="1:22" x14ac:dyDescent="0.25">
      <c r="A1161" s="34">
        <v>1157</v>
      </c>
      <c r="B1161" s="35">
        <v>42016</v>
      </c>
      <c r="C1161" s="36">
        <v>2</v>
      </c>
      <c r="D1161" s="36">
        <v>4</v>
      </c>
      <c r="E1161" s="36">
        <v>5</v>
      </c>
      <c r="F1161" s="36">
        <v>6</v>
      </c>
      <c r="G1161" s="36">
        <v>7</v>
      </c>
      <c r="H1161" s="36">
        <v>8</v>
      </c>
      <c r="I1161" s="36">
        <v>11</v>
      </c>
      <c r="J1161" s="36">
        <v>12</v>
      </c>
      <c r="K1161" s="36">
        <v>13</v>
      </c>
      <c r="L1161" s="36">
        <v>15</v>
      </c>
      <c r="M1161" s="36">
        <v>16</v>
      </c>
      <c r="N1161" s="36">
        <v>18</v>
      </c>
      <c r="O1161" s="36">
        <v>21</v>
      </c>
      <c r="P1161" s="36">
        <v>22</v>
      </c>
      <c r="Q1161" s="36">
        <v>24</v>
      </c>
      <c r="R1161" s="45">
        <v>738515.95</v>
      </c>
      <c r="S1161" s="45">
        <v>1100.68</v>
      </c>
      <c r="T1161" s="45">
        <v>15</v>
      </c>
      <c r="U1161" s="45">
        <v>6</v>
      </c>
      <c r="V1161" s="45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6">
        <v>201672.54</v>
      </c>
      <c r="S1162" s="46">
        <v>1101.96</v>
      </c>
      <c r="T1162" s="46">
        <v>15</v>
      </c>
      <c r="U1162" s="46">
        <v>6</v>
      </c>
      <c r="V1162" s="46">
        <v>3</v>
      </c>
    </row>
    <row r="1163" spans="1:22" x14ac:dyDescent="0.25">
      <c r="A1163" s="34">
        <v>1159</v>
      </c>
      <c r="B1163" s="35">
        <v>42020</v>
      </c>
      <c r="C1163" s="36">
        <v>1</v>
      </c>
      <c r="D1163" s="36">
        <v>2</v>
      </c>
      <c r="E1163" s="36">
        <v>3</v>
      </c>
      <c r="F1163" s="36">
        <v>4</v>
      </c>
      <c r="G1163" s="36">
        <v>6</v>
      </c>
      <c r="H1163" s="36">
        <v>8</v>
      </c>
      <c r="I1163" s="36">
        <v>9</v>
      </c>
      <c r="J1163" s="36">
        <v>14</v>
      </c>
      <c r="K1163" s="36">
        <v>15</v>
      </c>
      <c r="L1163" s="36">
        <v>16</v>
      </c>
      <c r="M1163" s="36">
        <v>17</v>
      </c>
      <c r="N1163" s="36">
        <v>22</v>
      </c>
      <c r="O1163" s="36">
        <v>23</v>
      </c>
      <c r="P1163" s="36">
        <v>24</v>
      </c>
      <c r="Q1163" s="36">
        <v>25</v>
      </c>
      <c r="R1163" s="45">
        <v>696391.36</v>
      </c>
      <c r="S1163" s="45">
        <v>1634.01</v>
      </c>
      <c r="T1163" s="45">
        <v>15</v>
      </c>
      <c r="U1163" s="45">
        <v>6</v>
      </c>
      <c r="V1163" s="45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6">
        <v>688006.87</v>
      </c>
      <c r="S1164" s="46">
        <v>1497.84</v>
      </c>
      <c r="T1164" s="46">
        <v>15</v>
      </c>
      <c r="U1164" s="46">
        <v>6</v>
      </c>
      <c r="V1164" s="46">
        <v>3</v>
      </c>
    </row>
    <row r="1165" spans="1:22" x14ac:dyDescent="0.25">
      <c r="A1165" s="34">
        <v>1161</v>
      </c>
      <c r="B1165" s="35">
        <v>42025</v>
      </c>
      <c r="C1165" s="36">
        <v>1</v>
      </c>
      <c r="D1165" s="36">
        <v>2</v>
      </c>
      <c r="E1165" s="36">
        <v>4</v>
      </c>
      <c r="F1165" s="36">
        <v>5</v>
      </c>
      <c r="G1165" s="36">
        <v>6</v>
      </c>
      <c r="H1165" s="36">
        <v>8</v>
      </c>
      <c r="I1165" s="36">
        <v>10</v>
      </c>
      <c r="J1165" s="36">
        <v>11</v>
      </c>
      <c r="K1165" s="36">
        <v>15</v>
      </c>
      <c r="L1165" s="36">
        <v>17</v>
      </c>
      <c r="M1165" s="36">
        <v>18</v>
      </c>
      <c r="N1165" s="36">
        <v>19</v>
      </c>
      <c r="O1165" s="36">
        <v>22</v>
      </c>
      <c r="P1165" s="36">
        <v>24</v>
      </c>
      <c r="Q1165" s="36">
        <v>25</v>
      </c>
      <c r="R1165" s="45">
        <v>310457.21000000002</v>
      </c>
      <c r="S1165" s="45">
        <v>659.24</v>
      </c>
      <c r="T1165" s="45">
        <v>15</v>
      </c>
      <c r="U1165" s="45">
        <v>6</v>
      </c>
      <c r="V1165" s="45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6">
        <v>102077.86</v>
      </c>
      <c r="S1166" s="46">
        <v>342.75</v>
      </c>
      <c r="T1166" s="46">
        <v>15</v>
      </c>
      <c r="U1166" s="46">
        <v>6</v>
      </c>
      <c r="V1166" s="46">
        <v>3</v>
      </c>
    </row>
    <row r="1167" spans="1:22" x14ac:dyDescent="0.25">
      <c r="A1167" s="34">
        <v>1163</v>
      </c>
      <c r="B1167" s="35">
        <v>42030</v>
      </c>
      <c r="C1167" s="36">
        <v>2</v>
      </c>
      <c r="D1167" s="36">
        <v>6</v>
      </c>
      <c r="E1167" s="36">
        <v>7</v>
      </c>
      <c r="F1167" s="36">
        <v>9</v>
      </c>
      <c r="G1167" s="36">
        <v>11</v>
      </c>
      <c r="H1167" s="36">
        <v>12</v>
      </c>
      <c r="I1167" s="36">
        <v>13</v>
      </c>
      <c r="J1167" s="36">
        <v>14</v>
      </c>
      <c r="K1167" s="36">
        <v>16</v>
      </c>
      <c r="L1167" s="36">
        <v>17</v>
      </c>
      <c r="M1167" s="36">
        <v>19</v>
      </c>
      <c r="N1167" s="36">
        <v>20</v>
      </c>
      <c r="O1167" s="36">
        <v>21</v>
      </c>
      <c r="P1167" s="36">
        <v>23</v>
      </c>
      <c r="Q1167" s="36">
        <v>24</v>
      </c>
      <c r="R1167" s="45">
        <v>1867921.45</v>
      </c>
      <c r="S1167" s="45">
        <v>1425.45</v>
      </c>
      <c r="T1167" s="45">
        <v>15</v>
      </c>
      <c r="U1167" s="45">
        <v>6</v>
      </c>
      <c r="V1167" s="45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6">
        <v>189144.37</v>
      </c>
      <c r="S1168" s="46">
        <v>816.24</v>
      </c>
      <c r="T1168" s="46">
        <v>15</v>
      </c>
      <c r="U1168" s="46">
        <v>6</v>
      </c>
      <c r="V1168" s="46">
        <v>3</v>
      </c>
    </row>
    <row r="1169" spans="1:22" x14ac:dyDescent="0.25">
      <c r="A1169" s="34">
        <v>1165</v>
      </c>
      <c r="B1169" s="35">
        <v>42034</v>
      </c>
      <c r="C1169" s="36">
        <v>1</v>
      </c>
      <c r="D1169" s="36">
        <v>2</v>
      </c>
      <c r="E1169" s="36">
        <v>3</v>
      </c>
      <c r="F1169" s="36">
        <v>5</v>
      </c>
      <c r="G1169" s="36">
        <v>8</v>
      </c>
      <c r="H1169" s="36">
        <v>9</v>
      </c>
      <c r="I1169" s="36">
        <v>10</v>
      </c>
      <c r="J1169" s="36">
        <v>12</v>
      </c>
      <c r="K1169" s="36">
        <v>15</v>
      </c>
      <c r="L1169" s="36">
        <v>17</v>
      </c>
      <c r="M1169" s="36">
        <v>18</v>
      </c>
      <c r="N1169" s="36">
        <v>19</v>
      </c>
      <c r="O1169" s="36">
        <v>21</v>
      </c>
      <c r="P1169" s="36">
        <v>22</v>
      </c>
      <c r="Q1169" s="36">
        <v>25</v>
      </c>
      <c r="R1169" s="45">
        <v>877464.49</v>
      </c>
      <c r="S1169" s="45">
        <v>1309.67</v>
      </c>
      <c r="T1169" s="45">
        <v>15</v>
      </c>
      <c r="U1169" s="45">
        <v>6</v>
      </c>
      <c r="V1169" s="45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6">
        <v>616486.15</v>
      </c>
      <c r="S1170" s="46">
        <v>1185.05</v>
      </c>
      <c r="T1170" s="46">
        <v>15</v>
      </c>
      <c r="U1170" s="46">
        <v>6</v>
      </c>
      <c r="V1170" s="46">
        <v>3</v>
      </c>
    </row>
    <row r="1171" spans="1:22" x14ac:dyDescent="0.25">
      <c r="A1171" s="34">
        <v>1167</v>
      </c>
      <c r="B1171" s="35">
        <v>42039</v>
      </c>
      <c r="C1171" s="36">
        <v>1</v>
      </c>
      <c r="D1171" s="36">
        <v>2</v>
      </c>
      <c r="E1171" s="36">
        <v>4</v>
      </c>
      <c r="F1171" s="36">
        <v>5</v>
      </c>
      <c r="G1171" s="36">
        <v>7</v>
      </c>
      <c r="H1171" s="36">
        <v>8</v>
      </c>
      <c r="I1171" s="36">
        <v>9</v>
      </c>
      <c r="J1171" s="36">
        <v>11</v>
      </c>
      <c r="K1171" s="36">
        <v>12</v>
      </c>
      <c r="L1171" s="36">
        <v>14</v>
      </c>
      <c r="M1171" s="36">
        <v>15</v>
      </c>
      <c r="N1171" s="36">
        <v>16</v>
      </c>
      <c r="O1171" s="36">
        <v>18</v>
      </c>
      <c r="P1171" s="36">
        <v>21</v>
      </c>
      <c r="Q1171" s="36">
        <v>23</v>
      </c>
      <c r="R1171" s="45">
        <v>473836.81</v>
      </c>
      <c r="S1171" s="45">
        <v>1301.74</v>
      </c>
      <c r="T1171" s="45">
        <v>15</v>
      </c>
      <c r="U1171" s="45">
        <v>6</v>
      </c>
      <c r="V1171" s="45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6">
        <v>311311.55</v>
      </c>
      <c r="S1172" s="46">
        <v>1149.9100000000001</v>
      </c>
      <c r="T1172" s="46">
        <v>15</v>
      </c>
      <c r="U1172" s="46">
        <v>6</v>
      </c>
      <c r="V1172" s="46">
        <v>3</v>
      </c>
    </row>
    <row r="1173" spans="1:22" x14ac:dyDescent="0.25">
      <c r="A1173" s="34">
        <v>1169</v>
      </c>
      <c r="B1173" s="35">
        <v>42044</v>
      </c>
      <c r="C1173" s="36">
        <v>2</v>
      </c>
      <c r="D1173" s="36">
        <v>3</v>
      </c>
      <c r="E1173" s="36">
        <v>4</v>
      </c>
      <c r="F1173" s="36">
        <v>7</v>
      </c>
      <c r="G1173" s="36">
        <v>8</v>
      </c>
      <c r="H1173" s="36">
        <v>9</v>
      </c>
      <c r="I1173" s="36">
        <v>12</v>
      </c>
      <c r="J1173" s="36">
        <v>15</v>
      </c>
      <c r="K1173" s="36">
        <v>16</v>
      </c>
      <c r="L1173" s="36">
        <v>17</v>
      </c>
      <c r="M1173" s="36">
        <v>18</v>
      </c>
      <c r="N1173" s="36">
        <v>21</v>
      </c>
      <c r="O1173" s="36">
        <v>22</v>
      </c>
      <c r="P1173" s="36">
        <v>24</v>
      </c>
      <c r="Q1173" s="36">
        <v>25</v>
      </c>
      <c r="R1173" s="45">
        <v>400866.58</v>
      </c>
      <c r="S1173" s="45">
        <v>1008.32</v>
      </c>
      <c r="T1173" s="45">
        <v>15</v>
      </c>
      <c r="U1173" s="45">
        <v>6</v>
      </c>
      <c r="V1173" s="45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6">
        <v>647596.69999999995</v>
      </c>
      <c r="S1174" s="46">
        <v>1346.96</v>
      </c>
      <c r="T1174" s="46">
        <v>15</v>
      </c>
      <c r="U1174" s="46">
        <v>6</v>
      </c>
      <c r="V1174" s="46">
        <v>3</v>
      </c>
    </row>
    <row r="1175" spans="1:22" x14ac:dyDescent="0.25">
      <c r="A1175" s="34">
        <v>1171</v>
      </c>
      <c r="B1175" s="35">
        <v>42048</v>
      </c>
      <c r="C1175" s="36">
        <v>1</v>
      </c>
      <c r="D1175" s="36">
        <v>7</v>
      </c>
      <c r="E1175" s="36">
        <v>8</v>
      </c>
      <c r="F1175" s="36">
        <v>11</v>
      </c>
      <c r="G1175" s="36">
        <v>12</v>
      </c>
      <c r="H1175" s="36">
        <v>13</v>
      </c>
      <c r="I1175" s="36">
        <v>14</v>
      </c>
      <c r="J1175" s="36">
        <v>15</v>
      </c>
      <c r="K1175" s="36">
        <v>16</v>
      </c>
      <c r="L1175" s="36">
        <v>17</v>
      </c>
      <c r="M1175" s="36">
        <v>18</v>
      </c>
      <c r="N1175" s="36">
        <v>20</v>
      </c>
      <c r="O1175" s="36">
        <v>21</v>
      </c>
      <c r="P1175" s="36">
        <v>22</v>
      </c>
      <c r="Q1175" s="36">
        <v>23</v>
      </c>
      <c r="R1175" s="45">
        <v>2300961.79</v>
      </c>
      <c r="S1175" s="45">
        <v>1994.33</v>
      </c>
      <c r="T1175" s="45">
        <v>15</v>
      </c>
      <c r="U1175" s="45">
        <v>6</v>
      </c>
      <c r="V1175" s="45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6">
        <v>1744500.41</v>
      </c>
      <c r="S1176" s="46">
        <v>1087.67</v>
      </c>
      <c r="T1176" s="46">
        <v>15</v>
      </c>
      <c r="U1176" s="46">
        <v>6</v>
      </c>
      <c r="V1176" s="46">
        <v>3</v>
      </c>
    </row>
    <row r="1177" spans="1:22" x14ac:dyDescent="0.25">
      <c r="A1177" s="34">
        <v>1173</v>
      </c>
      <c r="B1177" s="35">
        <v>42055</v>
      </c>
      <c r="C1177" s="36">
        <v>1</v>
      </c>
      <c r="D1177" s="36">
        <v>2</v>
      </c>
      <c r="E1177" s="36">
        <v>4</v>
      </c>
      <c r="F1177" s="36">
        <v>5</v>
      </c>
      <c r="G1177" s="36">
        <v>7</v>
      </c>
      <c r="H1177" s="36">
        <v>8</v>
      </c>
      <c r="I1177" s="36">
        <v>9</v>
      </c>
      <c r="J1177" s="36">
        <v>11</v>
      </c>
      <c r="K1177" s="36">
        <v>14</v>
      </c>
      <c r="L1177" s="36">
        <v>16</v>
      </c>
      <c r="M1177" s="36">
        <v>18</v>
      </c>
      <c r="N1177" s="36">
        <v>19</v>
      </c>
      <c r="O1177" s="36">
        <v>20</v>
      </c>
      <c r="P1177" s="36">
        <v>21</v>
      </c>
      <c r="Q1177" s="36">
        <v>22</v>
      </c>
      <c r="R1177" s="45">
        <v>2163456.64</v>
      </c>
      <c r="S1177" s="45">
        <v>1611.82</v>
      </c>
      <c r="T1177" s="45">
        <v>15</v>
      </c>
      <c r="U1177" s="45">
        <v>6</v>
      </c>
      <c r="V1177" s="45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6">
        <v>178710.18</v>
      </c>
      <c r="S1178" s="46">
        <v>678.02</v>
      </c>
      <c r="T1178" s="46">
        <v>15</v>
      </c>
      <c r="U1178" s="46">
        <v>6</v>
      </c>
      <c r="V1178" s="46">
        <v>3</v>
      </c>
    </row>
    <row r="1179" spans="1:22" x14ac:dyDescent="0.25">
      <c r="A1179" s="34">
        <v>1175</v>
      </c>
      <c r="B1179" s="35">
        <v>42060</v>
      </c>
      <c r="C1179" s="36">
        <v>1</v>
      </c>
      <c r="D1179" s="36">
        <v>3</v>
      </c>
      <c r="E1179" s="36">
        <v>4</v>
      </c>
      <c r="F1179" s="36">
        <v>8</v>
      </c>
      <c r="G1179" s="36">
        <v>10</v>
      </c>
      <c r="H1179" s="36">
        <v>12</v>
      </c>
      <c r="I1179" s="36">
        <v>13</v>
      </c>
      <c r="J1179" s="36">
        <v>14</v>
      </c>
      <c r="K1179" s="36">
        <v>15</v>
      </c>
      <c r="L1179" s="36">
        <v>19</v>
      </c>
      <c r="M1179" s="36">
        <v>20</v>
      </c>
      <c r="N1179" s="36">
        <v>21</v>
      </c>
      <c r="O1179" s="36">
        <v>23</v>
      </c>
      <c r="P1179" s="36">
        <v>24</v>
      </c>
      <c r="Q1179" s="36">
        <v>25</v>
      </c>
      <c r="R1179" s="45">
        <v>1595985.68</v>
      </c>
      <c r="S1179" s="45">
        <v>1370.18</v>
      </c>
      <c r="T1179" s="45">
        <v>15</v>
      </c>
      <c r="U1179" s="45">
        <v>6</v>
      </c>
      <c r="V1179" s="45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6">
        <v>510552.33</v>
      </c>
      <c r="S1180" s="46">
        <v>964.54</v>
      </c>
      <c r="T1180" s="46">
        <v>15</v>
      </c>
      <c r="U1180" s="46">
        <v>6</v>
      </c>
      <c r="V1180" s="46">
        <v>3</v>
      </c>
    </row>
    <row r="1181" spans="1:22" x14ac:dyDescent="0.25">
      <c r="A1181" s="34">
        <v>1177</v>
      </c>
      <c r="B1181" s="35">
        <v>42065</v>
      </c>
      <c r="C1181" s="36">
        <v>2</v>
      </c>
      <c r="D1181" s="36">
        <v>3</v>
      </c>
      <c r="E1181" s="36">
        <v>5</v>
      </c>
      <c r="F1181" s="36">
        <v>6</v>
      </c>
      <c r="G1181" s="36">
        <v>8</v>
      </c>
      <c r="H1181" s="36">
        <v>9</v>
      </c>
      <c r="I1181" s="36">
        <v>10</v>
      </c>
      <c r="J1181" s="36">
        <v>11</v>
      </c>
      <c r="K1181" s="36">
        <v>12</v>
      </c>
      <c r="L1181" s="36">
        <v>16</v>
      </c>
      <c r="M1181" s="36">
        <v>17</v>
      </c>
      <c r="N1181" s="36">
        <v>20</v>
      </c>
      <c r="O1181" s="36">
        <v>22</v>
      </c>
      <c r="P1181" s="36">
        <v>23</v>
      </c>
      <c r="Q1181" s="36">
        <v>25</v>
      </c>
      <c r="R1181" s="45">
        <v>701474.06</v>
      </c>
      <c r="S1181" s="45">
        <v>1575.84</v>
      </c>
      <c r="T1181" s="45">
        <v>15</v>
      </c>
      <c r="U1181" s="45">
        <v>6</v>
      </c>
      <c r="V1181" s="45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6">
        <v>690246.3</v>
      </c>
      <c r="S1182" s="46">
        <v>1954.45</v>
      </c>
      <c r="T1182" s="46">
        <v>15</v>
      </c>
      <c r="U1182" s="46">
        <v>6</v>
      </c>
      <c r="V1182" s="46">
        <v>3</v>
      </c>
    </row>
    <row r="1183" spans="1:22" x14ac:dyDescent="0.25">
      <c r="A1183" s="34">
        <v>1179</v>
      </c>
      <c r="B1183" s="35">
        <v>42069</v>
      </c>
      <c r="C1183" s="36">
        <v>1</v>
      </c>
      <c r="D1183" s="36">
        <v>2</v>
      </c>
      <c r="E1183" s="36">
        <v>3</v>
      </c>
      <c r="F1183" s="36">
        <v>5</v>
      </c>
      <c r="G1183" s="36">
        <v>6</v>
      </c>
      <c r="H1183" s="36">
        <v>7</v>
      </c>
      <c r="I1183" s="36">
        <v>8</v>
      </c>
      <c r="J1183" s="36">
        <v>9</v>
      </c>
      <c r="K1183" s="36">
        <v>13</v>
      </c>
      <c r="L1183" s="36">
        <v>15</v>
      </c>
      <c r="M1183" s="36">
        <v>18</v>
      </c>
      <c r="N1183" s="36">
        <v>19</v>
      </c>
      <c r="O1183" s="36">
        <v>20</v>
      </c>
      <c r="P1183" s="36">
        <v>21</v>
      </c>
      <c r="Q1183" s="36">
        <v>25</v>
      </c>
      <c r="R1183" s="45">
        <v>578249.52</v>
      </c>
      <c r="S1183" s="45">
        <v>1537.35</v>
      </c>
      <c r="T1183" s="45">
        <v>15</v>
      </c>
      <c r="U1183" s="45">
        <v>6</v>
      </c>
      <c r="V1183" s="45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6">
        <v>0</v>
      </c>
      <c r="S1184" s="46">
        <v>2246.23</v>
      </c>
      <c r="T1184" s="46">
        <v>15</v>
      </c>
      <c r="U1184" s="46">
        <v>6</v>
      </c>
      <c r="V1184" s="46">
        <v>3</v>
      </c>
    </row>
    <row r="1185" spans="1:22" x14ac:dyDescent="0.25">
      <c r="A1185" s="34">
        <v>1181</v>
      </c>
      <c r="B1185" s="35">
        <v>42074</v>
      </c>
      <c r="C1185" s="36">
        <v>3</v>
      </c>
      <c r="D1185" s="36">
        <v>4</v>
      </c>
      <c r="E1185" s="36">
        <v>5</v>
      </c>
      <c r="F1185" s="36">
        <v>6</v>
      </c>
      <c r="G1185" s="36">
        <v>7</v>
      </c>
      <c r="H1185" s="36">
        <v>8</v>
      </c>
      <c r="I1185" s="36">
        <v>9</v>
      </c>
      <c r="J1185" s="36">
        <v>11</v>
      </c>
      <c r="K1185" s="36">
        <v>13</v>
      </c>
      <c r="L1185" s="36">
        <v>14</v>
      </c>
      <c r="M1185" s="36">
        <v>20</v>
      </c>
      <c r="N1185" s="36">
        <v>21</v>
      </c>
      <c r="O1185" s="36">
        <v>22</v>
      </c>
      <c r="P1185" s="36">
        <v>23</v>
      </c>
      <c r="Q1185" s="36">
        <v>24</v>
      </c>
      <c r="R1185" s="45">
        <v>1757452.83</v>
      </c>
      <c r="S1185" s="45">
        <v>1757.19</v>
      </c>
      <c r="T1185" s="45">
        <v>15</v>
      </c>
      <c r="U1185" s="45">
        <v>6</v>
      </c>
      <c r="V1185" s="45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6">
        <v>709341.6</v>
      </c>
      <c r="S1186" s="46">
        <v>1447.98</v>
      </c>
      <c r="T1186" s="46">
        <v>15</v>
      </c>
      <c r="U1186" s="46">
        <v>6</v>
      </c>
      <c r="V1186" s="46">
        <v>3</v>
      </c>
    </row>
    <row r="1187" spans="1:22" x14ac:dyDescent="0.25">
      <c r="A1187" s="34">
        <v>1183</v>
      </c>
      <c r="B1187" s="35">
        <v>42079</v>
      </c>
      <c r="C1187" s="36">
        <v>1</v>
      </c>
      <c r="D1187" s="36">
        <v>3</v>
      </c>
      <c r="E1187" s="36">
        <v>4</v>
      </c>
      <c r="F1187" s="36">
        <v>9</v>
      </c>
      <c r="G1187" s="36">
        <v>11</v>
      </c>
      <c r="H1187" s="36">
        <v>13</v>
      </c>
      <c r="I1187" s="36">
        <v>14</v>
      </c>
      <c r="J1187" s="36">
        <v>15</v>
      </c>
      <c r="K1187" s="36">
        <v>16</v>
      </c>
      <c r="L1187" s="36">
        <v>18</v>
      </c>
      <c r="M1187" s="36">
        <v>19</v>
      </c>
      <c r="N1187" s="36">
        <v>20</v>
      </c>
      <c r="O1187" s="36">
        <v>22</v>
      </c>
      <c r="P1187" s="36">
        <v>24</v>
      </c>
      <c r="Q1187" s="36">
        <v>25</v>
      </c>
      <c r="R1187" s="45">
        <v>622023.76</v>
      </c>
      <c r="S1187" s="45">
        <v>1173.46</v>
      </c>
      <c r="T1187" s="45">
        <v>15</v>
      </c>
      <c r="U1187" s="45">
        <v>6</v>
      </c>
      <c r="V1187" s="45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6">
        <v>2133412.2599999998</v>
      </c>
      <c r="S1188" s="46">
        <v>1833.62</v>
      </c>
      <c r="T1188" s="46">
        <v>15</v>
      </c>
      <c r="U1188" s="46">
        <v>6</v>
      </c>
      <c r="V1188" s="46">
        <v>3</v>
      </c>
    </row>
    <row r="1189" spans="1:22" x14ac:dyDescent="0.25">
      <c r="A1189" s="34">
        <v>1185</v>
      </c>
      <c r="B1189" s="35">
        <v>42083</v>
      </c>
      <c r="C1189" s="36">
        <v>3</v>
      </c>
      <c r="D1189" s="36">
        <v>5</v>
      </c>
      <c r="E1189" s="36">
        <v>6</v>
      </c>
      <c r="F1189" s="36">
        <v>7</v>
      </c>
      <c r="G1189" s="36">
        <v>9</v>
      </c>
      <c r="H1189" s="36">
        <v>13</v>
      </c>
      <c r="I1189" s="36">
        <v>14</v>
      </c>
      <c r="J1189" s="36">
        <v>16</v>
      </c>
      <c r="K1189" s="36">
        <v>18</v>
      </c>
      <c r="L1189" s="36">
        <v>19</v>
      </c>
      <c r="M1189" s="36">
        <v>21</v>
      </c>
      <c r="N1189" s="36">
        <v>22</v>
      </c>
      <c r="O1189" s="36">
        <v>23</v>
      </c>
      <c r="P1189" s="36">
        <v>24</v>
      </c>
      <c r="Q1189" s="36">
        <v>25</v>
      </c>
      <c r="R1189" s="45">
        <v>559158.61</v>
      </c>
      <c r="S1189" s="45">
        <v>1224.83</v>
      </c>
      <c r="T1189" s="45">
        <v>15</v>
      </c>
      <c r="U1189" s="45">
        <v>6</v>
      </c>
      <c r="V1189" s="45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6">
        <v>489607.29</v>
      </c>
      <c r="S1190" s="46">
        <v>1639.71</v>
      </c>
      <c r="T1190" s="46">
        <v>15</v>
      </c>
      <c r="U1190" s="46">
        <v>6</v>
      </c>
      <c r="V1190" s="46">
        <v>3</v>
      </c>
    </row>
    <row r="1191" spans="1:22" x14ac:dyDescent="0.25">
      <c r="A1191" s="34">
        <v>1187</v>
      </c>
      <c r="B1191" s="35">
        <v>42088</v>
      </c>
      <c r="C1191" s="36">
        <v>1</v>
      </c>
      <c r="D1191" s="36">
        <v>2</v>
      </c>
      <c r="E1191" s="36">
        <v>4</v>
      </c>
      <c r="F1191" s="36">
        <v>7</v>
      </c>
      <c r="G1191" s="36">
        <v>8</v>
      </c>
      <c r="H1191" s="36">
        <v>10</v>
      </c>
      <c r="I1191" s="36">
        <v>11</v>
      </c>
      <c r="J1191" s="36">
        <v>12</v>
      </c>
      <c r="K1191" s="36">
        <v>14</v>
      </c>
      <c r="L1191" s="36">
        <v>16</v>
      </c>
      <c r="M1191" s="36">
        <v>19</v>
      </c>
      <c r="N1191" s="36">
        <v>21</v>
      </c>
      <c r="O1191" s="36">
        <v>22</v>
      </c>
      <c r="P1191" s="36">
        <v>23</v>
      </c>
      <c r="Q1191" s="36">
        <v>25</v>
      </c>
      <c r="R1191" s="45">
        <v>192823.52</v>
      </c>
      <c r="S1191" s="45">
        <v>848.51</v>
      </c>
      <c r="T1191" s="45">
        <v>15</v>
      </c>
      <c r="U1191" s="45">
        <v>6</v>
      </c>
      <c r="V1191" s="45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6">
        <v>370853.61</v>
      </c>
      <c r="S1192" s="46">
        <v>360.24</v>
      </c>
      <c r="T1192" s="46">
        <v>15</v>
      </c>
      <c r="U1192" s="46">
        <v>6</v>
      </c>
      <c r="V1192" s="46">
        <v>3</v>
      </c>
    </row>
    <row r="1193" spans="1:22" x14ac:dyDescent="0.25">
      <c r="A1193" s="34">
        <v>1189</v>
      </c>
      <c r="B1193" s="35">
        <v>42093</v>
      </c>
      <c r="C1193" s="36">
        <v>3</v>
      </c>
      <c r="D1193" s="36">
        <v>4</v>
      </c>
      <c r="E1193" s="36">
        <v>5</v>
      </c>
      <c r="F1193" s="36">
        <v>8</v>
      </c>
      <c r="G1193" s="36">
        <v>9</v>
      </c>
      <c r="H1193" s="36">
        <v>12</v>
      </c>
      <c r="I1193" s="36">
        <v>13</v>
      </c>
      <c r="J1193" s="36">
        <v>14</v>
      </c>
      <c r="K1193" s="36">
        <v>15</v>
      </c>
      <c r="L1193" s="36">
        <v>17</v>
      </c>
      <c r="M1193" s="36">
        <v>18</v>
      </c>
      <c r="N1193" s="36">
        <v>19</v>
      </c>
      <c r="O1193" s="36">
        <v>20</v>
      </c>
      <c r="P1193" s="36">
        <v>21</v>
      </c>
      <c r="Q1193" s="36">
        <v>25</v>
      </c>
      <c r="R1193" s="45">
        <v>288381.73</v>
      </c>
      <c r="S1193" s="45">
        <v>1587.82</v>
      </c>
      <c r="T1193" s="45">
        <v>15</v>
      </c>
      <c r="U1193" s="45">
        <v>6</v>
      </c>
      <c r="V1193" s="45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6">
        <v>2136248.9700000002</v>
      </c>
      <c r="S1194" s="46">
        <v>1383.81</v>
      </c>
      <c r="T1194" s="46">
        <v>15</v>
      </c>
      <c r="U1194" s="46">
        <v>6</v>
      </c>
      <c r="V1194" s="46">
        <v>3</v>
      </c>
    </row>
    <row r="1195" spans="1:22" x14ac:dyDescent="0.25">
      <c r="A1195" s="34">
        <v>1191</v>
      </c>
      <c r="B1195" s="35">
        <v>42098</v>
      </c>
      <c r="C1195" s="36">
        <v>1</v>
      </c>
      <c r="D1195" s="36">
        <v>2</v>
      </c>
      <c r="E1195" s="36">
        <v>3</v>
      </c>
      <c r="F1195" s="36">
        <v>5</v>
      </c>
      <c r="G1195" s="36">
        <v>7</v>
      </c>
      <c r="H1195" s="36">
        <v>10</v>
      </c>
      <c r="I1195" s="36">
        <v>12</v>
      </c>
      <c r="J1195" s="36">
        <v>13</v>
      </c>
      <c r="K1195" s="36">
        <v>14</v>
      </c>
      <c r="L1195" s="36">
        <v>16</v>
      </c>
      <c r="M1195" s="36">
        <v>17</v>
      </c>
      <c r="N1195" s="36">
        <v>18</v>
      </c>
      <c r="O1195" s="36">
        <v>22</v>
      </c>
      <c r="P1195" s="36">
        <v>24</v>
      </c>
      <c r="Q1195" s="36">
        <v>25</v>
      </c>
      <c r="R1195" s="45">
        <v>1252095.7</v>
      </c>
      <c r="S1195" s="45">
        <v>1339.1</v>
      </c>
      <c r="T1195" s="45">
        <v>15</v>
      </c>
      <c r="U1195" s="45">
        <v>6</v>
      </c>
      <c r="V1195" s="45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6">
        <v>1466301.62</v>
      </c>
      <c r="S1196" s="46">
        <v>1405.51</v>
      </c>
      <c r="T1196" s="46">
        <v>15</v>
      </c>
      <c r="U1196" s="46">
        <v>6</v>
      </c>
      <c r="V1196" s="46">
        <v>3</v>
      </c>
    </row>
    <row r="1197" spans="1:22" x14ac:dyDescent="0.25">
      <c r="A1197" s="34">
        <v>1193</v>
      </c>
      <c r="B1197" s="35">
        <v>42102</v>
      </c>
      <c r="C1197" s="36">
        <v>1</v>
      </c>
      <c r="D1197" s="36">
        <v>4</v>
      </c>
      <c r="E1197" s="36">
        <v>7</v>
      </c>
      <c r="F1197" s="36">
        <v>8</v>
      </c>
      <c r="G1197" s="36">
        <v>9</v>
      </c>
      <c r="H1197" s="36">
        <v>10</v>
      </c>
      <c r="I1197" s="36">
        <v>13</v>
      </c>
      <c r="J1197" s="36">
        <v>14</v>
      </c>
      <c r="K1197" s="36">
        <v>15</v>
      </c>
      <c r="L1197" s="36">
        <v>18</v>
      </c>
      <c r="M1197" s="36">
        <v>19</v>
      </c>
      <c r="N1197" s="36">
        <v>20</v>
      </c>
      <c r="O1197" s="36">
        <v>22</v>
      </c>
      <c r="P1197" s="36">
        <v>23</v>
      </c>
      <c r="Q1197" s="36">
        <v>25</v>
      </c>
      <c r="R1197" s="45">
        <v>1542823.69</v>
      </c>
      <c r="S1197" s="45">
        <v>1100.9100000000001</v>
      </c>
      <c r="T1197" s="45">
        <v>15</v>
      </c>
      <c r="U1197" s="45">
        <v>6</v>
      </c>
      <c r="V1197" s="45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6">
        <v>1566231.31</v>
      </c>
      <c r="S1198" s="46">
        <v>1318.87</v>
      </c>
      <c r="T1198" s="46">
        <v>15</v>
      </c>
      <c r="U1198" s="46">
        <v>6</v>
      </c>
      <c r="V1198" s="46">
        <v>3</v>
      </c>
    </row>
    <row r="1199" spans="1:22" x14ac:dyDescent="0.25">
      <c r="A1199" s="34">
        <v>1195</v>
      </c>
      <c r="B1199" s="35">
        <v>42107</v>
      </c>
      <c r="C1199" s="36">
        <v>1</v>
      </c>
      <c r="D1199" s="36">
        <v>5</v>
      </c>
      <c r="E1199" s="36">
        <v>6</v>
      </c>
      <c r="F1199" s="36">
        <v>9</v>
      </c>
      <c r="G1199" s="36">
        <v>10</v>
      </c>
      <c r="H1199" s="36">
        <v>11</v>
      </c>
      <c r="I1199" s="36">
        <v>12</v>
      </c>
      <c r="J1199" s="36">
        <v>14</v>
      </c>
      <c r="K1199" s="36">
        <v>15</v>
      </c>
      <c r="L1199" s="36">
        <v>17</v>
      </c>
      <c r="M1199" s="36">
        <v>18</v>
      </c>
      <c r="N1199" s="36">
        <v>19</v>
      </c>
      <c r="O1199" s="36">
        <v>20</v>
      </c>
      <c r="P1199" s="36">
        <v>22</v>
      </c>
      <c r="Q1199" s="36">
        <v>25</v>
      </c>
      <c r="R1199" s="45">
        <v>1032629.25</v>
      </c>
      <c r="S1199" s="45">
        <v>1826.05</v>
      </c>
      <c r="T1199" s="45">
        <v>15</v>
      </c>
      <c r="U1199" s="45">
        <v>6</v>
      </c>
      <c r="V1199" s="45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6">
        <v>696392.77</v>
      </c>
      <c r="S1200" s="46">
        <v>1815.89</v>
      </c>
      <c r="T1200" s="46">
        <v>15</v>
      </c>
      <c r="U1200" s="46">
        <v>6</v>
      </c>
      <c r="V1200" s="46">
        <v>3</v>
      </c>
    </row>
    <row r="1201" spans="1:22" x14ac:dyDescent="0.25">
      <c r="A1201" s="34">
        <v>1197</v>
      </c>
      <c r="B1201" s="35">
        <v>42111</v>
      </c>
      <c r="C1201" s="36">
        <v>1</v>
      </c>
      <c r="D1201" s="36">
        <v>4</v>
      </c>
      <c r="E1201" s="36">
        <v>5</v>
      </c>
      <c r="F1201" s="36">
        <v>6</v>
      </c>
      <c r="G1201" s="36">
        <v>7</v>
      </c>
      <c r="H1201" s="36">
        <v>8</v>
      </c>
      <c r="I1201" s="36">
        <v>11</v>
      </c>
      <c r="J1201" s="36">
        <v>13</v>
      </c>
      <c r="K1201" s="36">
        <v>14</v>
      </c>
      <c r="L1201" s="36">
        <v>16</v>
      </c>
      <c r="M1201" s="36">
        <v>17</v>
      </c>
      <c r="N1201" s="36">
        <v>18</v>
      </c>
      <c r="O1201" s="36">
        <v>20</v>
      </c>
      <c r="P1201" s="36">
        <v>24</v>
      </c>
      <c r="Q1201" s="36">
        <v>25</v>
      </c>
      <c r="R1201" s="45">
        <v>691984.93</v>
      </c>
      <c r="S1201" s="45">
        <v>1650.53</v>
      </c>
      <c r="T1201" s="45">
        <v>15</v>
      </c>
      <c r="U1201" s="45">
        <v>6</v>
      </c>
      <c r="V1201" s="45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6">
        <v>1723524.11</v>
      </c>
      <c r="S1202" s="46">
        <v>1729.66</v>
      </c>
      <c r="T1202" s="46">
        <v>15</v>
      </c>
      <c r="U1202" s="46">
        <v>6</v>
      </c>
      <c r="V1202" s="46">
        <v>3</v>
      </c>
    </row>
    <row r="1203" spans="1:22" x14ac:dyDescent="0.25">
      <c r="A1203" s="34">
        <v>1199</v>
      </c>
      <c r="B1203" s="35">
        <v>42116</v>
      </c>
      <c r="C1203" s="36">
        <v>1</v>
      </c>
      <c r="D1203" s="36">
        <v>2</v>
      </c>
      <c r="E1203" s="36">
        <v>3</v>
      </c>
      <c r="F1203" s="36">
        <v>4</v>
      </c>
      <c r="G1203" s="36">
        <v>5</v>
      </c>
      <c r="H1203" s="36">
        <v>6</v>
      </c>
      <c r="I1203" s="36">
        <v>10</v>
      </c>
      <c r="J1203" s="36">
        <v>14</v>
      </c>
      <c r="K1203" s="36">
        <v>15</v>
      </c>
      <c r="L1203" s="36">
        <v>16</v>
      </c>
      <c r="M1203" s="36">
        <v>19</v>
      </c>
      <c r="N1203" s="36">
        <v>21</v>
      </c>
      <c r="O1203" s="36">
        <v>22</v>
      </c>
      <c r="P1203" s="36">
        <v>24</v>
      </c>
      <c r="Q1203" s="36">
        <v>25</v>
      </c>
      <c r="R1203" s="45">
        <v>814375.76</v>
      </c>
      <c r="S1203" s="45">
        <v>1374.15</v>
      </c>
      <c r="T1203" s="45">
        <v>15</v>
      </c>
      <c r="U1203" s="45">
        <v>6</v>
      </c>
      <c r="V1203" s="45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6">
        <v>967752.48</v>
      </c>
      <c r="S1204" s="46">
        <v>1701.54</v>
      </c>
      <c r="T1204" s="46">
        <v>15</v>
      </c>
      <c r="U1204" s="46">
        <v>6</v>
      </c>
      <c r="V1204" s="46">
        <v>3</v>
      </c>
    </row>
    <row r="1205" spans="1:22" x14ac:dyDescent="0.25">
      <c r="A1205" s="34">
        <v>1201</v>
      </c>
      <c r="B1205" s="35">
        <v>42121</v>
      </c>
      <c r="C1205" s="36">
        <v>5</v>
      </c>
      <c r="D1205" s="36">
        <v>6</v>
      </c>
      <c r="E1205" s="36">
        <v>9</v>
      </c>
      <c r="F1205" s="36">
        <v>10</v>
      </c>
      <c r="G1205" s="36">
        <v>11</v>
      </c>
      <c r="H1205" s="36">
        <v>14</v>
      </c>
      <c r="I1205" s="36">
        <v>16</v>
      </c>
      <c r="J1205" s="36">
        <v>18</v>
      </c>
      <c r="K1205" s="36">
        <v>19</v>
      </c>
      <c r="L1205" s="36">
        <v>20</v>
      </c>
      <c r="M1205" s="36">
        <v>21</v>
      </c>
      <c r="N1205" s="36">
        <v>22</v>
      </c>
      <c r="O1205" s="36">
        <v>23</v>
      </c>
      <c r="P1205" s="36">
        <v>24</v>
      </c>
      <c r="Q1205" s="36">
        <v>25</v>
      </c>
      <c r="R1205" s="45">
        <v>988362.39</v>
      </c>
      <c r="S1205" s="45">
        <v>1498.09</v>
      </c>
      <c r="T1205" s="45">
        <v>15</v>
      </c>
      <c r="U1205" s="45">
        <v>6</v>
      </c>
      <c r="V1205" s="45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6">
        <v>332119.02</v>
      </c>
      <c r="S1206" s="46">
        <v>1697.51</v>
      </c>
      <c r="T1206" s="46">
        <v>15</v>
      </c>
      <c r="U1206" s="46">
        <v>6</v>
      </c>
      <c r="V1206" s="46">
        <v>3</v>
      </c>
    </row>
    <row r="1207" spans="1:22" x14ac:dyDescent="0.25">
      <c r="A1207" s="34">
        <v>1203</v>
      </c>
      <c r="B1207" s="35">
        <v>42126</v>
      </c>
      <c r="C1207" s="36">
        <v>1</v>
      </c>
      <c r="D1207" s="36">
        <v>2</v>
      </c>
      <c r="E1207" s="36">
        <v>3</v>
      </c>
      <c r="F1207" s="36">
        <v>5</v>
      </c>
      <c r="G1207" s="36">
        <v>6</v>
      </c>
      <c r="H1207" s="36">
        <v>11</v>
      </c>
      <c r="I1207" s="36">
        <v>12</v>
      </c>
      <c r="J1207" s="36">
        <v>13</v>
      </c>
      <c r="K1207" s="36">
        <v>14</v>
      </c>
      <c r="L1207" s="36">
        <v>15</v>
      </c>
      <c r="M1207" s="36">
        <v>17</v>
      </c>
      <c r="N1207" s="36">
        <v>22</v>
      </c>
      <c r="O1207" s="36">
        <v>23</v>
      </c>
      <c r="P1207" s="36">
        <v>24</v>
      </c>
      <c r="Q1207" s="36">
        <v>25</v>
      </c>
      <c r="R1207" s="45">
        <v>373757.42</v>
      </c>
      <c r="S1207" s="45">
        <v>1310.57</v>
      </c>
      <c r="T1207" s="45">
        <v>15</v>
      </c>
      <c r="U1207" s="45">
        <v>6</v>
      </c>
      <c r="V1207" s="45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6">
        <v>174068.07</v>
      </c>
      <c r="S1208" s="46">
        <v>930.25</v>
      </c>
      <c r="T1208" s="46">
        <v>15</v>
      </c>
      <c r="U1208" s="46">
        <v>6</v>
      </c>
      <c r="V1208" s="46">
        <v>3</v>
      </c>
    </row>
    <row r="1209" spans="1:22" x14ac:dyDescent="0.25">
      <c r="A1209" s="34">
        <v>1205</v>
      </c>
      <c r="B1209" s="35">
        <v>42130</v>
      </c>
      <c r="C1209" s="36">
        <v>1</v>
      </c>
      <c r="D1209" s="36">
        <v>3</v>
      </c>
      <c r="E1209" s="36">
        <v>6</v>
      </c>
      <c r="F1209" s="36">
        <v>8</v>
      </c>
      <c r="G1209" s="36">
        <v>9</v>
      </c>
      <c r="H1209" s="36">
        <v>11</v>
      </c>
      <c r="I1209" s="36">
        <v>12</v>
      </c>
      <c r="J1209" s="36">
        <v>14</v>
      </c>
      <c r="K1209" s="36">
        <v>17</v>
      </c>
      <c r="L1209" s="36">
        <v>18</v>
      </c>
      <c r="M1209" s="36">
        <v>20</v>
      </c>
      <c r="N1209" s="36">
        <v>21</v>
      </c>
      <c r="O1209" s="36">
        <v>22</v>
      </c>
      <c r="P1209" s="36">
        <v>24</v>
      </c>
      <c r="Q1209" s="36">
        <v>25</v>
      </c>
      <c r="R1209" s="45">
        <v>893289.14</v>
      </c>
      <c r="S1209" s="45">
        <v>933.78</v>
      </c>
      <c r="T1209" s="45">
        <v>15</v>
      </c>
      <c r="U1209" s="45">
        <v>6</v>
      </c>
      <c r="V1209" s="45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6">
        <v>204215.72</v>
      </c>
      <c r="S1210" s="46">
        <v>890.02</v>
      </c>
      <c r="T1210" s="46">
        <v>15</v>
      </c>
      <c r="U1210" s="46">
        <v>6</v>
      </c>
      <c r="V1210" s="46">
        <v>3</v>
      </c>
    </row>
    <row r="1211" spans="1:22" x14ac:dyDescent="0.25">
      <c r="A1211" s="34">
        <v>1207</v>
      </c>
      <c r="B1211" s="35">
        <v>42135</v>
      </c>
      <c r="C1211" s="36">
        <v>1</v>
      </c>
      <c r="D1211" s="36">
        <v>3</v>
      </c>
      <c r="E1211" s="36">
        <v>4</v>
      </c>
      <c r="F1211" s="36">
        <v>7</v>
      </c>
      <c r="G1211" s="36">
        <v>9</v>
      </c>
      <c r="H1211" s="36">
        <v>10</v>
      </c>
      <c r="I1211" s="36">
        <v>11</v>
      </c>
      <c r="J1211" s="36">
        <v>12</v>
      </c>
      <c r="K1211" s="36">
        <v>13</v>
      </c>
      <c r="L1211" s="36">
        <v>14</v>
      </c>
      <c r="M1211" s="36">
        <v>15</v>
      </c>
      <c r="N1211" s="36">
        <v>18</v>
      </c>
      <c r="O1211" s="36">
        <v>19</v>
      </c>
      <c r="P1211" s="36">
        <v>21</v>
      </c>
      <c r="Q1211" s="36">
        <v>24</v>
      </c>
      <c r="R1211" s="45">
        <v>817265.12</v>
      </c>
      <c r="S1211" s="45">
        <v>1439.82</v>
      </c>
      <c r="T1211" s="45">
        <v>15</v>
      </c>
      <c r="U1211" s="45">
        <v>6</v>
      </c>
      <c r="V1211" s="45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6">
        <v>1800550.78</v>
      </c>
      <c r="S1212" s="46">
        <v>1579.74</v>
      </c>
      <c r="T1212" s="46">
        <v>15</v>
      </c>
      <c r="U1212" s="46">
        <v>6</v>
      </c>
      <c r="V1212" s="46">
        <v>3</v>
      </c>
    </row>
    <row r="1213" spans="1:22" x14ac:dyDescent="0.25">
      <c r="A1213" s="34">
        <v>1209</v>
      </c>
      <c r="B1213" s="35">
        <v>42139</v>
      </c>
      <c r="C1213" s="36">
        <v>3</v>
      </c>
      <c r="D1213" s="36">
        <v>4</v>
      </c>
      <c r="E1213" s="36">
        <v>5</v>
      </c>
      <c r="F1213" s="36">
        <v>7</v>
      </c>
      <c r="G1213" s="36">
        <v>8</v>
      </c>
      <c r="H1213" s="36">
        <v>9</v>
      </c>
      <c r="I1213" s="36">
        <v>10</v>
      </c>
      <c r="J1213" s="36">
        <v>11</v>
      </c>
      <c r="K1213" s="36">
        <v>14</v>
      </c>
      <c r="L1213" s="36">
        <v>15</v>
      </c>
      <c r="M1213" s="36">
        <v>16</v>
      </c>
      <c r="N1213" s="36">
        <v>18</v>
      </c>
      <c r="O1213" s="36">
        <v>19</v>
      </c>
      <c r="P1213" s="36">
        <v>20</v>
      </c>
      <c r="Q1213" s="36">
        <v>24</v>
      </c>
      <c r="R1213" s="45">
        <v>627419.15</v>
      </c>
      <c r="S1213" s="45">
        <v>1331.4</v>
      </c>
      <c r="T1213" s="45">
        <v>15</v>
      </c>
      <c r="U1213" s="45">
        <v>6</v>
      </c>
      <c r="V1213" s="45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6">
        <v>117138.1</v>
      </c>
      <c r="S1214" s="46">
        <v>201.73</v>
      </c>
      <c r="T1214" s="46">
        <v>15</v>
      </c>
      <c r="U1214" s="46">
        <v>6</v>
      </c>
      <c r="V1214" s="46">
        <v>3</v>
      </c>
    </row>
    <row r="1215" spans="1:22" x14ac:dyDescent="0.25">
      <c r="A1215" s="34">
        <v>1211</v>
      </c>
      <c r="B1215" s="35">
        <v>42144</v>
      </c>
      <c r="C1215" s="36">
        <v>1</v>
      </c>
      <c r="D1215" s="36">
        <v>2</v>
      </c>
      <c r="E1215" s="36">
        <v>3</v>
      </c>
      <c r="F1215" s="36">
        <v>5</v>
      </c>
      <c r="G1215" s="36">
        <v>7</v>
      </c>
      <c r="H1215" s="36">
        <v>10</v>
      </c>
      <c r="I1215" s="36">
        <v>11</v>
      </c>
      <c r="J1215" s="36">
        <v>12</v>
      </c>
      <c r="K1215" s="36">
        <v>13</v>
      </c>
      <c r="L1215" s="36">
        <v>15</v>
      </c>
      <c r="M1215" s="36">
        <v>16</v>
      </c>
      <c r="N1215" s="36">
        <v>17</v>
      </c>
      <c r="O1215" s="36">
        <v>20</v>
      </c>
      <c r="P1215" s="36">
        <v>23</v>
      </c>
      <c r="Q1215" s="36">
        <v>24</v>
      </c>
      <c r="R1215" s="45">
        <v>832743.8</v>
      </c>
      <c r="S1215" s="45">
        <v>1605.44</v>
      </c>
      <c r="T1215" s="45">
        <v>15</v>
      </c>
      <c r="U1215" s="45">
        <v>6</v>
      </c>
      <c r="V1215" s="45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6">
        <v>521682.66</v>
      </c>
      <c r="S1216" s="46">
        <v>1726</v>
      </c>
      <c r="T1216" s="46">
        <v>15</v>
      </c>
      <c r="U1216" s="46">
        <v>6</v>
      </c>
      <c r="V1216" s="46">
        <v>3</v>
      </c>
    </row>
    <row r="1217" spans="1:22" x14ac:dyDescent="0.25">
      <c r="A1217" s="34">
        <v>1213</v>
      </c>
      <c r="B1217" s="35">
        <v>42149</v>
      </c>
      <c r="C1217" s="36">
        <v>2</v>
      </c>
      <c r="D1217" s="36">
        <v>3</v>
      </c>
      <c r="E1217" s="36">
        <v>5</v>
      </c>
      <c r="F1217" s="36">
        <v>6</v>
      </c>
      <c r="G1217" s="36">
        <v>7</v>
      </c>
      <c r="H1217" s="36">
        <v>8</v>
      </c>
      <c r="I1217" s="36">
        <v>9</v>
      </c>
      <c r="J1217" s="36">
        <v>10</v>
      </c>
      <c r="K1217" s="36">
        <v>14</v>
      </c>
      <c r="L1217" s="36">
        <v>17</v>
      </c>
      <c r="M1217" s="36">
        <v>18</v>
      </c>
      <c r="N1217" s="36">
        <v>20</v>
      </c>
      <c r="O1217" s="36">
        <v>23</v>
      </c>
      <c r="P1217" s="36">
        <v>24</v>
      </c>
      <c r="Q1217" s="36">
        <v>25</v>
      </c>
      <c r="R1217" s="45">
        <v>319755.76</v>
      </c>
      <c r="S1217" s="45">
        <v>1994.32</v>
      </c>
      <c r="T1217" s="45">
        <v>20</v>
      </c>
      <c r="U1217" s="45">
        <v>8</v>
      </c>
      <c r="V1217" s="45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6">
        <v>775596.57</v>
      </c>
      <c r="S1218" s="46">
        <v>1435.45</v>
      </c>
      <c r="T1218" s="46">
        <v>20</v>
      </c>
      <c r="U1218" s="46">
        <v>8</v>
      </c>
      <c r="V1218" s="46">
        <v>4</v>
      </c>
    </row>
    <row r="1219" spans="1:22" x14ac:dyDescent="0.25">
      <c r="A1219" s="34">
        <v>1215</v>
      </c>
      <c r="B1219" s="35">
        <v>42153</v>
      </c>
      <c r="C1219" s="36">
        <v>3</v>
      </c>
      <c r="D1219" s="36">
        <v>7</v>
      </c>
      <c r="E1219" s="36">
        <v>9</v>
      </c>
      <c r="F1219" s="36">
        <v>11</v>
      </c>
      <c r="G1219" s="36">
        <v>12</v>
      </c>
      <c r="H1219" s="36">
        <v>13</v>
      </c>
      <c r="I1219" s="36">
        <v>14</v>
      </c>
      <c r="J1219" s="36">
        <v>15</v>
      </c>
      <c r="K1219" s="36">
        <v>16</v>
      </c>
      <c r="L1219" s="36">
        <v>17</v>
      </c>
      <c r="M1219" s="36">
        <v>18</v>
      </c>
      <c r="N1219" s="36">
        <v>20</v>
      </c>
      <c r="O1219" s="36">
        <v>21</v>
      </c>
      <c r="P1219" s="36">
        <v>22</v>
      </c>
      <c r="Q1219" s="36">
        <v>24</v>
      </c>
      <c r="R1219" s="45">
        <v>925164.99</v>
      </c>
      <c r="S1219" s="45">
        <v>1441.35</v>
      </c>
      <c r="T1219" s="45">
        <v>20</v>
      </c>
      <c r="U1219" s="45">
        <v>8</v>
      </c>
      <c r="V1219" s="45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6">
        <v>1791538.06</v>
      </c>
      <c r="S1220" s="46">
        <v>1844.23</v>
      </c>
      <c r="T1220" s="46">
        <v>20</v>
      </c>
      <c r="U1220" s="46">
        <v>8</v>
      </c>
      <c r="V1220" s="46">
        <v>4</v>
      </c>
    </row>
    <row r="1221" spans="1:22" x14ac:dyDescent="0.25">
      <c r="A1221" s="34">
        <v>1217</v>
      </c>
      <c r="B1221" s="35">
        <v>42158</v>
      </c>
      <c r="C1221" s="36">
        <v>1</v>
      </c>
      <c r="D1221" s="36">
        <v>3</v>
      </c>
      <c r="E1221" s="36">
        <v>6</v>
      </c>
      <c r="F1221" s="36">
        <v>7</v>
      </c>
      <c r="G1221" s="36">
        <v>8</v>
      </c>
      <c r="H1221" s="36">
        <v>9</v>
      </c>
      <c r="I1221" s="36">
        <v>10</v>
      </c>
      <c r="J1221" s="36">
        <v>11</v>
      </c>
      <c r="K1221" s="36">
        <v>12</v>
      </c>
      <c r="L1221" s="36">
        <v>13</v>
      </c>
      <c r="M1221" s="36">
        <v>17</v>
      </c>
      <c r="N1221" s="36">
        <v>19</v>
      </c>
      <c r="O1221" s="36">
        <v>20</v>
      </c>
      <c r="P1221" s="36">
        <v>24</v>
      </c>
      <c r="Q1221" s="36">
        <v>25</v>
      </c>
      <c r="R1221" s="45">
        <v>1984077.81</v>
      </c>
      <c r="S1221" s="45">
        <v>2394.06</v>
      </c>
      <c r="T1221" s="45">
        <v>20</v>
      </c>
      <c r="U1221" s="45">
        <v>8</v>
      </c>
      <c r="V1221" s="45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6">
        <v>1052205.73</v>
      </c>
      <c r="S1222" s="46">
        <v>744.77</v>
      </c>
      <c r="T1222" s="46">
        <v>20</v>
      </c>
      <c r="U1222" s="46">
        <v>8</v>
      </c>
      <c r="V1222" s="46">
        <v>4</v>
      </c>
    </row>
    <row r="1223" spans="1:22" x14ac:dyDescent="0.25">
      <c r="A1223" s="34">
        <v>1219</v>
      </c>
      <c r="B1223" s="35">
        <v>42163</v>
      </c>
      <c r="C1223" s="36">
        <v>2</v>
      </c>
      <c r="D1223" s="36">
        <v>3</v>
      </c>
      <c r="E1223" s="36">
        <v>4</v>
      </c>
      <c r="F1223" s="36">
        <v>5</v>
      </c>
      <c r="G1223" s="36">
        <v>6</v>
      </c>
      <c r="H1223" s="36">
        <v>8</v>
      </c>
      <c r="I1223" s="36">
        <v>9</v>
      </c>
      <c r="J1223" s="36">
        <v>10</v>
      </c>
      <c r="K1223" s="36">
        <v>14</v>
      </c>
      <c r="L1223" s="36">
        <v>16</v>
      </c>
      <c r="M1223" s="36">
        <v>19</v>
      </c>
      <c r="N1223" s="36">
        <v>20</v>
      </c>
      <c r="O1223" s="36">
        <v>22</v>
      </c>
      <c r="P1223" s="36">
        <v>23</v>
      </c>
      <c r="Q1223" s="36">
        <v>25</v>
      </c>
      <c r="R1223" s="45">
        <v>0</v>
      </c>
      <c r="S1223" s="45">
        <v>2584.1</v>
      </c>
      <c r="T1223" s="45">
        <v>20</v>
      </c>
      <c r="U1223" s="45">
        <v>8</v>
      </c>
      <c r="V1223" s="45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6">
        <v>1026828.47</v>
      </c>
      <c r="S1224" s="46">
        <v>1371.62</v>
      </c>
      <c r="T1224" s="46">
        <v>20</v>
      </c>
      <c r="U1224" s="46">
        <v>8</v>
      </c>
      <c r="V1224" s="46">
        <v>4</v>
      </c>
    </row>
    <row r="1225" spans="1:22" x14ac:dyDescent="0.25">
      <c r="A1225" s="34">
        <v>1221</v>
      </c>
      <c r="B1225" s="35">
        <v>42167</v>
      </c>
      <c r="C1225" s="36">
        <v>2</v>
      </c>
      <c r="D1225" s="36">
        <v>3</v>
      </c>
      <c r="E1225" s="36">
        <v>4</v>
      </c>
      <c r="F1225" s="36">
        <v>6</v>
      </c>
      <c r="G1225" s="36">
        <v>9</v>
      </c>
      <c r="H1225" s="36">
        <v>10</v>
      </c>
      <c r="I1225" s="36">
        <v>12</v>
      </c>
      <c r="J1225" s="36">
        <v>14</v>
      </c>
      <c r="K1225" s="36">
        <v>15</v>
      </c>
      <c r="L1225" s="36">
        <v>18</v>
      </c>
      <c r="M1225" s="36">
        <v>19</v>
      </c>
      <c r="N1225" s="36">
        <v>21</v>
      </c>
      <c r="O1225" s="36">
        <v>22</v>
      </c>
      <c r="P1225" s="36">
        <v>23</v>
      </c>
      <c r="Q1225" s="36">
        <v>24</v>
      </c>
      <c r="R1225" s="45">
        <v>896752.87</v>
      </c>
      <c r="S1225" s="45">
        <v>1395.31</v>
      </c>
      <c r="T1225" s="45">
        <v>20</v>
      </c>
      <c r="U1225" s="45">
        <v>8</v>
      </c>
      <c r="V1225" s="45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6">
        <v>290026.28999999998</v>
      </c>
      <c r="S1226" s="46">
        <v>1218.77</v>
      </c>
      <c r="T1226" s="46">
        <v>20</v>
      </c>
      <c r="U1226" s="46">
        <v>8</v>
      </c>
      <c r="V1226" s="46">
        <v>4</v>
      </c>
    </row>
    <row r="1227" spans="1:22" x14ac:dyDescent="0.25">
      <c r="A1227" s="34">
        <v>1223</v>
      </c>
      <c r="B1227" s="35">
        <v>42172</v>
      </c>
      <c r="C1227" s="36">
        <v>2</v>
      </c>
      <c r="D1227" s="36">
        <v>6</v>
      </c>
      <c r="E1227" s="36">
        <v>7</v>
      </c>
      <c r="F1227" s="36">
        <v>8</v>
      </c>
      <c r="G1227" s="36">
        <v>9</v>
      </c>
      <c r="H1227" s="36">
        <v>10</v>
      </c>
      <c r="I1227" s="36">
        <v>13</v>
      </c>
      <c r="J1227" s="36">
        <v>14</v>
      </c>
      <c r="K1227" s="36">
        <v>16</v>
      </c>
      <c r="L1227" s="36">
        <v>17</v>
      </c>
      <c r="M1227" s="36">
        <v>18</v>
      </c>
      <c r="N1227" s="36">
        <v>20</v>
      </c>
      <c r="O1227" s="36">
        <v>21</v>
      </c>
      <c r="P1227" s="36">
        <v>22</v>
      </c>
      <c r="Q1227" s="36">
        <v>23</v>
      </c>
      <c r="R1227" s="45">
        <v>2121040.5499999998</v>
      </c>
      <c r="S1227" s="45">
        <v>2642.22</v>
      </c>
      <c r="T1227" s="45">
        <v>20</v>
      </c>
      <c r="U1227" s="45">
        <v>8</v>
      </c>
      <c r="V1227" s="45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6">
        <v>524104</v>
      </c>
      <c r="S1228" s="46">
        <v>1327.27</v>
      </c>
      <c r="T1228" s="46">
        <v>20</v>
      </c>
      <c r="U1228" s="46">
        <v>8</v>
      </c>
      <c r="V1228" s="46">
        <v>4</v>
      </c>
    </row>
    <row r="1229" spans="1:22" x14ac:dyDescent="0.25">
      <c r="A1229" s="34">
        <v>1225</v>
      </c>
      <c r="B1229" s="35">
        <v>42177</v>
      </c>
      <c r="C1229" s="36">
        <v>2</v>
      </c>
      <c r="D1229" s="36">
        <v>3</v>
      </c>
      <c r="E1229" s="36">
        <v>5</v>
      </c>
      <c r="F1229" s="36">
        <v>7</v>
      </c>
      <c r="G1229" s="36">
        <v>11</v>
      </c>
      <c r="H1229" s="36">
        <v>13</v>
      </c>
      <c r="I1229" s="36">
        <v>14</v>
      </c>
      <c r="J1229" s="36">
        <v>15</v>
      </c>
      <c r="K1229" s="36">
        <v>17</v>
      </c>
      <c r="L1229" s="36">
        <v>18</v>
      </c>
      <c r="M1229" s="36">
        <v>20</v>
      </c>
      <c r="N1229" s="36">
        <v>21</v>
      </c>
      <c r="O1229" s="36">
        <v>23</v>
      </c>
      <c r="P1229" s="36">
        <v>24</v>
      </c>
      <c r="Q1229" s="36">
        <v>25</v>
      </c>
      <c r="R1229" s="45">
        <v>503805.02</v>
      </c>
      <c r="S1229" s="45">
        <v>639.11</v>
      </c>
      <c r="T1229" s="45">
        <v>20</v>
      </c>
      <c r="U1229" s="45">
        <v>8</v>
      </c>
      <c r="V1229" s="45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6">
        <v>423954.14</v>
      </c>
      <c r="S1230" s="46">
        <v>866.76</v>
      </c>
      <c r="T1230" s="46">
        <v>20</v>
      </c>
      <c r="U1230" s="46">
        <v>8</v>
      </c>
      <c r="V1230" s="46">
        <v>4</v>
      </c>
    </row>
    <row r="1231" spans="1:22" x14ac:dyDescent="0.25">
      <c r="A1231" s="34">
        <v>1227</v>
      </c>
      <c r="B1231" s="35">
        <v>42181</v>
      </c>
      <c r="C1231" s="36">
        <v>1</v>
      </c>
      <c r="D1231" s="36">
        <v>2</v>
      </c>
      <c r="E1231" s="36">
        <v>7</v>
      </c>
      <c r="F1231" s="36">
        <v>8</v>
      </c>
      <c r="G1231" s="36">
        <v>9</v>
      </c>
      <c r="H1231" s="36">
        <v>10</v>
      </c>
      <c r="I1231" s="36">
        <v>11</v>
      </c>
      <c r="J1231" s="36">
        <v>12</v>
      </c>
      <c r="K1231" s="36">
        <v>13</v>
      </c>
      <c r="L1231" s="36">
        <v>14</v>
      </c>
      <c r="M1231" s="36">
        <v>17</v>
      </c>
      <c r="N1231" s="36">
        <v>19</v>
      </c>
      <c r="O1231" s="36">
        <v>21</v>
      </c>
      <c r="P1231" s="36">
        <v>22</v>
      </c>
      <c r="Q1231" s="36">
        <v>25</v>
      </c>
      <c r="R1231" s="45">
        <v>875663.02</v>
      </c>
      <c r="S1231" s="45">
        <v>1689.24</v>
      </c>
      <c r="T1231" s="45">
        <v>20</v>
      </c>
      <c r="U1231" s="45">
        <v>8</v>
      </c>
      <c r="V1231" s="45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6">
        <v>766948</v>
      </c>
      <c r="S1232" s="46">
        <v>1737.73</v>
      </c>
      <c r="T1232" s="46">
        <v>20</v>
      </c>
      <c r="U1232" s="46">
        <v>8</v>
      </c>
      <c r="V1232" s="46">
        <v>4</v>
      </c>
    </row>
    <row r="1233" spans="1:22" x14ac:dyDescent="0.25">
      <c r="A1233" s="34">
        <v>1229</v>
      </c>
      <c r="B1233" s="35">
        <v>42186</v>
      </c>
      <c r="C1233" s="36">
        <v>1</v>
      </c>
      <c r="D1233" s="36">
        <v>2</v>
      </c>
      <c r="E1233" s="36">
        <v>3</v>
      </c>
      <c r="F1233" s="36">
        <v>5</v>
      </c>
      <c r="G1233" s="36">
        <v>6</v>
      </c>
      <c r="H1233" s="36">
        <v>7</v>
      </c>
      <c r="I1233" s="36">
        <v>8</v>
      </c>
      <c r="J1233" s="36">
        <v>13</v>
      </c>
      <c r="K1233" s="36">
        <v>14</v>
      </c>
      <c r="L1233" s="36">
        <v>17</v>
      </c>
      <c r="M1233" s="36">
        <v>19</v>
      </c>
      <c r="N1233" s="36">
        <v>20</v>
      </c>
      <c r="O1233" s="36">
        <v>22</v>
      </c>
      <c r="P1233" s="36">
        <v>24</v>
      </c>
      <c r="Q1233" s="36">
        <v>25</v>
      </c>
      <c r="R1233" s="45">
        <v>430153.05</v>
      </c>
      <c r="S1233" s="45">
        <v>1582.24</v>
      </c>
      <c r="T1233" s="45">
        <v>20</v>
      </c>
      <c r="U1233" s="45">
        <v>8</v>
      </c>
      <c r="V1233" s="45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6">
        <v>1664045.97</v>
      </c>
      <c r="S1234" s="46">
        <v>1810.51</v>
      </c>
      <c r="T1234" s="46">
        <v>20</v>
      </c>
      <c r="U1234" s="46">
        <v>8</v>
      </c>
      <c r="V1234" s="46">
        <v>4</v>
      </c>
    </row>
    <row r="1235" spans="1:22" x14ac:dyDescent="0.25">
      <c r="A1235" s="34">
        <v>1231</v>
      </c>
      <c r="B1235" s="35">
        <v>42191</v>
      </c>
      <c r="C1235" s="36">
        <v>1</v>
      </c>
      <c r="D1235" s="36">
        <v>3</v>
      </c>
      <c r="E1235" s="36">
        <v>4</v>
      </c>
      <c r="F1235" s="36">
        <v>5</v>
      </c>
      <c r="G1235" s="36">
        <v>7</v>
      </c>
      <c r="H1235" s="36">
        <v>8</v>
      </c>
      <c r="I1235" s="36">
        <v>12</v>
      </c>
      <c r="J1235" s="36">
        <v>13</v>
      </c>
      <c r="K1235" s="36">
        <v>15</v>
      </c>
      <c r="L1235" s="36">
        <v>16</v>
      </c>
      <c r="M1235" s="36">
        <v>18</v>
      </c>
      <c r="N1235" s="36">
        <v>20</v>
      </c>
      <c r="O1235" s="36">
        <v>21</v>
      </c>
      <c r="P1235" s="36">
        <v>22</v>
      </c>
      <c r="Q1235" s="36">
        <v>25</v>
      </c>
      <c r="R1235" s="45">
        <v>876511.07</v>
      </c>
      <c r="S1235" s="45">
        <v>1215.3900000000001</v>
      </c>
      <c r="T1235" s="45">
        <v>20</v>
      </c>
      <c r="U1235" s="45">
        <v>8</v>
      </c>
      <c r="V1235" s="45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6">
        <v>1730536.94</v>
      </c>
      <c r="S1236" s="46">
        <v>1390.63</v>
      </c>
      <c r="T1236" s="46">
        <v>20</v>
      </c>
      <c r="U1236" s="46">
        <v>8</v>
      </c>
      <c r="V1236" s="46">
        <v>4</v>
      </c>
    </row>
    <row r="1237" spans="1:22" x14ac:dyDescent="0.25">
      <c r="A1237" s="34">
        <v>1233</v>
      </c>
      <c r="B1237" s="35">
        <v>42195</v>
      </c>
      <c r="C1237" s="36">
        <v>1</v>
      </c>
      <c r="D1237" s="36">
        <v>4</v>
      </c>
      <c r="E1237" s="36">
        <v>5</v>
      </c>
      <c r="F1237" s="36">
        <v>9</v>
      </c>
      <c r="G1237" s="36">
        <v>10</v>
      </c>
      <c r="H1237" s="36">
        <v>13</v>
      </c>
      <c r="I1237" s="36">
        <v>14</v>
      </c>
      <c r="J1237" s="36">
        <v>15</v>
      </c>
      <c r="K1237" s="36">
        <v>16</v>
      </c>
      <c r="L1237" s="36">
        <v>17</v>
      </c>
      <c r="M1237" s="36">
        <v>18</v>
      </c>
      <c r="N1237" s="36">
        <v>19</v>
      </c>
      <c r="O1237" s="36">
        <v>22</v>
      </c>
      <c r="P1237" s="36">
        <v>23</v>
      </c>
      <c r="Q1237" s="36">
        <v>25</v>
      </c>
      <c r="R1237" s="45">
        <v>668188.71</v>
      </c>
      <c r="S1237" s="45">
        <v>1835.68</v>
      </c>
      <c r="T1237" s="45">
        <v>20</v>
      </c>
      <c r="U1237" s="45">
        <v>8</v>
      </c>
      <c r="V1237" s="45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6">
        <v>2249837.46</v>
      </c>
      <c r="S1238" s="46">
        <v>2872.44</v>
      </c>
      <c r="T1238" s="46">
        <v>20</v>
      </c>
      <c r="U1238" s="46">
        <v>8</v>
      </c>
      <c r="V1238" s="46">
        <v>4</v>
      </c>
    </row>
    <row r="1239" spans="1:22" x14ac:dyDescent="0.25">
      <c r="A1239" s="34">
        <v>1235</v>
      </c>
      <c r="B1239" s="35">
        <v>42200</v>
      </c>
      <c r="C1239" s="36">
        <v>1</v>
      </c>
      <c r="D1239" s="36">
        <v>2</v>
      </c>
      <c r="E1239" s="36">
        <v>3</v>
      </c>
      <c r="F1239" s="36">
        <v>4</v>
      </c>
      <c r="G1239" s="36">
        <v>6</v>
      </c>
      <c r="H1239" s="36">
        <v>9</v>
      </c>
      <c r="I1239" s="36">
        <v>10</v>
      </c>
      <c r="J1239" s="36">
        <v>11</v>
      </c>
      <c r="K1239" s="36">
        <v>12</v>
      </c>
      <c r="L1239" s="36">
        <v>13</v>
      </c>
      <c r="M1239" s="36">
        <v>15</v>
      </c>
      <c r="N1239" s="36">
        <v>17</v>
      </c>
      <c r="O1239" s="36">
        <v>18</v>
      </c>
      <c r="P1239" s="36">
        <v>20</v>
      </c>
      <c r="Q1239" s="36">
        <v>24</v>
      </c>
      <c r="R1239" s="45">
        <v>1592534.98</v>
      </c>
      <c r="S1239" s="45">
        <v>1827.71</v>
      </c>
      <c r="T1239" s="45">
        <v>20</v>
      </c>
      <c r="U1239" s="45">
        <v>8</v>
      </c>
      <c r="V1239" s="45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6">
        <v>115640.66</v>
      </c>
      <c r="S1240" s="46">
        <v>584.26</v>
      </c>
      <c r="T1240" s="46">
        <v>20</v>
      </c>
      <c r="U1240" s="46">
        <v>8</v>
      </c>
      <c r="V1240" s="46">
        <v>4</v>
      </c>
    </row>
    <row r="1241" spans="1:22" x14ac:dyDescent="0.25">
      <c r="A1241" s="34">
        <v>1237</v>
      </c>
      <c r="B1241" s="35">
        <v>42205</v>
      </c>
      <c r="C1241" s="36">
        <v>3</v>
      </c>
      <c r="D1241" s="36">
        <v>5</v>
      </c>
      <c r="E1241" s="36">
        <v>6</v>
      </c>
      <c r="F1241" s="36">
        <v>7</v>
      </c>
      <c r="G1241" s="36">
        <v>8</v>
      </c>
      <c r="H1241" s="36">
        <v>9</v>
      </c>
      <c r="I1241" s="36">
        <v>10</v>
      </c>
      <c r="J1241" s="36">
        <v>12</v>
      </c>
      <c r="K1241" s="36">
        <v>13</v>
      </c>
      <c r="L1241" s="36">
        <v>14</v>
      </c>
      <c r="M1241" s="36">
        <v>18</v>
      </c>
      <c r="N1241" s="36">
        <v>21</v>
      </c>
      <c r="O1241" s="36">
        <v>22</v>
      </c>
      <c r="P1241" s="36">
        <v>24</v>
      </c>
      <c r="Q1241" s="36">
        <v>25</v>
      </c>
      <c r="R1241" s="45">
        <v>1937958.14</v>
      </c>
      <c r="S1241" s="45">
        <v>2137.2600000000002</v>
      </c>
      <c r="T1241" s="45">
        <v>20</v>
      </c>
      <c r="U1241" s="45">
        <v>8</v>
      </c>
      <c r="V1241" s="45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6">
        <v>749682.4</v>
      </c>
      <c r="S1242" s="46">
        <v>1420.39</v>
      </c>
      <c r="T1242" s="46">
        <v>20</v>
      </c>
      <c r="U1242" s="46">
        <v>8</v>
      </c>
      <c r="V1242" s="46">
        <v>4</v>
      </c>
    </row>
    <row r="1243" spans="1:22" x14ac:dyDescent="0.25">
      <c r="A1243" s="34">
        <v>1239</v>
      </c>
      <c r="B1243" s="35">
        <v>42209</v>
      </c>
      <c r="C1243" s="36">
        <v>5</v>
      </c>
      <c r="D1243" s="36">
        <v>6</v>
      </c>
      <c r="E1243" s="36">
        <v>8</v>
      </c>
      <c r="F1243" s="36">
        <v>9</v>
      </c>
      <c r="G1243" s="36">
        <v>10</v>
      </c>
      <c r="H1243" s="36">
        <v>11</v>
      </c>
      <c r="I1243" s="36">
        <v>12</v>
      </c>
      <c r="J1243" s="36">
        <v>13</v>
      </c>
      <c r="K1243" s="36">
        <v>14</v>
      </c>
      <c r="L1243" s="36">
        <v>15</v>
      </c>
      <c r="M1243" s="36">
        <v>16</v>
      </c>
      <c r="N1243" s="36">
        <v>18</v>
      </c>
      <c r="O1243" s="36">
        <v>20</v>
      </c>
      <c r="P1243" s="36">
        <v>22</v>
      </c>
      <c r="Q1243" s="36">
        <v>24</v>
      </c>
      <c r="R1243" s="45">
        <v>875384.91</v>
      </c>
      <c r="S1243" s="45">
        <v>1363.79</v>
      </c>
      <c r="T1243" s="45">
        <v>20</v>
      </c>
      <c r="U1243" s="45">
        <v>8</v>
      </c>
      <c r="V1243" s="45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6">
        <v>590817.28000000003</v>
      </c>
      <c r="S1244" s="46">
        <v>1567.16</v>
      </c>
      <c r="T1244" s="46">
        <v>20</v>
      </c>
      <c r="U1244" s="46">
        <v>8</v>
      </c>
      <c r="V1244" s="46">
        <v>4</v>
      </c>
    </row>
    <row r="1245" spans="1:22" x14ac:dyDescent="0.25">
      <c r="A1245" s="34">
        <v>1241</v>
      </c>
      <c r="B1245" s="35">
        <v>42214</v>
      </c>
      <c r="C1245" s="36">
        <v>1</v>
      </c>
      <c r="D1245" s="36">
        <v>4</v>
      </c>
      <c r="E1245" s="36">
        <v>5</v>
      </c>
      <c r="F1245" s="36">
        <v>8</v>
      </c>
      <c r="G1245" s="36">
        <v>9</v>
      </c>
      <c r="H1245" s="36">
        <v>10</v>
      </c>
      <c r="I1245" s="36">
        <v>11</v>
      </c>
      <c r="J1245" s="36">
        <v>12</v>
      </c>
      <c r="K1245" s="36">
        <v>13</v>
      </c>
      <c r="L1245" s="36">
        <v>15</v>
      </c>
      <c r="M1245" s="36">
        <v>17</v>
      </c>
      <c r="N1245" s="36">
        <v>20</v>
      </c>
      <c r="O1245" s="36">
        <v>22</v>
      </c>
      <c r="P1245" s="36">
        <v>24</v>
      </c>
      <c r="Q1245" s="36">
        <v>25</v>
      </c>
      <c r="R1245" s="45">
        <v>1546030.95</v>
      </c>
      <c r="S1245" s="45">
        <v>1573.08</v>
      </c>
      <c r="T1245" s="45">
        <v>20</v>
      </c>
      <c r="U1245" s="45">
        <v>8</v>
      </c>
      <c r="V1245" s="45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6">
        <v>0</v>
      </c>
      <c r="S1246" s="46">
        <v>1742.36</v>
      </c>
      <c r="T1246" s="46">
        <v>20</v>
      </c>
      <c r="U1246" s="46">
        <v>8</v>
      </c>
      <c r="V1246" s="46">
        <v>4</v>
      </c>
    </row>
    <row r="1247" spans="1:22" x14ac:dyDescent="0.25">
      <c r="A1247" s="34">
        <v>1243</v>
      </c>
      <c r="B1247" s="35">
        <v>42219</v>
      </c>
      <c r="C1247" s="36">
        <v>1</v>
      </c>
      <c r="D1247" s="36">
        <v>2</v>
      </c>
      <c r="E1247" s="36">
        <v>4</v>
      </c>
      <c r="F1247" s="36">
        <v>5</v>
      </c>
      <c r="G1247" s="36">
        <v>6</v>
      </c>
      <c r="H1247" s="36">
        <v>8</v>
      </c>
      <c r="I1247" s="36">
        <v>12</v>
      </c>
      <c r="J1247" s="36">
        <v>13</v>
      </c>
      <c r="K1247" s="36">
        <v>14</v>
      </c>
      <c r="L1247" s="36">
        <v>15</v>
      </c>
      <c r="M1247" s="36">
        <v>16</v>
      </c>
      <c r="N1247" s="36">
        <v>17</v>
      </c>
      <c r="O1247" s="36">
        <v>22</v>
      </c>
      <c r="P1247" s="36">
        <v>24</v>
      </c>
      <c r="Q1247" s="36">
        <v>25</v>
      </c>
      <c r="R1247" s="45">
        <v>2217441.9700000002</v>
      </c>
      <c r="S1247" s="45">
        <v>1442.09</v>
      </c>
      <c r="T1247" s="45">
        <v>20</v>
      </c>
      <c r="U1247" s="45">
        <v>8</v>
      </c>
      <c r="V1247" s="45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6">
        <v>22561.88</v>
      </c>
      <c r="S1248" s="46">
        <v>66.680000000000007</v>
      </c>
      <c r="T1248" s="46">
        <v>20</v>
      </c>
      <c r="U1248" s="46">
        <v>8</v>
      </c>
      <c r="V1248" s="46">
        <v>4</v>
      </c>
    </row>
    <row r="1249" spans="1:22" x14ac:dyDescent="0.25">
      <c r="A1249" s="34">
        <v>1245</v>
      </c>
      <c r="B1249" s="35">
        <v>42223</v>
      </c>
      <c r="C1249" s="36">
        <v>2</v>
      </c>
      <c r="D1249" s="36">
        <v>3</v>
      </c>
      <c r="E1249" s="36">
        <v>4</v>
      </c>
      <c r="F1249" s="36">
        <v>5</v>
      </c>
      <c r="G1249" s="36">
        <v>6</v>
      </c>
      <c r="H1249" s="36">
        <v>8</v>
      </c>
      <c r="I1249" s="36">
        <v>9</v>
      </c>
      <c r="J1249" s="36">
        <v>11</v>
      </c>
      <c r="K1249" s="36">
        <v>15</v>
      </c>
      <c r="L1249" s="36">
        <v>16</v>
      </c>
      <c r="M1249" s="36">
        <v>17</v>
      </c>
      <c r="N1249" s="36">
        <v>18</v>
      </c>
      <c r="O1249" s="36">
        <v>19</v>
      </c>
      <c r="P1249" s="36">
        <v>21</v>
      </c>
      <c r="Q1249" s="36">
        <v>25</v>
      </c>
      <c r="R1249" s="45">
        <v>0</v>
      </c>
      <c r="S1249" s="45">
        <v>2346.1</v>
      </c>
      <c r="T1249" s="45">
        <v>20</v>
      </c>
      <c r="U1249" s="45">
        <v>8</v>
      </c>
      <c r="V1249" s="45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6">
        <v>2270432.38</v>
      </c>
      <c r="S1250" s="46">
        <v>1656.76</v>
      </c>
      <c r="T1250" s="46">
        <v>20</v>
      </c>
      <c r="U1250" s="46">
        <v>8</v>
      </c>
      <c r="V1250" s="46">
        <v>4</v>
      </c>
    </row>
    <row r="1251" spans="1:22" x14ac:dyDescent="0.25">
      <c r="A1251" s="34">
        <v>1247</v>
      </c>
      <c r="B1251" s="35">
        <v>42228</v>
      </c>
      <c r="C1251" s="36">
        <v>2</v>
      </c>
      <c r="D1251" s="36">
        <v>3</v>
      </c>
      <c r="E1251" s="36">
        <v>7</v>
      </c>
      <c r="F1251" s="36">
        <v>8</v>
      </c>
      <c r="G1251" s="36">
        <v>9</v>
      </c>
      <c r="H1251" s="36">
        <v>11</v>
      </c>
      <c r="I1251" s="36">
        <v>15</v>
      </c>
      <c r="J1251" s="36">
        <v>16</v>
      </c>
      <c r="K1251" s="36">
        <v>17</v>
      </c>
      <c r="L1251" s="36">
        <v>18</v>
      </c>
      <c r="M1251" s="36">
        <v>19</v>
      </c>
      <c r="N1251" s="36">
        <v>20</v>
      </c>
      <c r="O1251" s="36">
        <v>23</v>
      </c>
      <c r="P1251" s="36">
        <v>24</v>
      </c>
      <c r="Q1251" s="36">
        <v>25</v>
      </c>
      <c r="R1251" s="45">
        <v>2046541.05</v>
      </c>
      <c r="S1251" s="45">
        <v>1648.44</v>
      </c>
      <c r="T1251" s="45">
        <v>20</v>
      </c>
      <c r="U1251" s="45">
        <v>8</v>
      </c>
      <c r="V1251" s="45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6">
        <v>1590460.75</v>
      </c>
      <c r="S1252" s="46">
        <v>1536.49</v>
      </c>
      <c r="T1252" s="46">
        <v>20</v>
      </c>
      <c r="U1252" s="46">
        <v>8</v>
      </c>
      <c r="V1252" s="46">
        <v>4</v>
      </c>
    </row>
    <row r="1253" spans="1:22" x14ac:dyDescent="0.25">
      <c r="A1253" s="34">
        <v>1249</v>
      </c>
      <c r="B1253" s="35">
        <v>42233</v>
      </c>
      <c r="C1253" s="36">
        <v>3</v>
      </c>
      <c r="D1253" s="36">
        <v>4</v>
      </c>
      <c r="E1253" s="36">
        <v>5</v>
      </c>
      <c r="F1253" s="36">
        <v>6</v>
      </c>
      <c r="G1253" s="36">
        <v>9</v>
      </c>
      <c r="H1253" s="36">
        <v>12</v>
      </c>
      <c r="I1253" s="36">
        <v>13</v>
      </c>
      <c r="J1253" s="36">
        <v>14</v>
      </c>
      <c r="K1253" s="36">
        <v>15</v>
      </c>
      <c r="L1253" s="36">
        <v>18</v>
      </c>
      <c r="M1253" s="36">
        <v>19</v>
      </c>
      <c r="N1253" s="36">
        <v>20</v>
      </c>
      <c r="O1253" s="36">
        <v>22</v>
      </c>
      <c r="P1253" s="36">
        <v>24</v>
      </c>
      <c r="Q1253" s="36">
        <v>25</v>
      </c>
      <c r="R1253" s="45">
        <v>837088.2</v>
      </c>
      <c r="S1253" s="45">
        <v>1559.11</v>
      </c>
      <c r="T1253" s="45">
        <v>20</v>
      </c>
      <c r="U1253" s="45">
        <v>8</v>
      </c>
      <c r="V1253" s="45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6">
        <v>493800.98</v>
      </c>
      <c r="S1254" s="46">
        <v>1276.79</v>
      </c>
      <c r="T1254" s="46">
        <v>20</v>
      </c>
      <c r="U1254" s="46">
        <v>8</v>
      </c>
      <c r="V1254" s="46">
        <v>4</v>
      </c>
    </row>
    <row r="1255" spans="1:22" x14ac:dyDescent="0.25">
      <c r="A1255" s="34">
        <v>1251</v>
      </c>
      <c r="B1255" s="35">
        <v>42237</v>
      </c>
      <c r="C1255" s="36">
        <v>2</v>
      </c>
      <c r="D1255" s="36">
        <v>6</v>
      </c>
      <c r="E1255" s="36">
        <v>7</v>
      </c>
      <c r="F1255" s="36">
        <v>8</v>
      </c>
      <c r="G1255" s="36">
        <v>9</v>
      </c>
      <c r="H1255" s="36">
        <v>10</v>
      </c>
      <c r="I1255" s="36">
        <v>14</v>
      </c>
      <c r="J1255" s="36">
        <v>15</v>
      </c>
      <c r="K1255" s="36">
        <v>16</v>
      </c>
      <c r="L1255" s="36">
        <v>17</v>
      </c>
      <c r="M1255" s="36">
        <v>19</v>
      </c>
      <c r="N1255" s="36">
        <v>20</v>
      </c>
      <c r="O1255" s="36">
        <v>21</v>
      </c>
      <c r="P1255" s="36">
        <v>23</v>
      </c>
      <c r="Q1255" s="36">
        <v>25</v>
      </c>
      <c r="R1255" s="45">
        <v>2219990.67</v>
      </c>
      <c r="S1255" s="45">
        <v>3049.44</v>
      </c>
      <c r="T1255" s="45">
        <v>20</v>
      </c>
      <c r="U1255" s="45">
        <v>8</v>
      </c>
      <c r="V1255" s="45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6">
        <v>1847950.49</v>
      </c>
      <c r="S1256" s="46">
        <v>1516.27</v>
      </c>
      <c r="T1256" s="46">
        <v>20</v>
      </c>
      <c r="U1256" s="46">
        <v>8</v>
      </c>
      <c r="V1256" s="46">
        <v>4</v>
      </c>
    </row>
    <row r="1257" spans="1:22" x14ac:dyDescent="0.25">
      <c r="A1257" s="34">
        <v>1253</v>
      </c>
      <c r="B1257" s="35">
        <v>42242</v>
      </c>
      <c r="C1257" s="36">
        <v>1</v>
      </c>
      <c r="D1257" s="36">
        <v>2</v>
      </c>
      <c r="E1257" s="36">
        <v>3</v>
      </c>
      <c r="F1257" s="36">
        <v>5</v>
      </c>
      <c r="G1257" s="36">
        <v>6</v>
      </c>
      <c r="H1257" s="36">
        <v>7</v>
      </c>
      <c r="I1257" s="36">
        <v>11</v>
      </c>
      <c r="J1257" s="36">
        <v>15</v>
      </c>
      <c r="K1257" s="36">
        <v>16</v>
      </c>
      <c r="L1257" s="36">
        <v>18</v>
      </c>
      <c r="M1257" s="36">
        <v>20</v>
      </c>
      <c r="N1257" s="36">
        <v>22</v>
      </c>
      <c r="O1257" s="36">
        <v>23</v>
      </c>
      <c r="P1257" s="36">
        <v>24</v>
      </c>
      <c r="Q1257" s="36">
        <v>25</v>
      </c>
      <c r="R1257" s="45">
        <v>0</v>
      </c>
      <c r="S1257" s="45">
        <v>2076.67</v>
      </c>
      <c r="T1257" s="45">
        <v>20</v>
      </c>
      <c r="U1257" s="45">
        <v>8</v>
      </c>
      <c r="V1257" s="45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6">
        <v>1382797.68</v>
      </c>
      <c r="S1258" s="46">
        <v>2046.41</v>
      </c>
      <c r="T1258" s="46">
        <v>20</v>
      </c>
      <c r="U1258" s="46">
        <v>8</v>
      </c>
      <c r="V1258" s="46">
        <v>4</v>
      </c>
    </row>
    <row r="1259" spans="1:22" x14ac:dyDescent="0.25">
      <c r="A1259" s="34">
        <v>1255</v>
      </c>
      <c r="B1259" s="35">
        <v>42255</v>
      </c>
      <c r="C1259" s="36">
        <v>1</v>
      </c>
      <c r="D1259" s="36">
        <v>2</v>
      </c>
      <c r="E1259" s="36">
        <v>4</v>
      </c>
      <c r="F1259" s="36">
        <v>6</v>
      </c>
      <c r="G1259" s="36">
        <v>7</v>
      </c>
      <c r="H1259" s="36">
        <v>9</v>
      </c>
      <c r="I1259" s="36">
        <v>10</v>
      </c>
      <c r="J1259" s="36">
        <v>13</v>
      </c>
      <c r="K1259" s="36">
        <v>14</v>
      </c>
      <c r="L1259" s="36">
        <v>16</v>
      </c>
      <c r="M1259" s="36">
        <v>18</v>
      </c>
      <c r="N1259" s="36">
        <v>20</v>
      </c>
      <c r="O1259" s="36">
        <v>21</v>
      </c>
      <c r="P1259" s="36">
        <v>23</v>
      </c>
      <c r="Q1259" s="36">
        <v>25</v>
      </c>
      <c r="R1259" s="45">
        <v>1757073.66</v>
      </c>
      <c r="S1259" s="45">
        <v>1030.82</v>
      </c>
      <c r="T1259" s="45">
        <v>20</v>
      </c>
      <c r="U1259" s="45">
        <v>8</v>
      </c>
      <c r="V1259" s="45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6">
        <v>0</v>
      </c>
      <c r="S1260" s="46">
        <v>1890.78</v>
      </c>
      <c r="T1260" s="46">
        <v>20</v>
      </c>
      <c r="U1260" s="46">
        <v>8</v>
      </c>
      <c r="V1260" s="46">
        <v>4</v>
      </c>
    </row>
    <row r="1261" spans="1:22" x14ac:dyDescent="0.25">
      <c r="A1261" s="34">
        <v>1257</v>
      </c>
      <c r="B1261" s="35">
        <v>42258</v>
      </c>
      <c r="C1261" s="36">
        <v>1</v>
      </c>
      <c r="D1261" s="36">
        <v>2</v>
      </c>
      <c r="E1261" s="36">
        <v>5</v>
      </c>
      <c r="F1261" s="36">
        <v>6</v>
      </c>
      <c r="G1261" s="36">
        <v>8</v>
      </c>
      <c r="H1261" s="36">
        <v>10</v>
      </c>
      <c r="I1261" s="36">
        <v>11</v>
      </c>
      <c r="J1261" s="36">
        <v>12</v>
      </c>
      <c r="K1261" s="36">
        <v>13</v>
      </c>
      <c r="L1261" s="36">
        <v>14</v>
      </c>
      <c r="M1261" s="36">
        <v>16</v>
      </c>
      <c r="N1261" s="36">
        <v>19</v>
      </c>
      <c r="O1261" s="36">
        <v>20</v>
      </c>
      <c r="P1261" s="36">
        <v>22</v>
      </c>
      <c r="Q1261" s="36">
        <v>25</v>
      </c>
      <c r="R1261" s="45">
        <v>1000838.63</v>
      </c>
      <c r="S1261" s="45">
        <v>1825.5</v>
      </c>
      <c r="T1261" s="45">
        <v>20</v>
      </c>
      <c r="U1261" s="45">
        <v>8</v>
      </c>
      <c r="V1261" s="45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6">
        <v>626024.07999999996</v>
      </c>
      <c r="S1262" s="46">
        <v>1497.07</v>
      </c>
      <c r="T1262" s="46">
        <v>20</v>
      </c>
      <c r="U1262" s="46">
        <v>8</v>
      </c>
      <c r="V1262" s="46">
        <v>4</v>
      </c>
    </row>
    <row r="1263" spans="1:22" x14ac:dyDescent="0.25">
      <c r="A1263" s="34">
        <v>1259</v>
      </c>
      <c r="B1263" s="35">
        <v>42263</v>
      </c>
      <c r="C1263" s="36">
        <v>2</v>
      </c>
      <c r="D1263" s="36">
        <v>5</v>
      </c>
      <c r="E1263" s="36">
        <v>8</v>
      </c>
      <c r="F1263" s="36">
        <v>9</v>
      </c>
      <c r="G1263" s="36">
        <v>10</v>
      </c>
      <c r="H1263" s="36">
        <v>13</v>
      </c>
      <c r="I1263" s="36">
        <v>14</v>
      </c>
      <c r="J1263" s="36">
        <v>16</v>
      </c>
      <c r="K1263" s="36">
        <v>17</v>
      </c>
      <c r="L1263" s="36">
        <v>18</v>
      </c>
      <c r="M1263" s="36">
        <v>19</v>
      </c>
      <c r="N1263" s="36">
        <v>20</v>
      </c>
      <c r="O1263" s="36">
        <v>22</v>
      </c>
      <c r="P1263" s="36">
        <v>23</v>
      </c>
      <c r="Q1263" s="36">
        <v>25</v>
      </c>
      <c r="R1263" s="45">
        <v>980616.91</v>
      </c>
      <c r="S1263" s="45">
        <v>1662.41</v>
      </c>
      <c r="T1263" s="45">
        <v>20</v>
      </c>
      <c r="U1263" s="45">
        <v>8</v>
      </c>
      <c r="V1263" s="45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6">
        <v>742189.8</v>
      </c>
      <c r="S1264" s="46">
        <v>2051.19</v>
      </c>
      <c r="T1264" s="46">
        <v>20</v>
      </c>
      <c r="U1264" s="46">
        <v>8</v>
      </c>
      <c r="V1264" s="46">
        <v>4</v>
      </c>
    </row>
    <row r="1265" spans="1:22" x14ac:dyDescent="0.25">
      <c r="A1265" s="34">
        <v>1261</v>
      </c>
      <c r="B1265" s="35">
        <v>42268</v>
      </c>
      <c r="C1265" s="36">
        <v>1</v>
      </c>
      <c r="D1265" s="36">
        <v>4</v>
      </c>
      <c r="E1265" s="36">
        <v>5</v>
      </c>
      <c r="F1265" s="36">
        <v>7</v>
      </c>
      <c r="G1265" s="36">
        <v>10</v>
      </c>
      <c r="H1265" s="36">
        <v>12</v>
      </c>
      <c r="I1265" s="36">
        <v>15</v>
      </c>
      <c r="J1265" s="36">
        <v>16</v>
      </c>
      <c r="K1265" s="36">
        <v>17</v>
      </c>
      <c r="L1265" s="36">
        <v>18</v>
      </c>
      <c r="M1265" s="36">
        <v>19</v>
      </c>
      <c r="N1265" s="36">
        <v>20</v>
      </c>
      <c r="O1265" s="36">
        <v>21</v>
      </c>
      <c r="P1265" s="36">
        <v>22</v>
      </c>
      <c r="Q1265" s="36">
        <v>25</v>
      </c>
      <c r="R1265" s="45">
        <v>2287918.58</v>
      </c>
      <c r="S1265" s="45">
        <v>2588.14</v>
      </c>
      <c r="T1265" s="45">
        <v>20</v>
      </c>
      <c r="U1265" s="45">
        <v>8</v>
      </c>
      <c r="V1265" s="45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6">
        <v>1056296.1499999999</v>
      </c>
      <c r="S1266" s="46">
        <v>1928.87</v>
      </c>
      <c r="T1266" s="46">
        <v>20</v>
      </c>
      <c r="U1266" s="46">
        <v>8</v>
      </c>
      <c r="V1266" s="46">
        <v>4</v>
      </c>
    </row>
    <row r="1267" spans="1:22" x14ac:dyDescent="0.25">
      <c r="A1267" s="34">
        <v>1263</v>
      </c>
      <c r="B1267" s="35">
        <v>42272</v>
      </c>
      <c r="C1267" s="36">
        <v>3</v>
      </c>
      <c r="D1267" s="36">
        <v>4</v>
      </c>
      <c r="E1267" s="36">
        <v>5</v>
      </c>
      <c r="F1267" s="36">
        <v>8</v>
      </c>
      <c r="G1267" s="36">
        <v>9</v>
      </c>
      <c r="H1267" s="36">
        <v>10</v>
      </c>
      <c r="I1267" s="36">
        <v>11</v>
      </c>
      <c r="J1267" s="36">
        <v>12</v>
      </c>
      <c r="K1267" s="36">
        <v>13</v>
      </c>
      <c r="L1267" s="36">
        <v>16</v>
      </c>
      <c r="M1267" s="36">
        <v>18</v>
      </c>
      <c r="N1267" s="36">
        <v>20</v>
      </c>
      <c r="O1267" s="36">
        <v>22</v>
      </c>
      <c r="P1267" s="36">
        <v>23</v>
      </c>
      <c r="Q1267" s="36">
        <v>25</v>
      </c>
      <c r="R1267" s="45">
        <v>310462.61</v>
      </c>
      <c r="S1267" s="45">
        <v>1061.17</v>
      </c>
      <c r="T1267" s="45">
        <v>20</v>
      </c>
      <c r="U1267" s="45">
        <v>8</v>
      </c>
      <c r="V1267" s="45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6">
        <v>672705.95</v>
      </c>
      <c r="S1268" s="46">
        <v>1642.75</v>
      </c>
      <c r="T1268" s="46">
        <v>20</v>
      </c>
      <c r="U1268" s="46">
        <v>8</v>
      </c>
      <c r="V1268" s="46">
        <v>4</v>
      </c>
    </row>
    <row r="1269" spans="1:22" x14ac:dyDescent="0.25">
      <c r="A1269" s="34">
        <v>1265</v>
      </c>
      <c r="B1269" s="35">
        <v>42277</v>
      </c>
      <c r="C1269" s="36">
        <v>1</v>
      </c>
      <c r="D1269" s="36">
        <v>2</v>
      </c>
      <c r="E1269" s="36">
        <v>3</v>
      </c>
      <c r="F1269" s="36">
        <v>4</v>
      </c>
      <c r="G1269" s="36">
        <v>7</v>
      </c>
      <c r="H1269" s="36">
        <v>11</v>
      </c>
      <c r="I1269" s="36">
        <v>13</v>
      </c>
      <c r="J1269" s="36">
        <v>14</v>
      </c>
      <c r="K1269" s="36">
        <v>15</v>
      </c>
      <c r="L1269" s="36">
        <v>16</v>
      </c>
      <c r="M1269" s="36">
        <v>19</v>
      </c>
      <c r="N1269" s="36">
        <v>22</v>
      </c>
      <c r="O1269" s="36">
        <v>23</v>
      </c>
      <c r="P1269" s="36">
        <v>24</v>
      </c>
      <c r="Q1269" s="36">
        <v>25</v>
      </c>
      <c r="R1269" s="45">
        <v>1827729.94</v>
      </c>
      <c r="S1269" s="45">
        <v>1893.53</v>
      </c>
      <c r="T1269" s="45">
        <v>20</v>
      </c>
      <c r="U1269" s="45">
        <v>8</v>
      </c>
      <c r="V1269" s="45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6">
        <v>821651.87</v>
      </c>
      <c r="S1270" s="46">
        <v>1591.03</v>
      </c>
      <c r="T1270" s="46">
        <v>20</v>
      </c>
      <c r="U1270" s="46">
        <v>8</v>
      </c>
      <c r="V1270" s="46">
        <v>4</v>
      </c>
    </row>
    <row r="1271" spans="1:22" x14ac:dyDescent="0.25">
      <c r="A1271" s="34">
        <v>1267</v>
      </c>
      <c r="B1271" s="35">
        <v>42282</v>
      </c>
      <c r="C1271" s="36">
        <v>2</v>
      </c>
      <c r="D1271" s="36">
        <v>3</v>
      </c>
      <c r="E1271" s="36">
        <v>5</v>
      </c>
      <c r="F1271" s="36">
        <v>6</v>
      </c>
      <c r="G1271" s="36">
        <v>7</v>
      </c>
      <c r="H1271" s="36">
        <v>9</v>
      </c>
      <c r="I1271" s="36">
        <v>11</v>
      </c>
      <c r="J1271" s="36">
        <v>12</v>
      </c>
      <c r="K1271" s="36">
        <v>13</v>
      </c>
      <c r="L1271" s="36">
        <v>15</v>
      </c>
      <c r="M1271" s="36">
        <v>16</v>
      </c>
      <c r="N1271" s="36">
        <v>17</v>
      </c>
      <c r="O1271" s="36">
        <v>18</v>
      </c>
      <c r="P1271" s="36">
        <v>22</v>
      </c>
      <c r="Q1271" s="36">
        <v>25</v>
      </c>
      <c r="R1271" s="45">
        <v>877825.08</v>
      </c>
      <c r="S1271" s="45">
        <v>1447.86</v>
      </c>
      <c r="T1271" s="45">
        <v>20</v>
      </c>
      <c r="U1271" s="45">
        <v>8</v>
      </c>
      <c r="V1271" s="45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6">
        <v>270747.40999999997</v>
      </c>
      <c r="S1272" s="46">
        <v>1341.49</v>
      </c>
      <c r="T1272" s="46">
        <v>20</v>
      </c>
      <c r="U1272" s="46">
        <v>8</v>
      </c>
      <c r="V1272" s="46">
        <v>4</v>
      </c>
    </row>
    <row r="1273" spans="1:22" x14ac:dyDescent="0.25">
      <c r="A1273" s="34">
        <v>1269</v>
      </c>
      <c r="B1273" s="35">
        <v>42286</v>
      </c>
      <c r="C1273" s="36">
        <v>1</v>
      </c>
      <c r="D1273" s="36">
        <v>4</v>
      </c>
      <c r="E1273" s="36">
        <v>5</v>
      </c>
      <c r="F1273" s="36">
        <v>7</v>
      </c>
      <c r="G1273" s="36">
        <v>8</v>
      </c>
      <c r="H1273" s="36">
        <v>11</v>
      </c>
      <c r="I1273" s="36">
        <v>13</v>
      </c>
      <c r="J1273" s="36">
        <v>14</v>
      </c>
      <c r="K1273" s="36">
        <v>16</v>
      </c>
      <c r="L1273" s="36">
        <v>17</v>
      </c>
      <c r="M1273" s="36">
        <v>18</v>
      </c>
      <c r="N1273" s="36">
        <v>20</v>
      </c>
      <c r="O1273" s="36">
        <v>21</v>
      </c>
      <c r="P1273" s="36">
        <v>22</v>
      </c>
      <c r="Q1273" s="36">
        <v>23</v>
      </c>
      <c r="R1273" s="45">
        <v>2122133.58</v>
      </c>
      <c r="S1273" s="45">
        <v>1392.25</v>
      </c>
      <c r="T1273" s="45">
        <v>20</v>
      </c>
      <c r="U1273" s="45">
        <v>8</v>
      </c>
      <c r="V1273" s="45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6">
        <v>936238.41</v>
      </c>
      <c r="S1274" s="46">
        <v>896.58</v>
      </c>
      <c r="T1274" s="46">
        <v>20</v>
      </c>
      <c r="U1274" s="46">
        <v>8</v>
      </c>
      <c r="V1274" s="46">
        <v>4</v>
      </c>
    </row>
    <row r="1275" spans="1:22" x14ac:dyDescent="0.25">
      <c r="A1275" s="34">
        <v>1271</v>
      </c>
      <c r="B1275" s="35">
        <v>42291</v>
      </c>
      <c r="C1275" s="36">
        <v>1</v>
      </c>
      <c r="D1275" s="36">
        <v>2</v>
      </c>
      <c r="E1275" s="36">
        <v>4</v>
      </c>
      <c r="F1275" s="36">
        <v>6</v>
      </c>
      <c r="G1275" s="36">
        <v>8</v>
      </c>
      <c r="H1275" s="36">
        <v>9</v>
      </c>
      <c r="I1275" s="36">
        <v>11</v>
      </c>
      <c r="J1275" s="36">
        <v>12</v>
      </c>
      <c r="K1275" s="36">
        <v>13</v>
      </c>
      <c r="L1275" s="36">
        <v>14</v>
      </c>
      <c r="M1275" s="36">
        <v>17</v>
      </c>
      <c r="N1275" s="36">
        <v>18</v>
      </c>
      <c r="O1275" s="36">
        <v>23</v>
      </c>
      <c r="P1275" s="36">
        <v>24</v>
      </c>
      <c r="Q1275" s="36">
        <v>25</v>
      </c>
      <c r="R1275" s="45">
        <v>303052.99</v>
      </c>
      <c r="S1275" s="45">
        <v>1213.75</v>
      </c>
      <c r="T1275" s="45">
        <v>20</v>
      </c>
      <c r="U1275" s="45">
        <v>8</v>
      </c>
      <c r="V1275" s="45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6">
        <v>893135.2</v>
      </c>
      <c r="S1276" s="46">
        <v>1784.48</v>
      </c>
      <c r="T1276" s="46">
        <v>20</v>
      </c>
      <c r="U1276" s="46">
        <v>8</v>
      </c>
      <c r="V1276" s="46">
        <v>4</v>
      </c>
    </row>
    <row r="1277" spans="1:22" x14ac:dyDescent="0.25">
      <c r="A1277" s="34">
        <v>1273</v>
      </c>
      <c r="B1277" s="35">
        <v>42296</v>
      </c>
      <c r="C1277" s="36">
        <v>1</v>
      </c>
      <c r="D1277" s="36">
        <v>3</v>
      </c>
      <c r="E1277" s="36">
        <v>5</v>
      </c>
      <c r="F1277" s="36">
        <v>6</v>
      </c>
      <c r="G1277" s="36">
        <v>8</v>
      </c>
      <c r="H1277" s="36">
        <v>11</v>
      </c>
      <c r="I1277" s="36">
        <v>12</v>
      </c>
      <c r="J1277" s="36">
        <v>13</v>
      </c>
      <c r="K1277" s="36">
        <v>14</v>
      </c>
      <c r="L1277" s="36">
        <v>15</v>
      </c>
      <c r="M1277" s="36">
        <v>18</v>
      </c>
      <c r="N1277" s="36">
        <v>19</v>
      </c>
      <c r="O1277" s="36">
        <v>20</v>
      </c>
      <c r="P1277" s="36">
        <v>22</v>
      </c>
      <c r="Q1277" s="36">
        <v>24</v>
      </c>
      <c r="R1277" s="45">
        <v>770928.17</v>
      </c>
      <c r="S1277" s="45">
        <v>1677.57</v>
      </c>
      <c r="T1277" s="45">
        <v>20</v>
      </c>
      <c r="U1277" s="45">
        <v>8</v>
      </c>
      <c r="V1277" s="45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6">
        <v>0</v>
      </c>
      <c r="S1278" s="46">
        <v>1545.66</v>
      </c>
      <c r="T1278" s="46">
        <v>20</v>
      </c>
      <c r="U1278" s="46">
        <v>8</v>
      </c>
      <c r="V1278" s="46">
        <v>4</v>
      </c>
    </row>
    <row r="1279" spans="1:22" x14ac:dyDescent="0.25">
      <c r="A1279" s="34">
        <v>1275</v>
      </c>
      <c r="B1279" s="35">
        <v>42300</v>
      </c>
      <c r="C1279" s="36">
        <v>3</v>
      </c>
      <c r="D1279" s="36">
        <v>6</v>
      </c>
      <c r="E1279" s="36">
        <v>7</v>
      </c>
      <c r="F1279" s="36">
        <v>8</v>
      </c>
      <c r="G1279" s="36">
        <v>10</v>
      </c>
      <c r="H1279" s="36">
        <v>11</v>
      </c>
      <c r="I1279" s="36">
        <v>13</v>
      </c>
      <c r="J1279" s="36">
        <v>14</v>
      </c>
      <c r="K1279" s="36">
        <v>15</v>
      </c>
      <c r="L1279" s="36">
        <v>16</v>
      </c>
      <c r="M1279" s="36">
        <v>17</v>
      </c>
      <c r="N1279" s="36">
        <v>18</v>
      </c>
      <c r="O1279" s="36">
        <v>20</v>
      </c>
      <c r="P1279" s="36">
        <v>23</v>
      </c>
      <c r="Q1279" s="36">
        <v>25</v>
      </c>
      <c r="R1279" s="45">
        <v>1239696.3600000001</v>
      </c>
      <c r="S1279" s="45">
        <v>1755.34</v>
      </c>
      <c r="T1279" s="45">
        <v>20</v>
      </c>
      <c r="U1279" s="45">
        <v>8</v>
      </c>
      <c r="V1279" s="45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6">
        <v>305237.62</v>
      </c>
      <c r="S1280" s="46">
        <v>1150.03</v>
      </c>
      <c r="T1280" s="46">
        <v>20</v>
      </c>
      <c r="U1280" s="46">
        <v>8</v>
      </c>
      <c r="V1280" s="46">
        <v>4</v>
      </c>
    </row>
    <row r="1281" spans="1:22" x14ac:dyDescent="0.25">
      <c r="A1281" s="34">
        <v>1277</v>
      </c>
      <c r="B1281" s="35">
        <v>42305</v>
      </c>
      <c r="C1281" s="36">
        <v>1</v>
      </c>
      <c r="D1281" s="36">
        <v>2</v>
      </c>
      <c r="E1281" s="36">
        <v>3</v>
      </c>
      <c r="F1281" s="36">
        <v>4</v>
      </c>
      <c r="G1281" s="36">
        <v>6</v>
      </c>
      <c r="H1281" s="36">
        <v>9</v>
      </c>
      <c r="I1281" s="36">
        <v>10</v>
      </c>
      <c r="J1281" s="36">
        <v>12</v>
      </c>
      <c r="K1281" s="36">
        <v>13</v>
      </c>
      <c r="L1281" s="36">
        <v>15</v>
      </c>
      <c r="M1281" s="36">
        <v>17</v>
      </c>
      <c r="N1281" s="36">
        <v>18</v>
      </c>
      <c r="O1281" s="36">
        <v>21</v>
      </c>
      <c r="P1281" s="36">
        <v>22</v>
      </c>
      <c r="Q1281" s="36">
        <v>25</v>
      </c>
      <c r="R1281" s="45">
        <v>615929.93000000005</v>
      </c>
      <c r="S1281" s="45">
        <v>1862.87</v>
      </c>
      <c r="T1281" s="45">
        <v>20</v>
      </c>
      <c r="U1281" s="45">
        <v>8</v>
      </c>
      <c r="V1281" s="45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6">
        <v>1097709.98</v>
      </c>
      <c r="S1282" s="46">
        <v>2874.53</v>
      </c>
      <c r="T1282" s="46">
        <v>20</v>
      </c>
      <c r="U1282" s="46">
        <v>8</v>
      </c>
      <c r="V1282" s="46">
        <v>4</v>
      </c>
    </row>
    <row r="1283" spans="1:22" x14ac:dyDescent="0.25">
      <c r="A1283" s="34">
        <v>1279</v>
      </c>
      <c r="B1283" s="35">
        <v>42311</v>
      </c>
      <c r="C1283" s="36">
        <v>1</v>
      </c>
      <c r="D1283" s="36">
        <v>3</v>
      </c>
      <c r="E1283" s="36">
        <v>4</v>
      </c>
      <c r="F1283" s="36">
        <v>7</v>
      </c>
      <c r="G1283" s="36">
        <v>8</v>
      </c>
      <c r="H1283" s="36">
        <v>9</v>
      </c>
      <c r="I1283" s="36">
        <v>11</v>
      </c>
      <c r="J1283" s="36">
        <v>12</v>
      </c>
      <c r="K1283" s="36">
        <v>13</v>
      </c>
      <c r="L1283" s="36">
        <v>14</v>
      </c>
      <c r="M1283" s="36">
        <v>16</v>
      </c>
      <c r="N1283" s="36">
        <v>18</v>
      </c>
      <c r="O1283" s="36">
        <v>19</v>
      </c>
      <c r="P1283" s="36">
        <v>21</v>
      </c>
      <c r="Q1283" s="36">
        <v>23</v>
      </c>
      <c r="R1283" s="45">
        <v>640594.52</v>
      </c>
      <c r="S1283" s="45">
        <v>935.48</v>
      </c>
      <c r="T1283" s="45">
        <v>20</v>
      </c>
      <c r="U1283" s="45">
        <v>8</v>
      </c>
      <c r="V1283" s="45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6">
        <v>282214.73</v>
      </c>
      <c r="S1284" s="46">
        <v>508.4</v>
      </c>
      <c r="T1284" s="46">
        <v>20</v>
      </c>
      <c r="U1284" s="46">
        <v>8</v>
      </c>
      <c r="V1284" s="46">
        <v>4</v>
      </c>
    </row>
    <row r="1285" spans="1:22" x14ac:dyDescent="0.25">
      <c r="A1285" s="34">
        <v>1281</v>
      </c>
      <c r="B1285" s="35">
        <v>42314</v>
      </c>
      <c r="C1285" s="36">
        <v>1</v>
      </c>
      <c r="D1285" s="36">
        <v>3</v>
      </c>
      <c r="E1285" s="36">
        <v>5</v>
      </c>
      <c r="F1285" s="36">
        <v>6</v>
      </c>
      <c r="G1285" s="36">
        <v>8</v>
      </c>
      <c r="H1285" s="36">
        <v>9</v>
      </c>
      <c r="I1285" s="36">
        <v>12</v>
      </c>
      <c r="J1285" s="36">
        <v>13</v>
      </c>
      <c r="K1285" s="36">
        <v>15</v>
      </c>
      <c r="L1285" s="36">
        <v>19</v>
      </c>
      <c r="M1285" s="36">
        <v>21</v>
      </c>
      <c r="N1285" s="36">
        <v>22</v>
      </c>
      <c r="O1285" s="36">
        <v>23</v>
      </c>
      <c r="P1285" s="36">
        <v>24</v>
      </c>
      <c r="Q1285" s="36">
        <v>25</v>
      </c>
      <c r="R1285" s="45">
        <v>539833.86</v>
      </c>
      <c r="S1285" s="45">
        <v>1240.18</v>
      </c>
      <c r="T1285" s="45">
        <v>20</v>
      </c>
      <c r="U1285" s="45">
        <v>8</v>
      </c>
      <c r="V1285" s="45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6">
        <v>1975430.8</v>
      </c>
      <c r="S1286" s="46">
        <v>1870.23</v>
      </c>
      <c r="T1286" s="46">
        <v>20</v>
      </c>
      <c r="U1286" s="46">
        <v>8</v>
      </c>
      <c r="V1286" s="46">
        <v>4</v>
      </c>
    </row>
    <row r="1287" spans="1:22" x14ac:dyDescent="0.25">
      <c r="A1287" s="34">
        <v>1283</v>
      </c>
      <c r="B1287" s="35">
        <v>42319</v>
      </c>
      <c r="C1287" s="36">
        <v>2</v>
      </c>
      <c r="D1287" s="36">
        <v>6</v>
      </c>
      <c r="E1287" s="36">
        <v>7</v>
      </c>
      <c r="F1287" s="36">
        <v>8</v>
      </c>
      <c r="G1287" s="36">
        <v>9</v>
      </c>
      <c r="H1287" s="36">
        <v>10</v>
      </c>
      <c r="I1287" s="36">
        <v>11</v>
      </c>
      <c r="J1287" s="36">
        <v>12</v>
      </c>
      <c r="K1287" s="36">
        <v>13</v>
      </c>
      <c r="L1287" s="36">
        <v>15</v>
      </c>
      <c r="M1287" s="36">
        <v>16</v>
      </c>
      <c r="N1287" s="36">
        <v>17</v>
      </c>
      <c r="O1287" s="36">
        <v>18</v>
      </c>
      <c r="P1287" s="36">
        <v>22</v>
      </c>
      <c r="Q1287" s="36">
        <v>23</v>
      </c>
      <c r="R1287" s="45">
        <v>2020727.99</v>
      </c>
      <c r="S1287" s="45">
        <v>2337.4499999999998</v>
      </c>
      <c r="T1287" s="45">
        <v>20</v>
      </c>
      <c r="U1287" s="45">
        <v>8</v>
      </c>
      <c r="V1287" s="45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6">
        <v>194951.87</v>
      </c>
      <c r="S1288" s="46">
        <v>589.96</v>
      </c>
      <c r="T1288" s="46">
        <v>20</v>
      </c>
      <c r="U1288" s="46">
        <v>8</v>
      </c>
      <c r="V1288" s="46">
        <v>4</v>
      </c>
    </row>
    <row r="1289" spans="1:22" x14ac:dyDescent="0.25">
      <c r="A1289" s="34">
        <v>1285</v>
      </c>
      <c r="B1289" s="35">
        <v>42324</v>
      </c>
      <c r="C1289" s="36">
        <v>1</v>
      </c>
      <c r="D1289" s="36">
        <v>2</v>
      </c>
      <c r="E1289" s="36">
        <v>6</v>
      </c>
      <c r="F1289" s="36">
        <v>7</v>
      </c>
      <c r="G1289" s="36">
        <v>10</v>
      </c>
      <c r="H1289" s="36">
        <v>11</v>
      </c>
      <c r="I1289" s="36">
        <v>12</v>
      </c>
      <c r="J1289" s="36">
        <v>15</v>
      </c>
      <c r="K1289" s="36">
        <v>16</v>
      </c>
      <c r="L1289" s="36">
        <v>17</v>
      </c>
      <c r="M1289" s="36">
        <v>18</v>
      </c>
      <c r="N1289" s="36">
        <v>20</v>
      </c>
      <c r="O1289" s="36">
        <v>22</v>
      </c>
      <c r="P1289" s="36">
        <v>24</v>
      </c>
      <c r="Q1289" s="36">
        <v>25</v>
      </c>
      <c r="R1289" s="45">
        <v>961810.09</v>
      </c>
      <c r="S1289" s="45">
        <v>1883.17</v>
      </c>
      <c r="T1289" s="45">
        <v>20</v>
      </c>
      <c r="U1289" s="45">
        <v>8</v>
      </c>
      <c r="V1289" s="45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6">
        <v>563141.68999999994</v>
      </c>
      <c r="S1290" s="46">
        <v>1815.65</v>
      </c>
      <c r="T1290" s="46">
        <v>20</v>
      </c>
      <c r="U1290" s="46">
        <v>8</v>
      </c>
      <c r="V1290" s="46">
        <v>4</v>
      </c>
    </row>
    <row r="1291" spans="1:22" x14ac:dyDescent="0.25">
      <c r="A1291" s="34">
        <v>1287</v>
      </c>
      <c r="B1291" s="35">
        <v>42328</v>
      </c>
      <c r="C1291" s="36">
        <v>3</v>
      </c>
      <c r="D1291" s="36">
        <v>4</v>
      </c>
      <c r="E1291" s="36">
        <v>5</v>
      </c>
      <c r="F1291" s="36">
        <v>6</v>
      </c>
      <c r="G1291" s="36">
        <v>9</v>
      </c>
      <c r="H1291" s="36">
        <v>11</v>
      </c>
      <c r="I1291" s="36">
        <v>13</v>
      </c>
      <c r="J1291" s="36">
        <v>17</v>
      </c>
      <c r="K1291" s="36">
        <v>18</v>
      </c>
      <c r="L1291" s="36">
        <v>19</v>
      </c>
      <c r="M1291" s="36">
        <v>21</v>
      </c>
      <c r="N1291" s="36">
        <v>22</v>
      </c>
      <c r="O1291" s="36">
        <v>23</v>
      </c>
      <c r="P1291" s="36">
        <v>24</v>
      </c>
      <c r="Q1291" s="36">
        <v>25</v>
      </c>
      <c r="R1291" s="45">
        <v>1435915.05</v>
      </c>
      <c r="S1291" s="45">
        <v>1889.73</v>
      </c>
      <c r="T1291" s="45">
        <v>20</v>
      </c>
      <c r="U1291" s="45">
        <v>8</v>
      </c>
      <c r="V1291" s="45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6">
        <v>1791535.79</v>
      </c>
      <c r="S1292" s="46">
        <v>1902.14</v>
      </c>
      <c r="T1292" s="46">
        <v>20</v>
      </c>
      <c r="U1292" s="46">
        <v>8</v>
      </c>
      <c r="V1292" s="46">
        <v>4</v>
      </c>
    </row>
    <row r="1293" spans="1:22" x14ac:dyDescent="0.25">
      <c r="A1293" s="34">
        <v>1289</v>
      </c>
      <c r="B1293" s="35">
        <v>42333</v>
      </c>
      <c r="C1293" s="36">
        <v>1</v>
      </c>
      <c r="D1293" s="36">
        <v>2</v>
      </c>
      <c r="E1293" s="36">
        <v>5</v>
      </c>
      <c r="F1293" s="36">
        <v>7</v>
      </c>
      <c r="G1293" s="36">
        <v>8</v>
      </c>
      <c r="H1293" s="36">
        <v>11</v>
      </c>
      <c r="I1293" s="36">
        <v>13</v>
      </c>
      <c r="J1293" s="36">
        <v>15</v>
      </c>
      <c r="K1293" s="36">
        <v>16</v>
      </c>
      <c r="L1293" s="36">
        <v>17</v>
      </c>
      <c r="M1293" s="36">
        <v>18</v>
      </c>
      <c r="N1293" s="36">
        <v>20</v>
      </c>
      <c r="O1293" s="36">
        <v>22</v>
      </c>
      <c r="P1293" s="36">
        <v>24</v>
      </c>
      <c r="Q1293" s="36">
        <v>25</v>
      </c>
      <c r="R1293" s="45">
        <v>125897.56</v>
      </c>
      <c r="S1293" s="45">
        <v>555.05999999999995</v>
      </c>
      <c r="T1293" s="45">
        <v>20</v>
      </c>
      <c r="U1293" s="45">
        <v>8</v>
      </c>
      <c r="V1293" s="45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6">
        <v>0</v>
      </c>
      <c r="S1294" s="46">
        <v>2186.98</v>
      </c>
      <c r="T1294" s="46">
        <v>20</v>
      </c>
      <c r="U1294" s="46">
        <v>8</v>
      </c>
      <c r="V1294" s="46">
        <v>4</v>
      </c>
    </row>
    <row r="1295" spans="1:22" x14ac:dyDescent="0.25">
      <c r="A1295" s="34">
        <v>1291</v>
      </c>
      <c r="B1295" s="35">
        <v>42338</v>
      </c>
      <c r="C1295" s="36">
        <v>1</v>
      </c>
      <c r="D1295" s="36">
        <v>6</v>
      </c>
      <c r="E1295" s="36">
        <v>7</v>
      </c>
      <c r="F1295" s="36">
        <v>8</v>
      </c>
      <c r="G1295" s="36">
        <v>10</v>
      </c>
      <c r="H1295" s="36">
        <v>11</v>
      </c>
      <c r="I1295" s="36">
        <v>12</v>
      </c>
      <c r="J1295" s="36">
        <v>13</v>
      </c>
      <c r="K1295" s="36">
        <v>15</v>
      </c>
      <c r="L1295" s="36">
        <v>16</v>
      </c>
      <c r="M1295" s="36">
        <v>18</v>
      </c>
      <c r="N1295" s="36">
        <v>19</v>
      </c>
      <c r="O1295" s="36">
        <v>20</v>
      </c>
      <c r="P1295" s="36">
        <v>21</v>
      </c>
      <c r="Q1295" s="36">
        <v>24</v>
      </c>
      <c r="R1295" s="45">
        <v>0</v>
      </c>
      <c r="S1295" s="45">
        <v>2132.7199999999998</v>
      </c>
      <c r="T1295" s="45">
        <v>20</v>
      </c>
      <c r="U1295" s="45">
        <v>8</v>
      </c>
      <c r="V1295" s="45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6">
        <v>1421825.26</v>
      </c>
      <c r="S1296" s="46">
        <v>1255.22</v>
      </c>
      <c r="T1296" s="46">
        <v>20</v>
      </c>
      <c r="U1296" s="46">
        <v>8</v>
      </c>
      <c r="V1296" s="46">
        <v>4</v>
      </c>
    </row>
    <row r="1297" spans="1:22" x14ac:dyDescent="0.25">
      <c r="A1297" s="34">
        <v>1293</v>
      </c>
      <c r="B1297" s="35">
        <v>42342</v>
      </c>
      <c r="C1297" s="36">
        <v>1</v>
      </c>
      <c r="D1297" s="36">
        <v>2</v>
      </c>
      <c r="E1297" s="36">
        <v>7</v>
      </c>
      <c r="F1297" s="36">
        <v>8</v>
      </c>
      <c r="G1297" s="36">
        <v>9</v>
      </c>
      <c r="H1297" s="36">
        <v>10</v>
      </c>
      <c r="I1297" s="36">
        <v>11</v>
      </c>
      <c r="J1297" s="36">
        <v>12</v>
      </c>
      <c r="K1297" s="36">
        <v>13</v>
      </c>
      <c r="L1297" s="36">
        <v>15</v>
      </c>
      <c r="M1297" s="36">
        <v>17</v>
      </c>
      <c r="N1297" s="36">
        <v>18</v>
      </c>
      <c r="O1297" s="36">
        <v>20</v>
      </c>
      <c r="P1297" s="36">
        <v>22</v>
      </c>
      <c r="Q1297" s="36">
        <v>24</v>
      </c>
      <c r="R1297" s="45">
        <v>295302.17</v>
      </c>
      <c r="S1297" s="45">
        <v>777.26</v>
      </c>
      <c r="T1297" s="45">
        <v>20</v>
      </c>
      <c r="U1297" s="45">
        <v>8</v>
      </c>
      <c r="V1297" s="45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6">
        <v>785901.18</v>
      </c>
      <c r="S1298" s="46">
        <v>1384.57</v>
      </c>
      <c r="T1298" s="46">
        <v>20</v>
      </c>
      <c r="U1298" s="46">
        <v>8</v>
      </c>
      <c r="V1298" s="46">
        <v>4</v>
      </c>
    </row>
    <row r="1299" spans="1:22" x14ac:dyDescent="0.25">
      <c r="A1299" s="34">
        <v>1295</v>
      </c>
      <c r="B1299" s="35">
        <v>42347</v>
      </c>
      <c r="C1299" s="36">
        <v>3</v>
      </c>
      <c r="D1299" s="36">
        <v>6</v>
      </c>
      <c r="E1299" s="36">
        <v>9</v>
      </c>
      <c r="F1299" s="36">
        <v>10</v>
      </c>
      <c r="G1299" s="36">
        <v>11</v>
      </c>
      <c r="H1299" s="36">
        <v>12</v>
      </c>
      <c r="I1299" s="36">
        <v>13</v>
      </c>
      <c r="J1299" s="36">
        <v>14</v>
      </c>
      <c r="K1299" s="36">
        <v>15</v>
      </c>
      <c r="L1299" s="36">
        <v>17</v>
      </c>
      <c r="M1299" s="36">
        <v>18</v>
      </c>
      <c r="N1299" s="36">
        <v>19</v>
      </c>
      <c r="O1299" s="36">
        <v>23</v>
      </c>
      <c r="P1299" s="36">
        <v>24</v>
      </c>
      <c r="Q1299" s="36">
        <v>25</v>
      </c>
      <c r="R1299" s="45">
        <v>932778.76</v>
      </c>
      <c r="S1299" s="45">
        <v>1585.69</v>
      </c>
      <c r="T1299" s="45">
        <v>20</v>
      </c>
      <c r="U1299" s="45">
        <v>8</v>
      </c>
      <c r="V1299" s="45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6">
        <v>1638944.19</v>
      </c>
      <c r="S1300" s="46">
        <v>1735.93</v>
      </c>
      <c r="T1300" s="46">
        <v>20</v>
      </c>
      <c r="U1300" s="46">
        <v>8</v>
      </c>
      <c r="V1300" s="46">
        <v>4</v>
      </c>
    </row>
    <row r="1301" spans="1:22" x14ac:dyDescent="0.25">
      <c r="A1301" s="34">
        <v>1297</v>
      </c>
      <c r="B1301" s="35">
        <v>42352</v>
      </c>
      <c r="C1301" s="36">
        <v>1</v>
      </c>
      <c r="D1301" s="36">
        <v>2</v>
      </c>
      <c r="E1301" s="36">
        <v>5</v>
      </c>
      <c r="F1301" s="36">
        <v>6</v>
      </c>
      <c r="G1301" s="36">
        <v>7</v>
      </c>
      <c r="H1301" s="36">
        <v>8</v>
      </c>
      <c r="I1301" s="36">
        <v>9</v>
      </c>
      <c r="J1301" s="36">
        <v>10</v>
      </c>
      <c r="K1301" s="36">
        <v>11</v>
      </c>
      <c r="L1301" s="36">
        <v>12</v>
      </c>
      <c r="M1301" s="36">
        <v>16</v>
      </c>
      <c r="N1301" s="36">
        <v>17</v>
      </c>
      <c r="O1301" s="36">
        <v>18</v>
      </c>
      <c r="P1301" s="36">
        <v>19</v>
      </c>
      <c r="Q1301" s="36">
        <v>22</v>
      </c>
      <c r="R1301" s="45">
        <v>559760.88</v>
      </c>
      <c r="S1301" s="45">
        <v>2281.25</v>
      </c>
      <c r="T1301" s="45">
        <v>20</v>
      </c>
      <c r="U1301" s="45">
        <v>8</v>
      </c>
      <c r="V1301" s="45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6">
        <v>1002996.03</v>
      </c>
      <c r="S1302" s="46">
        <v>1738.67</v>
      </c>
      <c r="T1302" s="46">
        <v>20</v>
      </c>
      <c r="U1302" s="46">
        <v>8</v>
      </c>
      <c r="V1302" s="46">
        <v>4</v>
      </c>
    </row>
    <row r="1303" spans="1:22" x14ac:dyDescent="0.25">
      <c r="A1303" s="34">
        <v>1299</v>
      </c>
      <c r="B1303" s="35">
        <v>42356</v>
      </c>
      <c r="C1303" s="36">
        <v>1</v>
      </c>
      <c r="D1303" s="36">
        <v>3</v>
      </c>
      <c r="E1303" s="36">
        <v>5</v>
      </c>
      <c r="F1303" s="36">
        <v>7</v>
      </c>
      <c r="G1303" s="36">
        <v>8</v>
      </c>
      <c r="H1303" s="36">
        <v>11</v>
      </c>
      <c r="I1303" s="36">
        <v>13</v>
      </c>
      <c r="J1303" s="36">
        <v>17</v>
      </c>
      <c r="K1303" s="36">
        <v>18</v>
      </c>
      <c r="L1303" s="36">
        <v>19</v>
      </c>
      <c r="M1303" s="36">
        <v>20</v>
      </c>
      <c r="N1303" s="36">
        <v>21</v>
      </c>
      <c r="O1303" s="36">
        <v>22</v>
      </c>
      <c r="P1303" s="36">
        <v>23</v>
      </c>
      <c r="Q1303" s="36">
        <v>25</v>
      </c>
      <c r="R1303" s="45">
        <v>461287.61</v>
      </c>
      <c r="S1303" s="45">
        <v>550.98</v>
      </c>
      <c r="T1303" s="45">
        <v>20</v>
      </c>
      <c r="U1303" s="45">
        <v>8</v>
      </c>
      <c r="V1303" s="45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6">
        <v>877972.18</v>
      </c>
      <c r="S1304" s="46">
        <v>1612.81</v>
      </c>
      <c r="T1304" s="46">
        <v>20</v>
      </c>
      <c r="U1304" s="46">
        <v>8</v>
      </c>
      <c r="V1304" s="46">
        <v>4</v>
      </c>
    </row>
    <row r="1305" spans="1:22" x14ac:dyDescent="0.25">
      <c r="A1305" s="34">
        <v>1301</v>
      </c>
      <c r="B1305" s="35">
        <v>42361</v>
      </c>
      <c r="C1305" s="36">
        <v>1</v>
      </c>
      <c r="D1305" s="36">
        <v>2</v>
      </c>
      <c r="E1305" s="36">
        <v>3</v>
      </c>
      <c r="F1305" s="36">
        <v>4</v>
      </c>
      <c r="G1305" s="36">
        <v>6</v>
      </c>
      <c r="H1305" s="36">
        <v>7</v>
      </c>
      <c r="I1305" s="36">
        <v>9</v>
      </c>
      <c r="J1305" s="36">
        <v>10</v>
      </c>
      <c r="K1305" s="36">
        <v>14</v>
      </c>
      <c r="L1305" s="36">
        <v>16</v>
      </c>
      <c r="M1305" s="36">
        <v>17</v>
      </c>
      <c r="N1305" s="36">
        <v>19</v>
      </c>
      <c r="O1305" s="36">
        <v>22</v>
      </c>
      <c r="P1305" s="36">
        <v>24</v>
      </c>
      <c r="Q1305" s="36">
        <v>25</v>
      </c>
      <c r="R1305" s="45">
        <v>2116913.81</v>
      </c>
      <c r="S1305" s="45">
        <v>2309.7800000000002</v>
      </c>
      <c r="T1305" s="45">
        <v>20</v>
      </c>
      <c r="U1305" s="45">
        <v>8</v>
      </c>
      <c r="V1305" s="45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46">
        <v>604196.01</v>
      </c>
      <c r="S1306" s="46">
        <v>2927.66</v>
      </c>
      <c r="T1306" s="46">
        <v>20</v>
      </c>
      <c r="U1306" s="46">
        <v>8</v>
      </c>
      <c r="V1306" s="46">
        <v>4</v>
      </c>
    </row>
    <row r="1307" spans="1:22" x14ac:dyDescent="0.25">
      <c r="A1307" s="34">
        <v>1303</v>
      </c>
      <c r="B1307" s="35">
        <v>42366</v>
      </c>
      <c r="C1307" s="36">
        <v>1</v>
      </c>
      <c r="D1307" s="36">
        <v>5</v>
      </c>
      <c r="E1307" s="36">
        <v>8</v>
      </c>
      <c r="F1307" s="36">
        <v>9</v>
      </c>
      <c r="G1307" s="36">
        <v>10</v>
      </c>
      <c r="H1307" s="36">
        <v>11</v>
      </c>
      <c r="I1307" s="36">
        <v>13</v>
      </c>
      <c r="J1307" s="36">
        <v>14</v>
      </c>
      <c r="K1307" s="36">
        <v>15</v>
      </c>
      <c r="L1307" s="36">
        <v>16</v>
      </c>
      <c r="M1307" s="36">
        <v>18</v>
      </c>
      <c r="N1307" s="36">
        <v>19</v>
      </c>
      <c r="O1307" s="36">
        <v>20</v>
      </c>
      <c r="P1307" s="36">
        <v>22</v>
      </c>
      <c r="Q1307" s="36">
        <v>23</v>
      </c>
      <c r="R1307" s="45">
        <v>426530.54</v>
      </c>
      <c r="S1307" s="45">
        <v>1684</v>
      </c>
      <c r="T1307" s="45">
        <v>20</v>
      </c>
      <c r="U1307" s="45">
        <v>8</v>
      </c>
      <c r="V1307" s="45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46">
        <v>503584.09</v>
      </c>
      <c r="S1308" s="46">
        <v>1328.13</v>
      </c>
      <c r="T1308" s="46">
        <v>20</v>
      </c>
      <c r="U1308" s="46">
        <v>8</v>
      </c>
      <c r="V1308" s="46">
        <v>4</v>
      </c>
    </row>
    <row r="1309" spans="1:22" x14ac:dyDescent="0.25">
      <c r="A1309" s="34">
        <v>1305</v>
      </c>
      <c r="B1309" s="35">
        <v>42371</v>
      </c>
      <c r="C1309" s="36">
        <v>2</v>
      </c>
      <c r="D1309" s="36">
        <v>3</v>
      </c>
      <c r="E1309" s="36">
        <v>4</v>
      </c>
      <c r="F1309" s="36">
        <v>5</v>
      </c>
      <c r="G1309" s="36">
        <v>6</v>
      </c>
      <c r="H1309" s="36">
        <v>7</v>
      </c>
      <c r="I1309" s="36">
        <v>8</v>
      </c>
      <c r="J1309" s="36">
        <v>11</v>
      </c>
      <c r="K1309" s="36">
        <v>12</v>
      </c>
      <c r="L1309" s="36">
        <v>13</v>
      </c>
      <c r="M1309" s="36">
        <v>15</v>
      </c>
      <c r="N1309" s="36">
        <v>17</v>
      </c>
      <c r="O1309" s="36">
        <v>20</v>
      </c>
      <c r="P1309" s="36">
        <v>23</v>
      </c>
      <c r="Q1309" s="36">
        <v>25</v>
      </c>
      <c r="R1309" s="45">
        <v>0</v>
      </c>
      <c r="S1309" s="45">
        <v>1480.97</v>
      </c>
      <c r="T1309" s="45">
        <v>20</v>
      </c>
      <c r="U1309" s="45">
        <v>8</v>
      </c>
      <c r="V1309" s="45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6">
        <v>0</v>
      </c>
      <c r="S1310" s="46">
        <v>1404.83</v>
      </c>
      <c r="T1310" s="46">
        <v>20</v>
      </c>
      <c r="U1310" s="46">
        <v>8</v>
      </c>
      <c r="V1310" s="46">
        <v>4</v>
      </c>
    </row>
    <row r="1311" spans="1:22" x14ac:dyDescent="0.25">
      <c r="A1311" s="34">
        <v>1307</v>
      </c>
      <c r="B1311" s="35">
        <v>42375</v>
      </c>
      <c r="C1311" s="36">
        <v>3</v>
      </c>
      <c r="D1311" s="36">
        <v>4</v>
      </c>
      <c r="E1311" s="36">
        <v>6</v>
      </c>
      <c r="F1311" s="36">
        <v>8</v>
      </c>
      <c r="G1311" s="36">
        <v>9</v>
      </c>
      <c r="H1311" s="36">
        <v>10</v>
      </c>
      <c r="I1311" s="36">
        <v>12</v>
      </c>
      <c r="J1311" s="36">
        <v>13</v>
      </c>
      <c r="K1311" s="36">
        <v>14</v>
      </c>
      <c r="L1311" s="36">
        <v>15</v>
      </c>
      <c r="M1311" s="36">
        <v>16</v>
      </c>
      <c r="N1311" s="36">
        <v>18</v>
      </c>
      <c r="O1311" s="36">
        <v>20</v>
      </c>
      <c r="P1311" s="36">
        <v>21</v>
      </c>
      <c r="Q1311" s="36">
        <v>23</v>
      </c>
      <c r="R1311" s="42">
        <v>4555976.78</v>
      </c>
      <c r="S1311" s="42">
        <v>1527.23</v>
      </c>
      <c r="T1311" s="42">
        <v>20</v>
      </c>
      <c r="U1311" s="42">
        <v>8</v>
      </c>
      <c r="V1311" s="42">
        <v>4</v>
      </c>
    </row>
    <row r="1312" spans="1:22" x14ac:dyDescent="0.25">
      <c r="A1312" s="37">
        <v>1308</v>
      </c>
      <c r="B1312" s="38">
        <v>42377</v>
      </c>
      <c r="C1312" s="39">
        <v>3</v>
      </c>
      <c r="D1312" s="39">
        <v>5</v>
      </c>
      <c r="E1312" s="39">
        <v>6</v>
      </c>
      <c r="F1312" s="39">
        <v>7</v>
      </c>
      <c r="G1312" s="39">
        <v>8</v>
      </c>
      <c r="H1312" s="39">
        <v>9</v>
      </c>
      <c r="I1312" s="39">
        <v>11</v>
      </c>
      <c r="J1312" s="39">
        <v>14</v>
      </c>
      <c r="K1312" s="39">
        <v>16</v>
      </c>
      <c r="L1312" s="39">
        <v>17</v>
      </c>
      <c r="M1312" s="39">
        <v>19</v>
      </c>
      <c r="N1312" s="39">
        <v>20</v>
      </c>
      <c r="O1312" s="39">
        <v>22</v>
      </c>
      <c r="P1312" s="39">
        <v>23</v>
      </c>
      <c r="Q1312" s="39">
        <v>25</v>
      </c>
      <c r="R1312" s="41">
        <v>2044927.03</v>
      </c>
      <c r="S1312" s="41">
        <v>1634.31</v>
      </c>
      <c r="T1312" s="41">
        <v>20</v>
      </c>
      <c r="U1312" s="41">
        <v>8</v>
      </c>
      <c r="V1312" s="41">
        <v>4</v>
      </c>
    </row>
    <row r="1313" spans="1:22" x14ac:dyDescent="0.25">
      <c r="A1313" s="34">
        <v>1309</v>
      </c>
      <c r="B1313" s="35">
        <v>42380</v>
      </c>
      <c r="C1313" s="36">
        <v>2</v>
      </c>
      <c r="D1313" s="36">
        <v>4</v>
      </c>
      <c r="E1313" s="36">
        <v>5</v>
      </c>
      <c r="F1313" s="36">
        <v>6</v>
      </c>
      <c r="G1313" s="36">
        <v>8</v>
      </c>
      <c r="H1313" s="36">
        <v>10</v>
      </c>
      <c r="I1313" s="36">
        <v>12</v>
      </c>
      <c r="J1313" s="36">
        <v>13</v>
      </c>
      <c r="K1313" s="36">
        <v>14</v>
      </c>
      <c r="L1313" s="36">
        <v>16</v>
      </c>
      <c r="M1313" s="36">
        <v>18</v>
      </c>
      <c r="N1313" s="36">
        <v>19</v>
      </c>
      <c r="O1313" s="36">
        <v>20</v>
      </c>
      <c r="P1313" s="36">
        <v>24</v>
      </c>
      <c r="Q1313" s="36">
        <v>25</v>
      </c>
      <c r="R1313" s="42">
        <v>363000.04</v>
      </c>
      <c r="S1313" s="42">
        <v>378.1</v>
      </c>
      <c r="T1313" s="42">
        <v>20</v>
      </c>
      <c r="U1313" s="42">
        <v>8</v>
      </c>
      <c r="V1313" s="42">
        <v>4</v>
      </c>
    </row>
    <row r="1314" spans="1:22" x14ac:dyDescent="0.25">
      <c r="A1314" s="37">
        <v>1310</v>
      </c>
      <c r="B1314" s="38">
        <v>42382</v>
      </c>
      <c r="C1314" s="39">
        <v>1</v>
      </c>
      <c r="D1314" s="39">
        <v>2</v>
      </c>
      <c r="E1314" s="39">
        <v>3</v>
      </c>
      <c r="F1314" s="39">
        <v>4</v>
      </c>
      <c r="G1314" s="39">
        <v>5</v>
      </c>
      <c r="H1314" s="39">
        <v>7</v>
      </c>
      <c r="I1314" s="39">
        <v>8</v>
      </c>
      <c r="J1314" s="39">
        <v>10</v>
      </c>
      <c r="K1314" s="39">
        <v>11</v>
      </c>
      <c r="L1314" s="39">
        <v>15</v>
      </c>
      <c r="M1314" s="39">
        <v>17</v>
      </c>
      <c r="N1314" s="39">
        <v>18</v>
      </c>
      <c r="O1314" s="39">
        <v>19</v>
      </c>
      <c r="P1314" s="39">
        <v>21</v>
      </c>
      <c r="Q1314" s="39">
        <v>23</v>
      </c>
      <c r="R1314" s="41">
        <v>758990.85</v>
      </c>
      <c r="S1314" s="41">
        <v>1706.5</v>
      </c>
      <c r="T1314" s="41">
        <v>20</v>
      </c>
      <c r="U1314" s="41">
        <v>8</v>
      </c>
      <c r="V1314" s="41">
        <v>4</v>
      </c>
    </row>
    <row r="1315" spans="1:22" x14ac:dyDescent="0.25">
      <c r="A1315" s="34">
        <v>1311</v>
      </c>
      <c r="B1315" s="35">
        <v>42384</v>
      </c>
      <c r="C1315" s="36">
        <v>2</v>
      </c>
      <c r="D1315" s="36">
        <v>3</v>
      </c>
      <c r="E1315" s="36">
        <v>5</v>
      </c>
      <c r="F1315" s="36">
        <v>6</v>
      </c>
      <c r="G1315" s="36">
        <v>8</v>
      </c>
      <c r="H1315" s="36">
        <v>10</v>
      </c>
      <c r="I1315" s="36">
        <v>11</v>
      </c>
      <c r="J1315" s="36">
        <v>12</v>
      </c>
      <c r="K1315" s="36">
        <v>14</v>
      </c>
      <c r="L1315" s="36">
        <v>15</v>
      </c>
      <c r="M1315" s="36">
        <v>17</v>
      </c>
      <c r="N1315" s="36">
        <v>18</v>
      </c>
      <c r="O1315" s="36">
        <v>20</v>
      </c>
      <c r="P1315" s="36">
        <v>23</v>
      </c>
      <c r="Q1315" s="36">
        <v>25</v>
      </c>
      <c r="R1315" s="45">
        <v>138854.57</v>
      </c>
      <c r="S1315" s="45">
        <v>409.02</v>
      </c>
      <c r="T1315" s="45">
        <v>20</v>
      </c>
      <c r="U1315" s="45">
        <v>8</v>
      </c>
      <c r="V1315" s="45">
        <v>4</v>
      </c>
    </row>
    <row r="1316" spans="1:22" x14ac:dyDescent="0.25">
      <c r="A1316" s="37">
        <v>1312</v>
      </c>
      <c r="B1316" s="38">
        <v>42387</v>
      </c>
      <c r="C1316" s="39">
        <v>1</v>
      </c>
      <c r="D1316" s="39">
        <v>2</v>
      </c>
      <c r="E1316" s="39">
        <v>4</v>
      </c>
      <c r="F1316" s="39">
        <v>5</v>
      </c>
      <c r="G1316" s="39">
        <v>6</v>
      </c>
      <c r="H1316" s="39">
        <v>7</v>
      </c>
      <c r="I1316" s="39">
        <v>9</v>
      </c>
      <c r="J1316" s="39">
        <v>11</v>
      </c>
      <c r="K1316" s="39">
        <v>13</v>
      </c>
      <c r="L1316" s="39">
        <v>18</v>
      </c>
      <c r="M1316" s="39">
        <v>19</v>
      </c>
      <c r="N1316" s="39">
        <v>20</v>
      </c>
      <c r="O1316" s="39">
        <v>23</v>
      </c>
      <c r="P1316" s="39">
        <v>24</v>
      </c>
      <c r="Q1316" s="39">
        <v>25</v>
      </c>
      <c r="R1316" s="46">
        <v>324262.21999999997</v>
      </c>
      <c r="S1316" s="46">
        <v>1472.44</v>
      </c>
      <c r="T1316" s="46">
        <v>20</v>
      </c>
      <c r="U1316" s="46">
        <v>8</v>
      </c>
      <c r="V1316" s="46">
        <v>4</v>
      </c>
    </row>
    <row r="1317" spans="1:22" x14ac:dyDescent="0.25">
      <c r="A1317" s="34">
        <v>1313</v>
      </c>
      <c r="B1317" s="35">
        <v>42389</v>
      </c>
      <c r="C1317" s="36">
        <v>1</v>
      </c>
      <c r="D1317" s="36">
        <v>4</v>
      </c>
      <c r="E1317" s="36">
        <v>8</v>
      </c>
      <c r="F1317" s="36">
        <v>10</v>
      </c>
      <c r="G1317" s="36">
        <v>11</v>
      </c>
      <c r="H1317" s="36">
        <v>13</v>
      </c>
      <c r="I1317" s="36">
        <v>15</v>
      </c>
      <c r="J1317" s="36">
        <v>16</v>
      </c>
      <c r="K1317" s="36">
        <v>17</v>
      </c>
      <c r="L1317" s="36">
        <v>20</v>
      </c>
      <c r="M1317" s="36">
        <v>21</v>
      </c>
      <c r="N1317" s="36">
        <v>22</v>
      </c>
      <c r="O1317" s="36">
        <v>23</v>
      </c>
      <c r="P1317" s="36">
        <v>24</v>
      </c>
      <c r="Q1317" s="36">
        <v>25</v>
      </c>
      <c r="R1317" s="42">
        <v>403720.52</v>
      </c>
      <c r="S1317" s="42">
        <v>1370.34</v>
      </c>
      <c r="T1317" s="42">
        <v>20</v>
      </c>
      <c r="U1317" s="42">
        <v>8</v>
      </c>
      <c r="V1317" s="42">
        <v>4</v>
      </c>
    </row>
    <row r="1318" spans="1:22" x14ac:dyDescent="0.25">
      <c r="A1318" s="37">
        <v>1314</v>
      </c>
      <c r="B1318" s="38">
        <v>42391</v>
      </c>
      <c r="C1318" s="39">
        <v>3</v>
      </c>
      <c r="D1318" s="39">
        <v>5</v>
      </c>
      <c r="E1318" s="39">
        <v>8</v>
      </c>
      <c r="F1318" s="39">
        <v>9</v>
      </c>
      <c r="G1318" s="39">
        <v>10</v>
      </c>
      <c r="H1318" s="39">
        <v>11</v>
      </c>
      <c r="I1318" s="39">
        <v>14</v>
      </c>
      <c r="J1318" s="39">
        <v>15</v>
      </c>
      <c r="K1318" s="39">
        <v>16</v>
      </c>
      <c r="L1318" s="39">
        <v>18</v>
      </c>
      <c r="M1318" s="39">
        <v>19</v>
      </c>
      <c r="N1318" s="39">
        <v>21</v>
      </c>
      <c r="O1318" s="39">
        <v>22</v>
      </c>
      <c r="P1318" s="39">
        <v>24</v>
      </c>
      <c r="Q1318" s="39">
        <v>25</v>
      </c>
      <c r="R1318" s="41">
        <v>940485.57</v>
      </c>
      <c r="S1318" s="41">
        <v>1781.89</v>
      </c>
      <c r="T1318" s="41">
        <v>20</v>
      </c>
      <c r="U1318" s="41">
        <v>8</v>
      </c>
      <c r="V1318" s="41">
        <v>4</v>
      </c>
    </row>
    <row r="1319" spans="1:22" x14ac:dyDescent="0.25">
      <c r="A1319" s="34">
        <v>1315</v>
      </c>
      <c r="B1319" s="35">
        <v>42394</v>
      </c>
      <c r="C1319" s="36">
        <v>1</v>
      </c>
      <c r="D1319" s="36">
        <v>2</v>
      </c>
      <c r="E1319" s="36">
        <v>3</v>
      </c>
      <c r="F1319" s="36">
        <v>4</v>
      </c>
      <c r="G1319" s="36">
        <v>5</v>
      </c>
      <c r="H1319" s="36">
        <v>8</v>
      </c>
      <c r="I1319" s="36">
        <v>10</v>
      </c>
      <c r="J1319" s="36">
        <v>11</v>
      </c>
      <c r="K1319" s="36">
        <v>12</v>
      </c>
      <c r="L1319" s="36">
        <v>14</v>
      </c>
      <c r="M1319" s="36">
        <v>16</v>
      </c>
      <c r="N1319" s="36">
        <v>18</v>
      </c>
      <c r="O1319" s="36">
        <v>19</v>
      </c>
      <c r="P1319" s="36">
        <v>23</v>
      </c>
      <c r="Q1319" s="36">
        <v>25</v>
      </c>
      <c r="R1319" s="42">
        <v>310723.62</v>
      </c>
      <c r="S1319" s="42">
        <v>1507.52</v>
      </c>
      <c r="T1319" s="42">
        <v>20</v>
      </c>
      <c r="U1319" s="42">
        <v>8</v>
      </c>
      <c r="V1319" s="42">
        <v>4</v>
      </c>
    </row>
    <row r="1320" spans="1:22" x14ac:dyDescent="0.25">
      <c r="A1320" s="37">
        <v>1316</v>
      </c>
      <c r="B1320" s="38">
        <v>42396</v>
      </c>
      <c r="C1320" s="39">
        <v>1</v>
      </c>
      <c r="D1320" s="39">
        <v>2</v>
      </c>
      <c r="E1320" s="39">
        <v>3</v>
      </c>
      <c r="F1320" s="39">
        <v>4</v>
      </c>
      <c r="G1320" s="39">
        <v>5</v>
      </c>
      <c r="H1320" s="39">
        <v>6</v>
      </c>
      <c r="I1320" s="39">
        <v>11</v>
      </c>
      <c r="J1320" s="39">
        <v>12</v>
      </c>
      <c r="K1320" s="39">
        <v>15</v>
      </c>
      <c r="L1320" s="39">
        <v>17</v>
      </c>
      <c r="M1320" s="39">
        <v>19</v>
      </c>
      <c r="N1320" s="39">
        <v>20</v>
      </c>
      <c r="O1320" s="39">
        <v>23</v>
      </c>
      <c r="P1320" s="39">
        <v>24</v>
      </c>
      <c r="Q1320" s="39">
        <v>25</v>
      </c>
      <c r="R1320" s="41">
        <v>905082.28</v>
      </c>
      <c r="S1320" s="41">
        <v>1869.04</v>
      </c>
      <c r="T1320" s="41">
        <v>20</v>
      </c>
      <c r="U1320" s="41">
        <v>8</v>
      </c>
      <c r="V1320" s="41">
        <v>4</v>
      </c>
    </row>
    <row r="1321" spans="1:22" x14ac:dyDescent="0.25">
      <c r="A1321" s="34">
        <v>1317</v>
      </c>
      <c r="B1321" s="35">
        <v>42398</v>
      </c>
      <c r="C1321" s="36">
        <v>1</v>
      </c>
      <c r="D1321" s="36">
        <v>3</v>
      </c>
      <c r="E1321" s="36">
        <v>5</v>
      </c>
      <c r="F1321" s="36">
        <v>7</v>
      </c>
      <c r="G1321" s="36">
        <v>8</v>
      </c>
      <c r="H1321" s="36">
        <v>9</v>
      </c>
      <c r="I1321" s="36">
        <v>10</v>
      </c>
      <c r="J1321" s="36">
        <v>11</v>
      </c>
      <c r="K1321" s="36">
        <v>14</v>
      </c>
      <c r="L1321" s="36">
        <v>16</v>
      </c>
      <c r="M1321" s="36">
        <v>20</v>
      </c>
      <c r="N1321" s="36">
        <v>22</v>
      </c>
      <c r="O1321" s="36">
        <v>23</v>
      </c>
      <c r="P1321" s="36">
        <v>24</v>
      </c>
      <c r="Q1321" s="36">
        <v>25</v>
      </c>
      <c r="R1321" s="42">
        <v>571820.42000000004</v>
      </c>
      <c r="S1321" s="42">
        <v>1499.53</v>
      </c>
      <c r="T1321" s="42">
        <v>20</v>
      </c>
      <c r="U1321" s="42">
        <v>8</v>
      </c>
      <c r="V1321" s="42">
        <v>4</v>
      </c>
    </row>
    <row r="1322" spans="1:22" x14ac:dyDescent="0.25">
      <c r="A1322" s="37">
        <v>1318</v>
      </c>
      <c r="B1322" s="38">
        <v>42401</v>
      </c>
      <c r="C1322" s="39">
        <v>1</v>
      </c>
      <c r="D1322" s="39">
        <v>2</v>
      </c>
      <c r="E1322" s="39">
        <v>3</v>
      </c>
      <c r="F1322" s="39">
        <v>4</v>
      </c>
      <c r="G1322" s="39">
        <v>6</v>
      </c>
      <c r="H1322" s="39">
        <v>7</v>
      </c>
      <c r="I1322" s="39">
        <v>8</v>
      </c>
      <c r="J1322" s="39">
        <v>9</v>
      </c>
      <c r="K1322" s="39">
        <v>12</v>
      </c>
      <c r="L1322" s="39">
        <v>13</v>
      </c>
      <c r="M1322" s="39">
        <v>14</v>
      </c>
      <c r="N1322" s="39">
        <v>15</v>
      </c>
      <c r="O1322" s="39">
        <v>17</v>
      </c>
      <c r="P1322" s="39">
        <v>20</v>
      </c>
      <c r="Q1322" s="39">
        <v>23</v>
      </c>
      <c r="R1322" s="41">
        <v>440233.11</v>
      </c>
      <c r="S1322" s="41">
        <v>1552.51</v>
      </c>
      <c r="T1322" s="41">
        <v>20</v>
      </c>
      <c r="U1322" s="41">
        <v>8</v>
      </c>
      <c r="V1322" s="41">
        <v>4</v>
      </c>
    </row>
    <row r="1323" spans="1:22" x14ac:dyDescent="0.25">
      <c r="A1323" s="34">
        <v>1319</v>
      </c>
      <c r="B1323" s="35">
        <v>42403</v>
      </c>
      <c r="C1323" s="36">
        <v>3</v>
      </c>
      <c r="D1323" s="36">
        <v>5</v>
      </c>
      <c r="E1323" s="36">
        <v>6</v>
      </c>
      <c r="F1323" s="36">
        <v>8</v>
      </c>
      <c r="G1323" s="36">
        <v>9</v>
      </c>
      <c r="H1323" s="36">
        <v>10</v>
      </c>
      <c r="I1323" s="36">
        <v>11</v>
      </c>
      <c r="J1323" s="36">
        <v>13</v>
      </c>
      <c r="K1323" s="36">
        <v>14</v>
      </c>
      <c r="L1323" s="36">
        <v>15</v>
      </c>
      <c r="M1323" s="36">
        <v>17</v>
      </c>
      <c r="N1323" s="36">
        <v>19</v>
      </c>
      <c r="O1323" s="36">
        <v>22</v>
      </c>
      <c r="P1323" s="36">
        <v>23</v>
      </c>
      <c r="Q1323" s="36">
        <v>25</v>
      </c>
      <c r="R1323" s="42">
        <v>95885.5</v>
      </c>
      <c r="S1323" s="42">
        <v>484.45</v>
      </c>
      <c r="T1323" s="42">
        <v>20</v>
      </c>
      <c r="U1323" s="42">
        <v>8</v>
      </c>
      <c r="V1323" s="42">
        <v>4</v>
      </c>
    </row>
    <row r="1324" spans="1:22" x14ac:dyDescent="0.25">
      <c r="A1324" s="37">
        <v>1320</v>
      </c>
      <c r="B1324" s="38">
        <v>42405</v>
      </c>
      <c r="C1324" s="39">
        <v>2</v>
      </c>
      <c r="D1324" s="39">
        <v>3</v>
      </c>
      <c r="E1324" s="39">
        <v>4</v>
      </c>
      <c r="F1324" s="39">
        <v>5</v>
      </c>
      <c r="G1324" s="39">
        <v>9</v>
      </c>
      <c r="H1324" s="39">
        <v>11</v>
      </c>
      <c r="I1324" s="39">
        <v>12</v>
      </c>
      <c r="J1324" s="39">
        <v>13</v>
      </c>
      <c r="K1324" s="39">
        <v>15</v>
      </c>
      <c r="L1324" s="39">
        <v>16</v>
      </c>
      <c r="M1324" s="39">
        <v>17</v>
      </c>
      <c r="N1324" s="39">
        <v>21</v>
      </c>
      <c r="O1324" s="39">
        <v>22</v>
      </c>
      <c r="P1324" s="39">
        <v>23</v>
      </c>
      <c r="Q1324" s="39">
        <v>25</v>
      </c>
      <c r="R1324" s="41">
        <v>666899.87</v>
      </c>
      <c r="S1324" s="41">
        <v>2619.5700000000002</v>
      </c>
      <c r="T1324" s="41">
        <v>20</v>
      </c>
      <c r="U1324" s="41">
        <v>8</v>
      </c>
      <c r="V1324" s="41">
        <v>4</v>
      </c>
    </row>
    <row r="1325" spans="1:22" x14ac:dyDescent="0.25">
      <c r="A1325" s="34">
        <v>1321</v>
      </c>
      <c r="B1325" s="35">
        <v>42410</v>
      </c>
      <c r="C1325" s="36">
        <v>2</v>
      </c>
      <c r="D1325" s="36">
        <v>3</v>
      </c>
      <c r="E1325" s="36">
        <v>4</v>
      </c>
      <c r="F1325" s="36">
        <v>6</v>
      </c>
      <c r="G1325" s="36">
        <v>7</v>
      </c>
      <c r="H1325" s="36">
        <v>9</v>
      </c>
      <c r="I1325" s="36">
        <v>10</v>
      </c>
      <c r="J1325" s="36">
        <v>11</v>
      </c>
      <c r="K1325" s="36">
        <v>13</v>
      </c>
      <c r="L1325" s="36">
        <v>14</v>
      </c>
      <c r="M1325" s="36">
        <v>18</v>
      </c>
      <c r="N1325" s="36">
        <v>19</v>
      </c>
      <c r="O1325" s="36">
        <v>20</v>
      </c>
      <c r="P1325" s="36">
        <v>23</v>
      </c>
      <c r="Q1325" s="36">
        <v>24</v>
      </c>
      <c r="R1325" s="42">
        <v>462091.45</v>
      </c>
      <c r="S1325" s="42">
        <v>1307.6199999999999</v>
      </c>
      <c r="T1325" s="42">
        <v>20</v>
      </c>
      <c r="U1325" s="42">
        <v>8</v>
      </c>
      <c r="V1325" s="42">
        <v>4</v>
      </c>
    </row>
    <row r="1326" spans="1:22" x14ac:dyDescent="0.25">
      <c r="A1326" s="37">
        <v>1322</v>
      </c>
      <c r="B1326" s="38">
        <v>42412</v>
      </c>
      <c r="C1326" s="39">
        <v>1</v>
      </c>
      <c r="D1326" s="39">
        <v>2</v>
      </c>
      <c r="E1326" s="39">
        <v>6</v>
      </c>
      <c r="F1326" s="39">
        <v>7</v>
      </c>
      <c r="G1326" s="39">
        <v>8</v>
      </c>
      <c r="H1326" s="39">
        <v>9</v>
      </c>
      <c r="I1326" s="39">
        <v>11</v>
      </c>
      <c r="J1326" s="39">
        <v>13</v>
      </c>
      <c r="K1326" s="39">
        <v>15</v>
      </c>
      <c r="L1326" s="39">
        <v>16</v>
      </c>
      <c r="M1326" s="39">
        <v>17</v>
      </c>
      <c r="N1326" s="39">
        <v>18</v>
      </c>
      <c r="O1326" s="39">
        <v>21</v>
      </c>
      <c r="P1326" s="39">
        <v>24</v>
      </c>
      <c r="Q1326" s="39">
        <v>25</v>
      </c>
      <c r="R1326" s="41">
        <v>665937.46</v>
      </c>
      <c r="S1326" s="41">
        <v>1460.12</v>
      </c>
      <c r="T1326" s="41">
        <v>20</v>
      </c>
      <c r="U1326" s="41">
        <v>8</v>
      </c>
      <c r="V1326" s="41">
        <v>4</v>
      </c>
    </row>
    <row r="1327" spans="1:22" x14ac:dyDescent="0.25">
      <c r="A1327" s="34">
        <v>1323</v>
      </c>
      <c r="B1327" s="35">
        <v>42415</v>
      </c>
      <c r="C1327" s="36">
        <v>1</v>
      </c>
      <c r="D1327" s="36">
        <v>4</v>
      </c>
      <c r="E1327" s="36">
        <v>5</v>
      </c>
      <c r="F1327" s="36">
        <v>6</v>
      </c>
      <c r="G1327" s="36">
        <v>9</v>
      </c>
      <c r="H1327" s="36">
        <v>10</v>
      </c>
      <c r="I1327" s="36">
        <v>11</v>
      </c>
      <c r="J1327" s="36">
        <v>13</v>
      </c>
      <c r="K1327" s="36">
        <v>14</v>
      </c>
      <c r="L1327" s="36">
        <v>17</v>
      </c>
      <c r="M1327" s="36">
        <v>19</v>
      </c>
      <c r="N1327" s="36">
        <v>20</v>
      </c>
      <c r="O1327" s="36">
        <v>21</v>
      </c>
      <c r="P1327" s="36">
        <v>22</v>
      </c>
      <c r="Q1327" s="36">
        <v>23</v>
      </c>
      <c r="R1327" s="42">
        <v>250058.34</v>
      </c>
      <c r="S1327" s="42">
        <v>1548.1</v>
      </c>
      <c r="T1327" s="42">
        <v>20</v>
      </c>
      <c r="U1327" s="42">
        <v>8</v>
      </c>
      <c r="V1327" s="42">
        <v>4</v>
      </c>
    </row>
    <row r="1328" spans="1:22" x14ac:dyDescent="0.25">
      <c r="A1328" s="37">
        <v>1324</v>
      </c>
      <c r="B1328" s="38">
        <v>42417</v>
      </c>
      <c r="C1328" s="39">
        <v>1</v>
      </c>
      <c r="D1328" s="39">
        <v>4</v>
      </c>
      <c r="E1328" s="39">
        <v>5</v>
      </c>
      <c r="F1328" s="39">
        <v>6</v>
      </c>
      <c r="G1328" s="39">
        <v>7</v>
      </c>
      <c r="H1328" s="39">
        <v>8</v>
      </c>
      <c r="I1328" s="39">
        <v>10</v>
      </c>
      <c r="J1328" s="39">
        <v>11</v>
      </c>
      <c r="K1328" s="39">
        <v>13</v>
      </c>
      <c r="L1328" s="39">
        <v>17</v>
      </c>
      <c r="M1328" s="39">
        <v>18</v>
      </c>
      <c r="N1328" s="39">
        <v>19</v>
      </c>
      <c r="O1328" s="39">
        <v>21</v>
      </c>
      <c r="P1328" s="39">
        <v>24</v>
      </c>
      <c r="Q1328" s="39">
        <v>25</v>
      </c>
      <c r="R1328" s="41">
        <v>833678.89</v>
      </c>
      <c r="S1328" s="41">
        <v>1346.55</v>
      </c>
      <c r="T1328" s="41">
        <v>20</v>
      </c>
      <c r="U1328" s="41">
        <v>8</v>
      </c>
      <c r="V1328" s="41">
        <v>4</v>
      </c>
    </row>
    <row r="1329" spans="1:22" x14ac:dyDescent="0.25">
      <c r="A1329" s="34">
        <v>1325</v>
      </c>
      <c r="B1329" s="35">
        <v>42419</v>
      </c>
      <c r="C1329" s="36">
        <v>2</v>
      </c>
      <c r="D1329" s="36">
        <v>3</v>
      </c>
      <c r="E1329" s="36">
        <v>5</v>
      </c>
      <c r="F1329" s="36">
        <v>6</v>
      </c>
      <c r="G1329" s="36">
        <v>7</v>
      </c>
      <c r="H1329" s="36">
        <v>9</v>
      </c>
      <c r="I1329" s="36">
        <v>10</v>
      </c>
      <c r="J1329" s="36">
        <v>14</v>
      </c>
      <c r="K1329" s="36">
        <v>15</v>
      </c>
      <c r="L1329" s="36">
        <v>16</v>
      </c>
      <c r="M1329" s="36">
        <v>18</v>
      </c>
      <c r="N1329" s="36">
        <v>19</v>
      </c>
      <c r="O1329" s="36">
        <v>20</v>
      </c>
      <c r="P1329" s="36">
        <v>21</v>
      </c>
      <c r="Q1329" s="36">
        <v>25</v>
      </c>
      <c r="R1329" s="42">
        <v>1841784.96</v>
      </c>
      <c r="S1329" s="42">
        <v>1960.91</v>
      </c>
      <c r="T1329" s="42">
        <v>20</v>
      </c>
      <c r="U1329" s="42">
        <v>8</v>
      </c>
      <c r="V1329" s="42">
        <v>4</v>
      </c>
    </row>
    <row r="1330" spans="1:22" x14ac:dyDescent="0.25">
      <c r="A1330" s="37">
        <v>1326</v>
      </c>
      <c r="B1330" s="38">
        <v>42422</v>
      </c>
      <c r="C1330" s="39">
        <v>1</v>
      </c>
      <c r="D1330" s="39">
        <v>3</v>
      </c>
      <c r="E1330" s="39">
        <v>4</v>
      </c>
      <c r="F1330" s="39">
        <v>6</v>
      </c>
      <c r="G1330" s="39">
        <v>8</v>
      </c>
      <c r="H1330" s="39">
        <v>9</v>
      </c>
      <c r="I1330" s="39">
        <v>10</v>
      </c>
      <c r="J1330" s="39">
        <v>17</v>
      </c>
      <c r="K1330" s="39">
        <v>18</v>
      </c>
      <c r="L1330" s="39">
        <v>19</v>
      </c>
      <c r="M1330" s="39">
        <v>20</v>
      </c>
      <c r="N1330" s="39">
        <v>21</v>
      </c>
      <c r="O1330" s="39">
        <v>22</v>
      </c>
      <c r="P1330" s="39">
        <v>24</v>
      </c>
      <c r="Q1330" s="39">
        <v>25</v>
      </c>
      <c r="R1330" s="46">
        <v>0</v>
      </c>
      <c r="S1330" s="46">
        <v>3466.84</v>
      </c>
      <c r="T1330" s="46">
        <v>20</v>
      </c>
      <c r="U1330" s="46">
        <v>8</v>
      </c>
      <c r="V1330" s="46">
        <v>4</v>
      </c>
    </row>
    <row r="1331" spans="1:22" x14ac:dyDescent="0.25">
      <c r="A1331" s="34">
        <v>1327</v>
      </c>
      <c r="B1331" s="35">
        <v>42424</v>
      </c>
      <c r="C1331" s="36">
        <v>1</v>
      </c>
      <c r="D1331" s="36">
        <v>3</v>
      </c>
      <c r="E1331" s="36">
        <v>4</v>
      </c>
      <c r="F1331" s="36">
        <v>5</v>
      </c>
      <c r="G1331" s="36">
        <v>7</v>
      </c>
      <c r="H1331" s="36">
        <v>10</v>
      </c>
      <c r="I1331" s="36">
        <v>13</v>
      </c>
      <c r="J1331" s="36">
        <v>14</v>
      </c>
      <c r="K1331" s="36">
        <v>16</v>
      </c>
      <c r="L1331" s="36">
        <v>17</v>
      </c>
      <c r="M1331" s="36">
        <v>18</v>
      </c>
      <c r="N1331" s="36">
        <v>20</v>
      </c>
      <c r="O1331" s="36">
        <v>22</v>
      </c>
      <c r="P1331" s="36">
        <v>23</v>
      </c>
      <c r="Q1331" s="36">
        <v>25</v>
      </c>
      <c r="R1331" s="42">
        <v>1436716.31</v>
      </c>
      <c r="S1331" s="42">
        <v>1426.61</v>
      </c>
      <c r="T1331" s="42">
        <v>20</v>
      </c>
      <c r="U1331" s="42">
        <v>8</v>
      </c>
      <c r="V1331" s="42">
        <v>4</v>
      </c>
    </row>
    <row r="1332" spans="1:22" x14ac:dyDescent="0.25">
      <c r="A1332" s="37">
        <v>1328</v>
      </c>
      <c r="B1332" s="38">
        <v>42426</v>
      </c>
      <c r="C1332" s="39">
        <v>2</v>
      </c>
      <c r="D1332" s="39">
        <v>5</v>
      </c>
      <c r="E1332" s="39">
        <v>6</v>
      </c>
      <c r="F1332" s="39">
        <v>8</v>
      </c>
      <c r="G1332" s="39">
        <v>9</v>
      </c>
      <c r="H1332" s="39">
        <v>10</v>
      </c>
      <c r="I1332" s="39">
        <v>13</v>
      </c>
      <c r="J1332" s="39">
        <v>15</v>
      </c>
      <c r="K1332" s="39">
        <v>16</v>
      </c>
      <c r="L1332" s="39">
        <v>17</v>
      </c>
      <c r="M1332" s="39">
        <v>21</v>
      </c>
      <c r="N1332" s="39">
        <v>22</v>
      </c>
      <c r="O1332" s="39">
        <v>23</v>
      </c>
      <c r="P1332" s="39">
        <v>24</v>
      </c>
      <c r="Q1332" s="39">
        <v>25</v>
      </c>
      <c r="R1332" s="46">
        <v>1858266.84</v>
      </c>
      <c r="S1332" s="46">
        <v>1792.4</v>
      </c>
      <c r="T1332" s="46">
        <v>20</v>
      </c>
      <c r="U1332" s="46">
        <v>8</v>
      </c>
      <c r="V1332" s="46">
        <v>4</v>
      </c>
    </row>
    <row r="1333" spans="1:22" x14ac:dyDescent="0.25">
      <c r="A1333" s="34">
        <v>1329</v>
      </c>
      <c r="B1333" s="35">
        <v>42429</v>
      </c>
      <c r="C1333" s="36">
        <v>2</v>
      </c>
      <c r="D1333" s="36">
        <v>3</v>
      </c>
      <c r="E1333" s="36">
        <v>4</v>
      </c>
      <c r="F1333" s="36">
        <v>5</v>
      </c>
      <c r="G1333" s="36">
        <v>7</v>
      </c>
      <c r="H1333" s="36">
        <v>10</v>
      </c>
      <c r="I1333" s="36">
        <v>11</v>
      </c>
      <c r="J1333" s="36">
        <v>13</v>
      </c>
      <c r="K1333" s="36">
        <v>15</v>
      </c>
      <c r="L1333" s="36">
        <v>16</v>
      </c>
      <c r="M1333" s="36">
        <v>18</v>
      </c>
      <c r="N1333" s="36">
        <v>22</v>
      </c>
      <c r="O1333" s="36">
        <v>23</v>
      </c>
      <c r="P1333" s="36">
        <v>24</v>
      </c>
      <c r="Q1333" s="36">
        <v>25</v>
      </c>
      <c r="R1333" s="42">
        <v>324452.68</v>
      </c>
      <c r="S1333" s="42">
        <v>1264.8900000000001</v>
      </c>
      <c r="T1333" s="42">
        <v>20</v>
      </c>
      <c r="U1333" s="42">
        <v>8</v>
      </c>
      <c r="V1333" s="42">
        <v>4</v>
      </c>
    </row>
    <row r="1334" spans="1:22" x14ac:dyDescent="0.25">
      <c r="A1334" s="37">
        <v>1330</v>
      </c>
      <c r="B1334" s="38">
        <v>42431</v>
      </c>
      <c r="C1334" s="39">
        <v>4</v>
      </c>
      <c r="D1334" s="39">
        <v>5</v>
      </c>
      <c r="E1334" s="39">
        <v>7</v>
      </c>
      <c r="F1334" s="39">
        <v>10</v>
      </c>
      <c r="G1334" s="39">
        <v>12</v>
      </c>
      <c r="H1334" s="39">
        <v>13</v>
      </c>
      <c r="I1334" s="39">
        <v>16</v>
      </c>
      <c r="J1334" s="39">
        <v>17</v>
      </c>
      <c r="K1334" s="39">
        <v>18</v>
      </c>
      <c r="L1334" s="39">
        <v>19</v>
      </c>
      <c r="M1334" s="39">
        <v>20</v>
      </c>
      <c r="N1334" s="39">
        <v>22</v>
      </c>
      <c r="O1334" s="39">
        <v>23</v>
      </c>
      <c r="P1334" s="39">
        <v>24</v>
      </c>
      <c r="Q1334" s="39">
        <v>25</v>
      </c>
      <c r="R1334" s="46">
        <v>0</v>
      </c>
      <c r="S1334" s="46">
        <v>1760.46</v>
      </c>
      <c r="T1334" s="46">
        <v>20</v>
      </c>
      <c r="U1334" s="46">
        <v>8</v>
      </c>
      <c r="V1334" s="46">
        <v>4</v>
      </c>
    </row>
    <row r="1335" spans="1:22" x14ac:dyDescent="0.25">
      <c r="A1335" s="34">
        <v>1331</v>
      </c>
      <c r="B1335" s="35">
        <v>42433</v>
      </c>
      <c r="C1335" s="36">
        <v>1</v>
      </c>
      <c r="D1335" s="36">
        <v>2</v>
      </c>
      <c r="E1335" s="36">
        <v>3</v>
      </c>
      <c r="F1335" s="36">
        <v>5</v>
      </c>
      <c r="G1335" s="36">
        <v>6</v>
      </c>
      <c r="H1335" s="36">
        <v>7</v>
      </c>
      <c r="I1335" s="36">
        <v>10</v>
      </c>
      <c r="J1335" s="36">
        <v>11</v>
      </c>
      <c r="K1335" s="36">
        <v>14</v>
      </c>
      <c r="L1335" s="36">
        <v>15</v>
      </c>
      <c r="M1335" s="36">
        <v>16</v>
      </c>
      <c r="N1335" s="36">
        <v>18</v>
      </c>
      <c r="O1335" s="36">
        <v>23</v>
      </c>
      <c r="P1335" s="36">
        <v>24</v>
      </c>
      <c r="Q1335" s="36">
        <v>25</v>
      </c>
      <c r="R1335" s="42">
        <v>648857.16</v>
      </c>
      <c r="S1335" s="42">
        <v>1414.18</v>
      </c>
      <c r="T1335" s="42">
        <v>20</v>
      </c>
      <c r="U1335" s="42">
        <v>8</v>
      </c>
      <c r="V1335" s="42">
        <v>4</v>
      </c>
    </row>
    <row r="1336" spans="1:22" x14ac:dyDescent="0.25">
      <c r="A1336" s="37">
        <v>1332</v>
      </c>
      <c r="B1336" s="38">
        <v>42436</v>
      </c>
      <c r="C1336" s="39">
        <v>1</v>
      </c>
      <c r="D1336" s="39">
        <v>4</v>
      </c>
      <c r="E1336" s="39">
        <v>5</v>
      </c>
      <c r="F1336" s="39">
        <v>6</v>
      </c>
      <c r="G1336" s="39">
        <v>8</v>
      </c>
      <c r="H1336" s="39">
        <v>11</v>
      </c>
      <c r="I1336" s="39">
        <v>12</v>
      </c>
      <c r="J1336" s="39">
        <v>13</v>
      </c>
      <c r="K1336" s="39">
        <v>14</v>
      </c>
      <c r="L1336" s="39">
        <v>15</v>
      </c>
      <c r="M1336" s="39">
        <v>16</v>
      </c>
      <c r="N1336" s="39">
        <v>18</v>
      </c>
      <c r="O1336" s="39">
        <v>20</v>
      </c>
      <c r="P1336" s="39">
        <v>21</v>
      </c>
      <c r="Q1336" s="39">
        <v>24</v>
      </c>
      <c r="R1336" s="46">
        <v>1937850.89</v>
      </c>
      <c r="S1336" s="46">
        <v>1728.3</v>
      </c>
      <c r="T1336" s="46">
        <v>20</v>
      </c>
      <c r="U1336" s="46">
        <v>8</v>
      </c>
      <c r="V1336" s="46">
        <v>4</v>
      </c>
    </row>
    <row r="1337" spans="1:22" x14ac:dyDescent="0.25">
      <c r="A1337" s="34">
        <v>1333</v>
      </c>
      <c r="B1337" s="35">
        <v>42438</v>
      </c>
      <c r="C1337" s="36">
        <v>3</v>
      </c>
      <c r="D1337" s="36">
        <v>4</v>
      </c>
      <c r="E1337" s="36">
        <v>5</v>
      </c>
      <c r="F1337" s="36">
        <v>7</v>
      </c>
      <c r="G1337" s="36">
        <v>8</v>
      </c>
      <c r="H1337" s="36">
        <v>9</v>
      </c>
      <c r="I1337" s="36">
        <v>10</v>
      </c>
      <c r="J1337" s="36">
        <v>11</v>
      </c>
      <c r="K1337" s="36">
        <v>12</v>
      </c>
      <c r="L1337" s="36">
        <v>14</v>
      </c>
      <c r="M1337" s="36">
        <v>17</v>
      </c>
      <c r="N1337" s="36">
        <v>18</v>
      </c>
      <c r="O1337" s="36">
        <v>20</v>
      </c>
      <c r="P1337" s="36">
        <v>22</v>
      </c>
      <c r="Q1337" s="36">
        <v>24</v>
      </c>
      <c r="R1337" s="42">
        <v>553000.59</v>
      </c>
      <c r="S1337" s="42">
        <v>1142.99</v>
      </c>
      <c r="T1337" s="42">
        <v>20</v>
      </c>
      <c r="U1337" s="42">
        <v>8</v>
      </c>
      <c r="V1337" s="42">
        <v>4</v>
      </c>
    </row>
    <row r="1338" spans="1:22" x14ac:dyDescent="0.25">
      <c r="A1338" s="37">
        <v>1334</v>
      </c>
      <c r="B1338" s="38">
        <v>42440</v>
      </c>
      <c r="C1338" s="39">
        <v>3</v>
      </c>
      <c r="D1338" s="39">
        <v>4</v>
      </c>
      <c r="E1338" s="39">
        <v>6</v>
      </c>
      <c r="F1338" s="39">
        <v>7</v>
      </c>
      <c r="G1338" s="39">
        <v>9</v>
      </c>
      <c r="H1338" s="39">
        <v>10</v>
      </c>
      <c r="I1338" s="39">
        <v>11</v>
      </c>
      <c r="J1338" s="39">
        <v>13</v>
      </c>
      <c r="K1338" s="39">
        <v>15</v>
      </c>
      <c r="L1338" s="39">
        <v>16</v>
      </c>
      <c r="M1338" s="39">
        <v>17</v>
      </c>
      <c r="N1338" s="39">
        <v>18</v>
      </c>
      <c r="O1338" s="39">
        <v>19</v>
      </c>
      <c r="P1338" s="39">
        <v>21</v>
      </c>
      <c r="Q1338" s="39">
        <v>22</v>
      </c>
      <c r="R1338" s="46">
        <v>2034557.16</v>
      </c>
      <c r="S1338" s="46">
        <v>1647.41</v>
      </c>
      <c r="T1338" s="46">
        <v>20</v>
      </c>
      <c r="U1338" s="46">
        <v>8</v>
      </c>
      <c r="V1338" s="46">
        <v>4</v>
      </c>
    </row>
    <row r="1339" spans="1:22" x14ac:dyDescent="0.25">
      <c r="A1339" s="34">
        <v>1335</v>
      </c>
      <c r="B1339" s="35">
        <v>42443</v>
      </c>
      <c r="C1339" s="36">
        <v>1</v>
      </c>
      <c r="D1339" s="36">
        <v>3</v>
      </c>
      <c r="E1339" s="36">
        <v>4</v>
      </c>
      <c r="F1339" s="36">
        <v>6</v>
      </c>
      <c r="G1339" s="36">
        <v>7</v>
      </c>
      <c r="H1339" s="36">
        <v>9</v>
      </c>
      <c r="I1339" s="36">
        <v>10</v>
      </c>
      <c r="J1339" s="36">
        <v>11</v>
      </c>
      <c r="K1339" s="36">
        <v>13</v>
      </c>
      <c r="L1339" s="36">
        <v>16</v>
      </c>
      <c r="M1339" s="36">
        <v>17</v>
      </c>
      <c r="N1339" s="36">
        <v>18</v>
      </c>
      <c r="O1339" s="36">
        <v>23</v>
      </c>
      <c r="P1339" s="36">
        <v>24</v>
      </c>
      <c r="Q1339" s="36">
        <v>25</v>
      </c>
      <c r="R1339" s="42">
        <v>139326.26999999999</v>
      </c>
      <c r="S1339" s="42">
        <v>670.04</v>
      </c>
      <c r="T1339" s="42">
        <v>20</v>
      </c>
      <c r="U1339" s="42">
        <v>8</v>
      </c>
      <c r="V1339" s="42">
        <v>4</v>
      </c>
    </row>
    <row r="1340" spans="1:22" x14ac:dyDescent="0.25">
      <c r="A1340" s="37">
        <v>1336</v>
      </c>
      <c r="B1340" s="38">
        <v>42445</v>
      </c>
      <c r="C1340" s="39">
        <v>6</v>
      </c>
      <c r="D1340" s="39">
        <v>8</v>
      </c>
      <c r="E1340" s="39">
        <v>9</v>
      </c>
      <c r="F1340" s="39">
        <v>10</v>
      </c>
      <c r="G1340" s="39">
        <v>11</v>
      </c>
      <c r="H1340" s="39">
        <v>12</v>
      </c>
      <c r="I1340" s="39">
        <v>13</v>
      </c>
      <c r="J1340" s="39">
        <v>14</v>
      </c>
      <c r="K1340" s="39">
        <v>15</v>
      </c>
      <c r="L1340" s="39">
        <v>17</v>
      </c>
      <c r="M1340" s="39">
        <v>18</v>
      </c>
      <c r="N1340" s="39">
        <v>19</v>
      </c>
      <c r="O1340" s="39">
        <v>20</v>
      </c>
      <c r="P1340" s="39">
        <v>22</v>
      </c>
      <c r="Q1340" s="39">
        <v>24</v>
      </c>
      <c r="R1340" s="46">
        <v>1877886.7</v>
      </c>
      <c r="S1340" s="46">
        <v>1409.29</v>
      </c>
      <c r="T1340" s="46">
        <v>20</v>
      </c>
      <c r="U1340" s="46">
        <v>8</v>
      </c>
      <c r="V1340" s="46">
        <v>4</v>
      </c>
    </row>
    <row r="1341" spans="1:22" x14ac:dyDescent="0.25">
      <c r="A1341" s="34">
        <v>1337</v>
      </c>
      <c r="B1341" s="35">
        <v>42447</v>
      </c>
      <c r="C1341" s="36">
        <v>1</v>
      </c>
      <c r="D1341" s="36">
        <v>3</v>
      </c>
      <c r="E1341" s="36">
        <v>5</v>
      </c>
      <c r="F1341" s="36">
        <v>6</v>
      </c>
      <c r="G1341" s="36">
        <v>8</v>
      </c>
      <c r="H1341" s="36">
        <v>9</v>
      </c>
      <c r="I1341" s="36">
        <v>10</v>
      </c>
      <c r="J1341" s="36">
        <v>12</v>
      </c>
      <c r="K1341" s="36">
        <v>13</v>
      </c>
      <c r="L1341" s="36">
        <v>15</v>
      </c>
      <c r="M1341" s="36">
        <v>16</v>
      </c>
      <c r="N1341" s="36">
        <v>19</v>
      </c>
      <c r="O1341" s="36">
        <v>21</v>
      </c>
      <c r="P1341" s="36">
        <v>23</v>
      </c>
      <c r="Q1341" s="36">
        <v>25</v>
      </c>
      <c r="R1341" s="42">
        <v>52214.17</v>
      </c>
      <c r="S1341" s="42">
        <v>240.55</v>
      </c>
      <c r="T1341" s="42">
        <v>20</v>
      </c>
      <c r="U1341" s="42">
        <v>8</v>
      </c>
      <c r="V1341" s="42">
        <v>4</v>
      </c>
    </row>
    <row r="1342" spans="1:22" x14ac:dyDescent="0.25">
      <c r="A1342" s="37">
        <v>1338</v>
      </c>
      <c r="B1342" s="38">
        <v>42450</v>
      </c>
      <c r="C1342" s="39">
        <v>1</v>
      </c>
      <c r="D1342" s="39">
        <v>2</v>
      </c>
      <c r="E1342" s="39">
        <v>3</v>
      </c>
      <c r="F1342" s="39">
        <v>4</v>
      </c>
      <c r="G1342" s="39">
        <v>6</v>
      </c>
      <c r="H1342" s="39">
        <v>7</v>
      </c>
      <c r="I1342" s="39">
        <v>10</v>
      </c>
      <c r="J1342" s="39">
        <v>11</v>
      </c>
      <c r="K1342" s="39">
        <v>12</v>
      </c>
      <c r="L1342" s="39">
        <v>13</v>
      </c>
      <c r="M1342" s="39">
        <v>14</v>
      </c>
      <c r="N1342" s="39">
        <v>15</v>
      </c>
      <c r="O1342" s="39">
        <v>16</v>
      </c>
      <c r="P1342" s="39">
        <v>17</v>
      </c>
      <c r="Q1342" s="39">
        <v>19</v>
      </c>
      <c r="R1342" s="46">
        <v>1005069.51</v>
      </c>
      <c r="S1342" s="46">
        <v>1631.94</v>
      </c>
      <c r="T1342" s="46">
        <v>20</v>
      </c>
      <c r="U1342" s="46">
        <v>8</v>
      </c>
      <c r="V1342" s="46">
        <v>4</v>
      </c>
    </row>
    <row r="1343" spans="1:22" x14ac:dyDescent="0.25">
      <c r="A1343" s="34">
        <v>1339</v>
      </c>
      <c r="B1343" s="35">
        <v>42452</v>
      </c>
      <c r="C1343" s="36">
        <v>2</v>
      </c>
      <c r="D1343" s="36">
        <v>3</v>
      </c>
      <c r="E1343" s="36">
        <v>4</v>
      </c>
      <c r="F1343" s="36">
        <v>5</v>
      </c>
      <c r="G1343" s="36">
        <v>6</v>
      </c>
      <c r="H1343" s="36">
        <v>7</v>
      </c>
      <c r="I1343" s="36">
        <v>8</v>
      </c>
      <c r="J1343" s="36">
        <v>11</v>
      </c>
      <c r="K1343" s="36">
        <v>13</v>
      </c>
      <c r="L1343" s="36">
        <v>14</v>
      </c>
      <c r="M1343" s="36">
        <v>16</v>
      </c>
      <c r="N1343" s="36">
        <v>20</v>
      </c>
      <c r="O1343" s="36">
        <v>21</v>
      </c>
      <c r="P1343" s="36">
        <v>23</v>
      </c>
      <c r="Q1343" s="36">
        <v>24</v>
      </c>
      <c r="R1343" s="42">
        <v>0</v>
      </c>
      <c r="S1343" s="42">
        <v>2237.5100000000002</v>
      </c>
      <c r="T1343" s="42">
        <v>20</v>
      </c>
      <c r="U1343" s="42">
        <v>8</v>
      </c>
      <c r="V1343" s="42">
        <v>4</v>
      </c>
    </row>
    <row r="1344" spans="1:22" x14ac:dyDescent="0.25">
      <c r="A1344" s="37">
        <v>1340</v>
      </c>
      <c r="B1344" s="38">
        <v>42455</v>
      </c>
      <c r="C1344" s="39">
        <v>1</v>
      </c>
      <c r="D1344" s="39">
        <v>2</v>
      </c>
      <c r="E1344" s="39">
        <v>4</v>
      </c>
      <c r="F1344" s="39">
        <v>5</v>
      </c>
      <c r="G1344" s="39">
        <v>7</v>
      </c>
      <c r="H1344" s="39">
        <v>9</v>
      </c>
      <c r="I1344" s="39">
        <v>10</v>
      </c>
      <c r="J1344" s="39">
        <v>12</v>
      </c>
      <c r="K1344" s="39">
        <v>13</v>
      </c>
      <c r="L1344" s="39">
        <v>14</v>
      </c>
      <c r="M1344" s="39">
        <v>16</v>
      </c>
      <c r="N1344" s="39">
        <v>17</v>
      </c>
      <c r="O1344" s="39">
        <v>18</v>
      </c>
      <c r="P1344" s="39">
        <v>19</v>
      </c>
      <c r="Q1344" s="39">
        <v>22</v>
      </c>
      <c r="R1344" s="46">
        <v>1193709.44</v>
      </c>
      <c r="S1344" s="46">
        <v>1821.19</v>
      </c>
      <c r="T1344" s="46">
        <v>20</v>
      </c>
      <c r="U1344" s="46">
        <v>8</v>
      </c>
      <c r="V1344" s="46">
        <v>4</v>
      </c>
    </row>
    <row r="1345" spans="1:22" x14ac:dyDescent="0.25">
      <c r="A1345" s="34">
        <v>1341</v>
      </c>
      <c r="B1345" s="35">
        <v>42457</v>
      </c>
      <c r="C1345" s="36">
        <v>1</v>
      </c>
      <c r="D1345" s="36">
        <v>3</v>
      </c>
      <c r="E1345" s="36">
        <v>4</v>
      </c>
      <c r="F1345" s="36">
        <v>8</v>
      </c>
      <c r="G1345" s="36">
        <v>9</v>
      </c>
      <c r="H1345" s="36">
        <v>10</v>
      </c>
      <c r="I1345" s="36">
        <v>13</v>
      </c>
      <c r="J1345" s="36">
        <v>14</v>
      </c>
      <c r="K1345" s="36">
        <v>15</v>
      </c>
      <c r="L1345" s="36">
        <v>16</v>
      </c>
      <c r="M1345" s="36">
        <v>17</v>
      </c>
      <c r="N1345" s="36">
        <v>20</v>
      </c>
      <c r="O1345" s="36">
        <v>21</v>
      </c>
      <c r="P1345" s="36">
        <v>23</v>
      </c>
      <c r="Q1345" s="36">
        <v>24</v>
      </c>
      <c r="R1345" s="42">
        <v>759613.22</v>
      </c>
      <c r="S1345" s="42">
        <v>1438.32</v>
      </c>
      <c r="T1345" s="42">
        <v>20</v>
      </c>
      <c r="U1345" s="42">
        <v>8</v>
      </c>
      <c r="V1345" s="42">
        <v>4</v>
      </c>
    </row>
    <row r="1346" spans="1:22" x14ac:dyDescent="0.25">
      <c r="A1346" s="37">
        <v>1342</v>
      </c>
      <c r="B1346" s="38">
        <v>42459</v>
      </c>
      <c r="C1346" s="39">
        <v>1</v>
      </c>
      <c r="D1346" s="39">
        <v>2</v>
      </c>
      <c r="E1346" s="39">
        <v>3</v>
      </c>
      <c r="F1346" s="39">
        <v>5</v>
      </c>
      <c r="G1346" s="39">
        <v>9</v>
      </c>
      <c r="H1346" s="39">
        <v>10</v>
      </c>
      <c r="I1346" s="39">
        <v>11</v>
      </c>
      <c r="J1346" s="39">
        <v>12</v>
      </c>
      <c r="K1346" s="39">
        <v>13</v>
      </c>
      <c r="L1346" s="39">
        <v>15</v>
      </c>
      <c r="M1346" s="39">
        <v>20</v>
      </c>
      <c r="N1346" s="39">
        <v>21</v>
      </c>
      <c r="O1346" s="39">
        <v>23</v>
      </c>
      <c r="P1346" s="39">
        <v>24</v>
      </c>
      <c r="Q1346" s="39">
        <v>25</v>
      </c>
      <c r="R1346" s="46">
        <v>1135172.01</v>
      </c>
      <c r="S1346" s="46">
        <v>1091.8499999999999</v>
      </c>
      <c r="T1346" s="46">
        <v>20</v>
      </c>
      <c r="U1346" s="46">
        <v>8</v>
      </c>
      <c r="V1346" s="46">
        <v>4</v>
      </c>
    </row>
    <row r="1347" spans="1:22" x14ac:dyDescent="0.25">
      <c r="A1347" s="34">
        <v>1343</v>
      </c>
      <c r="B1347" s="35">
        <v>42461</v>
      </c>
      <c r="C1347" s="36">
        <v>2</v>
      </c>
      <c r="D1347" s="36">
        <v>4</v>
      </c>
      <c r="E1347" s="36">
        <v>5</v>
      </c>
      <c r="F1347" s="36">
        <v>9</v>
      </c>
      <c r="G1347" s="36">
        <v>10</v>
      </c>
      <c r="H1347" s="36">
        <v>11</v>
      </c>
      <c r="I1347" s="36">
        <v>13</v>
      </c>
      <c r="J1347" s="36">
        <v>14</v>
      </c>
      <c r="K1347" s="36">
        <v>15</v>
      </c>
      <c r="L1347" s="36">
        <v>16</v>
      </c>
      <c r="M1347" s="36">
        <v>17</v>
      </c>
      <c r="N1347" s="36">
        <v>19</v>
      </c>
      <c r="O1347" s="36">
        <v>21</v>
      </c>
      <c r="P1347" s="36">
        <v>23</v>
      </c>
      <c r="Q1347" s="36">
        <v>24</v>
      </c>
      <c r="R1347" s="42">
        <v>833864.22</v>
      </c>
      <c r="S1347" s="42">
        <v>1056.29</v>
      </c>
      <c r="T1347" s="42">
        <v>20</v>
      </c>
      <c r="U1347" s="42">
        <v>8</v>
      </c>
      <c r="V1347" s="42">
        <v>4</v>
      </c>
    </row>
    <row r="1348" spans="1:22" x14ac:dyDescent="0.25">
      <c r="A1348" s="37">
        <v>1344</v>
      </c>
      <c r="B1348" s="38">
        <v>42464</v>
      </c>
      <c r="C1348" s="39">
        <v>2</v>
      </c>
      <c r="D1348" s="39">
        <v>4</v>
      </c>
      <c r="E1348" s="39">
        <v>6</v>
      </c>
      <c r="F1348" s="39">
        <v>7</v>
      </c>
      <c r="G1348" s="39">
        <v>8</v>
      </c>
      <c r="H1348" s="39">
        <v>10</v>
      </c>
      <c r="I1348" s="39">
        <v>11</v>
      </c>
      <c r="J1348" s="39">
        <v>12</v>
      </c>
      <c r="K1348" s="39">
        <v>13</v>
      </c>
      <c r="L1348" s="39">
        <v>17</v>
      </c>
      <c r="M1348" s="39">
        <v>18</v>
      </c>
      <c r="N1348" s="39">
        <v>21</v>
      </c>
      <c r="O1348" s="39">
        <v>23</v>
      </c>
      <c r="P1348" s="39">
        <v>24</v>
      </c>
      <c r="Q1348" s="39">
        <v>25</v>
      </c>
      <c r="R1348" s="46">
        <v>407494.12</v>
      </c>
      <c r="S1348" s="46">
        <v>1809.27</v>
      </c>
      <c r="T1348" s="46">
        <v>20</v>
      </c>
      <c r="U1348" s="46">
        <v>8</v>
      </c>
      <c r="V1348" s="46">
        <v>4</v>
      </c>
    </row>
    <row r="1349" spans="1:22" x14ac:dyDescent="0.25">
      <c r="A1349" s="34">
        <v>1345</v>
      </c>
      <c r="B1349" s="35">
        <v>42466</v>
      </c>
      <c r="C1349" s="36">
        <v>1</v>
      </c>
      <c r="D1349" s="36">
        <v>3</v>
      </c>
      <c r="E1349" s="36">
        <v>7</v>
      </c>
      <c r="F1349" s="36">
        <v>8</v>
      </c>
      <c r="G1349" s="36">
        <v>9</v>
      </c>
      <c r="H1349" s="36">
        <v>10</v>
      </c>
      <c r="I1349" s="36">
        <v>11</v>
      </c>
      <c r="J1349" s="36">
        <v>14</v>
      </c>
      <c r="K1349" s="36">
        <v>15</v>
      </c>
      <c r="L1349" s="36">
        <v>17</v>
      </c>
      <c r="M1349" s="36">
        <v>19</v>
      </c>
      <c r="N1349" s="36">
        <v>21</v>
      </c>
      <c r="O1349" s="36">
        <v>22</v>
      </c>
      <c r="P1349" s="36">
        <v>24</v>
      </c>
      <c r="Q1349" s="36">
        <v>25</v>
      </c>
      <c r="R1349" s="42">
        <v>801675.99</v>
      </c>
      <c r="S1349" s="42">
        <v>1605.39</v>
      </c>
      <c r="T1349" s="42">
        <v>20</v>
      </c>
      <c r="U1349" s="42">
        <v>8</v>
      </c>
      <c r="V1349" s="42">
        <v>4</v>
      </c>
    </row>
    <row r="1350" spans="1:22" x14ac:dyDescent="0.25">
      <c r="A1350" s="37">
        <v>1346</v>
      </c>
      <c r="B1350" s="38">
        <v>42468</v>
      </c>
      <c r="C1350" s="39">
        <v>2</v>
      </c>
      <c r="D1350" s="39">
        <v>3</v>
      </c>
      <c r="E1350" s="39">
        <v>5</v>
      </c>
      <c r="F1350" s="39">
        <v>7</v>
      </c>
      <c r="G1350" s="39">
        <v>8</v>
      </c>
      <c r="H1350" s="39">
        <v>10</v>
      </c>
      <c r="I1350" s="39">
        <v>11</v>
      </c>
      <c r="J1350" s="39">
        <v>14</v>
      </c>
      <c r="K1350" s="39">
        <v>15</v>
      </c>
      <c r="L1350" s="39">
        <v>18</v>
      </c>
      <c r="M1350" s="39">
        <v>19</v>
      </c>
      <c r="N1350" s="39">
        <v>20</v>
      </c>
      <c r="O1350" s="39">
        <v>21</v>
      </c>
      <c r="P1350" s="39">
        <v>23</v>
      </c>
      <c r="Q1350" s="39">
        <v>25</v>
      </c>
      <c r="R1350" s="46">
        <v>168503.79</v>
      </c>
      <c r="S1350" s="46">
        <v>692.22</v>
      </c>
      <c r="T1350" s="46">
        <v>20</v>
      </c>
      <c r="U1350" s="46">
        <v>8</v>
      </c>
      <c r="V1350" s="46">
        <v>4</v>
      </c>
    </row>
    <row r="1351" spans="1:22" x14ac:dyDescent="0.25">
      <c r="A1351" s="34">
        <v>1347</v>
      </c>
      <c r="B1351" s="35">
        <v>42471</v>
      </c>
      <c r="C1351" s="36">
        <v>1</v>
      </c>
      <c r="D1351" s="36">
        <v>3</v>
      </c>
      <c r="E1351" s="36">
        <v>5</v>
      </c>
      <c r="F1351" s="36">
        <v>6</v>
      </c>
      <c r="G1351" s="36">
        <v>7</v>
      </c>
      <c r="H1351" s="36">
        <v>8</v>
      </c>
      <c r="I1351" s="36">
        <v>10</v>
      </c>
      <c r="J1351" s="36">
        <v>12</v>
      </c>
      <c r="K1351" s="36">
        <v>13</v>
      </c>
      <c r="L1351" s="36">
        <v>14</v>
      </c>
      <c r="M1351" s="36">
        <v>17</v>
      </c>
      <c r="N1351" s="36">
        <v>18</v>
      </c>
      <c r="O1351" s="36">
        <v>20</v>
      </c>
      <c r="P1351" s="36">
        <v>23</v>
      </c>
      <c r="Q1351" s="36">
        <v>24</v>
      </c>
      <c r="R1351" s="42">
        <v>736262.22</v>
      </c>
      <c r="S1351" s="42">
        <v>1014.51</v>
      </c>
      <c r="T1351" s="42">
        <v>20</v>
      </c>
      <c r="U1351" s="42">
        <v>8</v>
      </c>
      <c r="V1351" s="42">
        <v>4</v>
      </c>
    </row>
    <row r="1352" spans="1:22" x14ac:dyDescent="0.25">
      <c r="A1352" s="37">
        <v>1348</v>
      </c>
      <c r="B1352" s="38">
        <v>42473</v>
      </c>
      <c r="C1352" s="39">
        <v>1</v>
      </c>
      <c r="D1352" s="39">
        <v>2</v>
      </c>
      <c r="E1352" s="39">
        <v>6</v>
      </c>
      <c r="F1352" s="39">
        <v>7</v>
      </c>
      <c r="G1352" s="39">
        <v>8</v>
      </c>
      <c r="H1352" s="39">
        <v>9</v>
      </c>
      <c r="I1352" s="39">
        <v>10</v>
      </c>
      <c r="J1352" s="39">
        <v>14</v>
      </c>
      <c r="K1352" s="39">
        <v>15</v>
      </c>
      <c r="L1352" s="39">
        <v>18</v>
      </c>
      <c r="M1352" s="39">
        <v>20</v>
      </c>
      <c r="N1352" s="39">
        <v>21</v>
      </c>
      <c r="O1352" s="39">
        <v>22</v>
      </c>
      <c r="P1352" s="39">
        <v>24</v>
      </c>
      <c r="Q1352" s="39">
        <v>25</v>
      </c>
      <c r="R1352" s="41">
        <v>1126117.01</v>
      </c>
      <c r="S1352" s="41">
        <v>3178.88</v>
      </c>
      <c r="T1352" s="41">
        <v>20</v>
      </c>
      <c r="U1352" s="41">
        <v>8</v>
      </c>
      <c r="V1352" s="41">
        <v>4</v>
      </c>
    </row>
    <row r="1353" spans="1:22" x14ac:dyDescent="0.25">
      <c r="A1353" s="34">
        <v>1349</v>
      </c>
      <c r="B1353" s="35">
        <v>42475</v>
      </c>
      <c r="C1353" s="36">
        <v>2</v>
      </c>
      <c r="D1353" s="36">
        <v>3</v>
      </c>
      <c r="E1353" s="36">
        <v>4</v>
      </c>
      <c r="F1353" s="36">
        <v>5</v>
      </c>
      <c r="G1353" s="36">
        <v>6</v>
      </c>
      <c r="H1353" s="36">
        <v>7</v>
      </c>
      <c r="I1353" s="36">
        <v>8</v>
      </c>
      <c r="J1353" s="36">
        <v>12</v>
      </c>
      <c r="K1353" s="36">
        <v>14</v>
      </c>
      <c r="L1353" s="36">
        <v>16</v>
      </c>
      <c r="M1353" s="36">
        <v>18</v>
      </c>
      <c r="N1353" s="36">
        <v>19</v>
      </c>
      <c r="O1353" s="36">
        <v>21</v>
      </c>
      <c r="P1353" s="36">
        <v>24</v>
      </c>
      <c r="Q1353" s="36">
        <v>25</v>
      </c>
      <c r="R1353" s="42">
        <v>646480.17000000004</v>
      </c>
      <c r="S1353" s="42">
        <v>1534.07</v>
      </c>
      <c r="T1353" s="42">
        <v>20</v>
      </c>
      <c r="U1353" s="42">
        <v>8</v>
      </c>
      <c r="V1353" s="42">
        <v>4</v>
      </c>
    </row>
    <row r="1354" spans="1:22" x14ac:dyDescent="0.25">
      <c r="A1354" s="37">
        <v>1350</v>
      </c>
      <c r="B1354" s="38">
        <v>42478</v>
      </c>
      <c r="C1354" s="39">
        <v>1</v>
      </c>
      <c r="D1354" s="39">
        <v>5</v>
      </c>
      <c r="E1354" s="39">
        <v>6</v>
      </c>
      <c r="F1354" s="39">
        <v>8</v>
      </c>
      <c r="G1354" s="39">
        <v>9</v>
      </c>
      <c r="H1354" s="39">
        <v>11</v>
      </c>
      <c r="I1354" s="39">
        <v>12</v>
      </c>
      <c r="J1354" s="39">
        <v>13</v>
      </c>
      <c r="K1354" s="39">
        <v>14</v>
      </c>
      <c r="L1354" s="39">
        <v>16</v>
      </c>
      <c r="M1354" s="39">
        <v>18</v>
      </c>
      <c r="N1354" s="39">
        <v>19</v>
      </c>
      <c r="O1354" s="39">
        <v>20</v>
      </c>
      <c r="P1354" s="39">
        <v>21</v>
      </c>
      <c r="Q1354" s="39">
        <v>23</v>
      </c>
      <c r="R1354" s="46">
        <v>1681533.4</v>
      </c>
      <c r="S1354" s="46">
        <v>1544.46</v>
      </c>
      <c r="T1354" s="46">
        <v>20</v>
      </c>
      <c r="U1354" s="46">
        <v>8</v>
      </c>
      <c r="V1354" s="46">
        <v>4</v>
      </c>
    </row>
    <row r="1355" spans="1:22" x14ac:dyDescent="0.25">
      <c r="A1355" s="34">
        <v>1351</v>
      </c>
      <c r="B1355" s="35">
        <v>42480</v>
      </c>
      <c r="C1355" s="36">
        <v>2</v>
      </c>
      <c r="D1355" s="36">
        <v>4</v>
      </c>
      <c r="E1355" s="36">
        <v>6</v>
      </c>
      <c r="F1355" s="36">
        <v>7</v>
      </c>
      <c r="G1355" s="36">
        <v>10</v>
      </c>
      <c r="H1355" s="36">
        <v>11</v>
      </c>
      <c r="I1355" s="36">
        <v>13</v>
      </c>
      <c r="J1355" s="36">
        <v>17</v>
      </c>
      <c r="K1355" s="36">
        <v>19</v>
      </c>
      <c r="L1355" s="36">
        <v>20</v>
      </c>
      <c r="M1355" s="36">
        <v>21</v>
      </c>
      <c r="N1355" s="36">
        <v>22</v>
      </c>
      <c r="O1355" s="36">
        <v>23</v>
      </c>
      <c r="P1355" s="36">
        <v>24</v>
      </c>
      <c r="Q1355" s="36">
        <v>25</v>
      </c>
      <c r="R1355" s="42">
        <v>480671.98</v>
      </c>
      <c r="S1355" s="42">
        <v>1152.46</v>
      </c>
      <c r="T1355" s="42">
        <v>20</v>
      </c>
      <c r="U1355" s="42">
        <v>8</v>
      </c>
      <c r="V1355" s="42">
        <v>4</v>
      </c>
    </row>
    <row r="1356" spans="1:22" x14ac:dyDescent="0.25">
      <c r="A1356" s="37">
        <v>1352</v>
      </c>
      <c r="B1356" s="38">
        <v>42482</v>
      </c>
      <c r="C1356" s="39">
        <v>6</v>
      </c>
      <c r="D1356" s="39">
        <v>8</v>
      </c>
      <c r="E1356" s="39">
        <v>10</v>
      </c>
      <c r="F1356" s="39">
        <v>11</v>
      </c>
      <c r="G1356" s="39">
        <v>12</v>
      </c>
      <c r="H1356" s="39">
        <v>13</v>
      </c>
      <c r="I1356" s="39">
        <v>14</v>
      </c>
      <c r="J1356" s="39">
        <v>15</v>
      </c>
      <c r="K1356" s="39">
        <v>16</v>
      </c>
      <c r="L1356" s="39">
        <v>19</v>
      </c>
      <c r="M1356" s="39">
        <v>20</v>
      </c>
      <c r="N1356" s="39">
        <v>21</v>
      </c>
      <c r="O1356" s="39">
        <v>23</v>
      </c>
      <c r="P1356" s="39">
        <v>24</v>
      </c>
      <c r="Q1356" s="39">
        <v>25</v>
      </c>
      <c r="R1356" s="46">
        <v>696639.39</v>
      </c>
      <c r="S1356" s="46">
        <v>1514.85</v>
      </c>
      <c r="T1356" s="46">
        <v>20</v>
      </c>
      <c r="U1356" s="46">
        <v>8</v>
      </c>
      <c r="V1356" s="46">
        <v>4</v>
      </c>
    </row>
    <row r="1357" spans="1:22" x14ac:dyDescent="0.25">
      <c r="A1357" s="34">
        <v>1353</v>
      </c>
      <c r="B1357" s="35">
        <v>42485</v>
      </c>
      <c r="C1357" s="36">
        <v>3</v>
      </c>
      <c r="D1357" s="36">
        <v>5</v>
      </c>
      <c r="E1357" s="36">
        <v>7</v>
      </c>
      <c r="F1357" s="36">
        <v>8</v>
      </c>
      <c r="G1357" s="36">
        <v>9</v>
      </c>
      <c r="H1357" s="36">
        <v>10</v>
      </c>
      <c r="I1357" s="36">
        <v>11</v>
      </c>
      <c r="J1357" s="36">
        <v>12</v>
      </c>
      <c r="K1357" s="36">
        <v>14</v>
      </c>
      <c r="L1357" s="36">
        <v>18</v>
      </c>
      <c r="M1357" s="36">
        <v>21</v>
      </c>
      <c r="N1357" s="36">
        <v>22</v>
      </c>
      <c r="O1357" s="36">
        <v>23</v>
      </c>
      <c r="P1357" s="36">
        <v>24</v>
      </c>
      <c r="Q1357" s="36">
        <v>25</v>
      </c>
      <c r="R1357" s="42">
        <v>1589007.19</v>
      </c>
      <c r="S1357" s="42">
        <v>1721.57</v>
      </c>
      <c r="T1357" s="42">
        <v>20</v>
      </c>
      <c r="U1357" s="42">
        <v>8</v>
      </c>
      <c r="V1357" s="42">
        <v>4</v>
      </c>
    </row>
    <row r="1358" spans="1:22" x14ac:dyDescent="0.25">
      <c r="A1358" s="37">
        <v>1354</v>
      </c>
      <c r="B1358" s="38">
        <v>42487</v>
      </c>
      <c r="C1358" s="39">
        <v>1</v>
      </c>
      <c r="D1358" s="39">
        <v>2</v>
      </c>
      <c r="E1358" s="39">
        <v>3</v>
      </c>
      <c r="F1358" s="39">
        <v>5</v>
      </c>
      <c r="G1358" s="39">
        <v>7</v>
      </c>
      <c r="H1358" s="39">
        <v>9</v>
      </c>
      <c r="I1358" s="39">
        <v>11</v>
      </c>
      <c r="J1358" s="39">
        <v>12</v>
      </c>
      <c r="K1358" s="39">
        <v>13</v>
      </c>
      <c r="L1358" s="39">
        <v>14</v>
      </c>
      <c r="M1358" s="39">
        <v>15</v>
      </c>
      <c r="N1358" s="39">
        <v>18</v>
      </c>
      <c r="O1358" s="39">
        <v>20</v>
      </c>
      <c r="P1358" s="39">
        <v>21</v>
      </c>
      <c r="Q1358" s="39">
        <v>24</v>
      </c>
      <c r="R1358" s="46">
        <v>1351856.57</v>
      </c>
      <c r="S1358" s="46">
        <v>1493.02</v>
      </c>
      <c r="T1358" s="46">
        <v>20</v>
      </c>
      <c r="U1358" s="46">
        <v>8</v>
      </c>
      <c r="V1358" s="46">
        <v>4</v>
      </c>
    </row>
    <row r="1359" spans="1:22" x14ac:dyDescent="0.25">
      <c r="A1359" s="34">
        <v>1355</v>
      </c>
      <c r="B1359" s="35">
        <v>42489</v>
      </c>
      <c r="C1359" s="36">
        <v>1</v>
      </c>
      <c r="D1359" s="36">
        <v>2</v>
      </c>
      <c r="E1359" s="36">
        <v>3</v>
      </c>
      <c r="F1359" s="36">
        <v>4</v>
      </c>
      <c r="G1359" s="36">
        <v>6</v>
      </c>
      <c r="H1359" s="36">
        <v>7</v>
      </c>
      <c r="I1359" s="36">
        <v>8</v>
      </c>
      <c r="J1359" s="36">
        <v>11</v>
      </c>
      <c r="K1359" s="36">
        <v>15</v>
      </c>
      <c r="L1359" s="36">
        <v>16</v>
      </c>
      <c r="M1359" s="36">
        <v>18</v>
      </c>
      <c r="N1359" s="36">
        <v>20</v>
      </c>
      <c r="O1359" s="36">
        <v>21</v>
      </c>
      <c r="P1359" s="36">
        <v>22</v>
      </c>
      <c r="Q1359" s="36">
        <v>24</v>
      </c>
      <c r="R1359" s="42">
        <v>0</v>
      </c>
      <c r="S1359" s="42">
        <v>2299.4899999999998</v>
      </c>
      <c r="T1359" s="42">
        <v>20</v>
      </c>
      <c r="U1359" s="42">
        <v>8</v>
      </c>
      <c r="V1359" s="42">
        <v>4</v>
      </c>
    </row>
    <row r="1360" spans="1:22" x14ac:dyDescent="0.25">
      <c r="A1360" s="37">
        <v>1356</v>
      </c>
      <c r="B1360" s="38">
        <v>42492</v>
      </c>
      <c r="C1360" s="39">
        <v>3</v>
      </c>
      <c r="D1360" s="39">
        <v>4</v>
      </c>
      <c r="E1360" s="39">
        <v>6</v>
      </c>
      <c r="F1360" s="39">
        <v>8</v>
      </c>
      <c r="G1360" s="39">
        <v>9</v>
      </c>
      <c r="H1360" s="39">
        <v>10</v>
      </c>
      <c r="I1360" s="39">
        <v>11</v>
      </c>
      <c r="J1360" s="39">
        <v>12</v>
      </c>
      <c r="K1360" s="39">
        <v>13</v>
      </c>
      <c r="L1360" s="39">
        <v>14</v>
      </c>
      <c r="M1360" s="39">
        <v>15</v>
      </c>
      <c r="N1360" s="39">
        <v>16</v>
      </c>
      <c r="O1360" s="39">
        <v>17</v>
      </c>
      <c r="P1360" s="39">
        <v>19</v>
      </c>
      <c r="Q1360" s="39">
        <v>20</v>
      </c>
      <c r="R1360" s="46">
        <v>2307596.13</v>
      </c>
      <c r="S1360" s="46">
        <v>1638.07</v>
      </c>
      <c r="T1360" s="46">
        <v>20</v>
      </c>
      <c r="U1360" s="46">
        <v>8</v>
      </c>
      <c r="V1360" s="46">
        <v>4</v>
      </c>
    </row>
    <row r="1361" spans="1:22" x14ac:dyDescent="0.25">
      <c r="A1361" s="34">
        <v>1357</v>
      </c>
      <c r="B1361" s="35">
        <v>42494</v>
      </c>
      <c r="C1361" s="36">
        <v>3</v>
      </c>
      <c r="D1361" s="36">
        <v>7</v>
      </c>
      <c r="E1361" s="36">
        <v>8</v>
      </c>
      <c r="F1361" s="36">
        <v>9</v>
      </c>
      <c r="G1361" s="36">
        <v>10</v>
      </c>
      <c r="H1361" s="36">
        <v>11</v>
      </c>
      <c r="I1361" s="36">
        <v>12</v>
      </c>
      <c r="J1361" s="36">
        <v>13</v>
      </c>
      <c r="K1361" s="36">
        <v>15</v>
      </c>
      <c r="L1361" s="36">
        <v>17</v>
      </c>
      <c r="M1361" s="36">
        <v>18</v>
      </c>
      <c r="N1361" s="36">
        <v>20</v>
      </c>
      <c r="O1361" s="36">
        <v>21</v>
      </c>
      <c r="P1361" s="36">
        <v>22</v>
      </c>
      <c r="Q1361" s="36">
        <v>23</v>
      </c>
      <c r="R1361" s="42">
        <v>360584.96000000002</v>
      </c>
      <c r="S1361" s="42">
        <v>1296.51</v>
      </c>
      <c r="T1361" s="42">
        <v>20</v>
      </c>
      <c r="U1361" s="42">
        <v>8</v>
      </c>
      <c r="V1361" s="42">
        <v>4</v>
      </c>
    </row>
    <row r="1362" spans="1:22" x14ac:dyDescent="0.25">
      <c r="A1362" s="37">
        <v>1358</v>
      </c>
      <c r="B1362" s="38">
        <v>42496</v>
      </c>
      <c r="C1362" s="39">
        <v>1</v>
      </c>
      <c r="D1362" s="39">
        <v>2</v>
      </c>
      <c r="E1362" s="39">
        <v>3</v>
      </c>
      <c r="F1362" s="39">
        <v>4</v>
      </c>
      <c r="G1362" s="39">
        <v>6</v>
      </c>
      <c r="H1362" s="39">
        <v>8</v>
      </c>
      <c r="I1362" s="39">
        <v>9</v>
      </c>
      <c r="J1362" s="39">
        <v>13</v>
      </c>
      <c r="K1362" s="39">
        <v>15</v>
      </c>
      <c r="L1362" s="39">
        <v>17</v>
      </c>
      <c r="M1362" s="39">
        <v>18</v>
      </c>
      <c r="N1362" s="39">
        <v>19</v>
      </c>
      <c r="O1362" s="39">
        <v>20</v>
      </c>
      <c r="P1362" s="39">
        <v>22</v>
      </c>
      <c r="Q1362" s="39">
        <v>23</v>
      </c>
      <c r="R1362" s="41">
        <v>0</v>
      </c>
      <c r="S1362" s="41">
        <v>1872.29</v>
      </c>
      <c r="T1362" s="41">
        <v>20</v>
      </c>
      <c r="U1362" s="41">
        <v>8</v>
      </c>
      <c r="V1362" s="41">
        <v>4</v>
      </c>
    </row>
    <row r="1363" spans="1:22" x14ac:dyDescent="0.25">
      <c r="A1363" s="34">
        <v>1359</v>
      </c>
      <c r="B1363" s="35">
        <v>42499</v>
      </c>
      <c r="C1363" s="36">
        <v>3</v>
      </c>
      <c r="D1363" s="36">
        <v>5</v>
      </c>
      <c r="E1363" s="36">
        <v>7</v>
      </c>
      <c r="F1363" s="36">
        <v>8</v>
      </c>
      <c r="G1363" s="36">
        <v>9</v>
      </c>
      <c r="H1363" s="36">
        <v>11</v>
      </c>
      <c r="I1363" s="36">
        <v>13</v>
      </c>
      <c r="J1363" s="36">
        <v>14</v>
      </c>
      <c r="K1363" s="36">
        <v>15</v>
      </c>
      <c r="L1363" s="36">
        <v>16</v>
      </c>
      <c r="M1363" s="36">
        <v>17</v>
      </c>
      <c r="N1363" s="36">
        <v>18</v>
      </c>
      <c r="O1363" s="36">
        <v>20</v>
      </c>
      <c r="P1363" s="36">
        <v>21</v>
      </c>
      <c r="Q1363" s="36">
        <v>23</v>
      </c>
      <c r="R1363" s="42">
        <v>306894.18</v>
      </c>
      <c r="S1363" s="42">
        <v>612.98</v>
      </c>
      <c r="T1363" s="42">
        <v>20</v>
      </c>
      <c r="U1363" s="42">
        <v>8</v>
      </c>
      <c r="V1363" s="42">
        <v>4</v>
      </c>
    </row>
    <row r="1364" spans="1:22" x14ac:dyDescent="0.25">
      <c r="A1364" s="37">
        <v>1360</v>
      </c>
      <c r="B1364" s="38">
        <v>42501</v>
      </c>
      <c r="C1364" s="39">
        <v>1</v>
      </c>
      <c r="D1364" s="39">
        <v>2</v>
      </c>
      <c r="E1364" s="39">
        <v>3</v>
      </c>
      <c r="F1364" s="39">
        <v>4</v>
      </c>
      <c r="G1364" s="39">
        <v>5</v>
      </c>
      <c r="H1364" s="39">
        <v>6</v>
      </c>
      <c r="I1364" s="39">
        <v>8</v>
      </c>
      <c r="J1364" s="39">
        <v>10</v>
      </c>
      <c r="K1364" s="39">
        <v>11</v>
      </c>
      <c r="L1364" s="39">
        <v>12</v>
      </c>
      <c r="M1364" s="39">
        <v>14</v>
      </c>
      <c r="N1364" s="39">
        <v>18</v>
      </c>
      <c r="O1364" s="39">
        <v>20</v>
      </c>
      <c r="P1364" s="39">
        <v>23</v>
      </c>
      <c r="Q1364" s="39">
        <v>24</v>
      </c>
      <c r="R1364" s="41">
        <v>770643.35</v>
      </c>
      <c r="S1364" s="41">
        <v>1408.5</v>
      </c>
      <c r="T1364" s="41">
        <v>20</v>
      </c>
      <c r="U1364" s="41">
        <v>8</v>
      </c>
      <c r="V1364" s="41">
        <v>4</v>
      </c>
    </row>
    <row r="1365" spans="1:22" x14ac:dyDescent="0.25">
      <c r="A1365" s="34">
        <v>1361</v>
      </c>
      <c r="B1365" s="35">
        <v>42503</v>
      </c>
      <c r="C1365" s="36">
        <v>1</v>
      </c>
      <c r="D1365" s="36">
        <v>4</v>
      </c>
      <c r="E1365" s="36">
        <v>5</v>
      </c>
      <c r="F1365" s="36">
        <v>11</v>
      </c>
      <c r="G1365" s="36">
        <v>12</v>
      </c>
      <c r="H1365" s="36">
        <v>13</v>
      </c>
      <c r="I1365" s="36">
        <v>14</v>
      </c>
      <c r="J1365" s="36">
        <v>15</v>
      </c>
      <c r="K1365" s="36">
        <v>16</v>
      </c>
      <c r="L1365" s="36">
        <v>17</v>
      </c>
      <c r="M1365" s="36">
        <v>18</v>
      </c>
      <c r="N1365" s="36">
        <v>19</v>
      </c>
      <c r="O1365" s="36">
        <v>20</v>
      </c>
      <c r="P1365" s="36">
        <v>23</v>
      </c>
      <c r="Q1365" s="36">
        <v>25</v>
      </c>
      <c r="R1365" s="42">
        <v>486538.18</v>
      </c>
      <c r="S1365" s="42">
        <v>2346.46</v>
      </c>
      <c r="T1365" s="42">
        <v>20</v>
      </c>
      <c r="U1365" s="42">
        <v>8</v>
      </c>
      <c r="V1365" s="42">
        <v>4</v>
      </c>
    </row>
    <row r="1366" spans="1:22" x14ac:dyDescent="0.25">
      <c r="A1366" s="37">
        <v>1362</v>
      </c>
      <c r="B1366" s="38">
        <v>42506</v>
      </c>
      <c r="C1366" s="39">
        <v>1</v>
      </c>
      <c r="D1366" s="39">
        <v>3</v>
      </c>
      <c r="E1366" s="39">
        <v>4</v>
      </c>
      <c r="F1366" s="39">
        <v>6</v>
      </c>
      <c r="G1366" s="39">
        <v>9</v>
      </c>
      <c r="H1366" s="39">
        <v>10</v>
      </c>
      <c r="I1366" s="39">
        <v>11</v>
      </c>
      <c r="J1366" s="39">
        <v>12</v>
      </c>
      <c r="K1366" s="39">
        <v>13</v>
      </c>
      <c r="L1366" s="39">
        <v>16</v>
      </c>
      <c r="M1366" s="39">
        <v>21</v>
      </c>
      <c r="N1366" s="39">
        <v>22</v>
      </c>
      <c r="O1366" s="39">
        <v>23</v>
      </c>
      <c r="P1366" s="39">
        <v>24</v>
      </c>
      <c r="Q1366" s="39">
        <v>25</v>
      </c>
      <c r="R1366" s="41">
        <v>1041679.46</v>
      </c>
      <c r="S1366" s="41">
        <v>1972.41</v>
      </c>
      <c r="T1366" s="41">
        <v>20</v>
      </c>
      <c r="U1366" s="41">
        <v>8</v>
      </c>
      <c r="V1366" s="41">
        <v>4</v>
      </c>
    </row>
    <row r="1367" spans="1:22" x14ac:dyDescent="0.25">
      <c r="A1367" s="34">
        <v>1363</v>
      </c>
      <c r="B1367" s="35">
        <v>42508</v>
      </c>
      <c r="C1367" s="36">
        <v>5</v>
      </c>
      <c r="D1367" s="36">
        <v>7</v>
      </c>
      <c r="E1367" s="36">
        <v>9</v>
      </c>
      <c r="F1367" s="36">
        <v>10</v>
      </c>
      <c r="G1367" s="36">
        <v>12</v>
      </c>
      <c r="H1367" s="36">
        <v>13</v>
      </c>
      <c r="I1367" s="36">
        <v>14</v>
      </c>
      <c r="J1367" s="36">
        <v>15</v>
      </c>
      <c r="K1367" s="36">
        <v>16</v>
      </c>
      <c r="L1367" s="36">
        <v>17</v>
      </c>
      <c r="M1367" s="36">
        <v>19</v>
      </c>
      <c r="N1367" s="36">
        <v>20</v>
      </c>
      <c r="O1367" s="36">
        <v>21</v>
      </c>
      <c r="P1367" s="36">
        <v>22</v>
      </c>
      <c r="Q1367" s="36">
        <v>23</v>
      </c>
      <c r="R1367" s="42">
        <v>520736.17</v>
      </c>
      <c r="S1367" s="42">
        <v>1631.08</v>
      </c>
      <c r="T1367" s="42">
        <v>20</v>
      </c>
      <c r="U1367" s="42">
        <v>8</v>
      </c>
      <c r="V1367" s="42">
        <v>4</v>
      </c>
    </row>
    <row r="1368" spans="1:22" x14ac:dyDescent="0.25">
      <c r="A1368" s="37">
        <v>1364</v>
      </c>
      <c r="B1368" s="38">
        <v>42510</v>
      </c>
      <c r="C1368" s="39">
        <v>1</v>
      </c>
      <c r="D1368" s="39">
        <v>6</v>
      </c>
      <c r="E1368" s="39">
        <v>9</v>
      </c>
      <c r="F1368" s="39">
        <v>10</v>
      </c>
      <c r="G1368" s="39">
        <v>11</v>
      </c>
      <c r="H1368" s="39">
        <v>12</v>
      </c>
      <c r="I1368" s="39">
        <v>13</v>
      </c>
      <c r="J1368" s="39">
        <v>15</v>
      </c>
      <c r="K1368" s="39">
        <v>16</v>
      </c>
      <c r="L1368" s="39">
        <v>17</v>
      </c>
      <c r="M1368" s="39">
        <v>18</v>
      </c>
      <c r="N1368" s="39">
        <v>20</v>
      </c>
      <c r="O1368" s="39">
        <v>22</v>
      </c>
      <c r="P1368" s="39">
        <v>24</v>
      </c>
      <c r="Q1368" s="39">
        <v>25</v>
      </c>
      <c r="R1368" s="41">
        <v>587109.21</v>
      </c>
      <c r="S1368" s="41">
        <v>1693.58</v>
      </c>
      <c r="T1368" s="41">
        <v>20</v>
      </c>
      <c r="U1368" s="41">
        <v>8</v>
      </c>
      <c r="V1368" s="41">
        <v>4</v>
      </c>
    </row>
    <row r="1369" spans="1:22" x14ac:dyDescent="0.25">
      <c r="A1369" s="34">
        <v>1365</v>
      </c>
      <c r="B1369" s="35">
        <v>42513</v>
      </c>
      <c r="C1369" s="36">
        <v>2</v>
      </c>
      <c r="D1369" s="36">
        <v>3</v>
      </c>
      <c r="E1369" s="36">
        <v>6</v>
      </c>
      <c r="F1369" s="36">
        <v>9</v>
      </c>
      <c r="G1369" s="36">
        <v>10</v>
      </c>
      <c r="H1369" s="36">
        <v>12</v>
      </c>
      <c r="I1369" s="36">
        <v>14</v>
      </c>
      <c r="J1369" s="36">
        <v>15</v>
      </c>
      <c r="K1369" s="36">
        <v>19</v>
      </c>
      <c r="L1369" s="36">
        <v>20</v>
      </c>
      <c r="M1369" s="36">
        <v>21</v>
      </c>
      <c r="N1369" s="36">
        <v>22</v>
      </c>
      <c r="O1369" s="36">
        <v>23</v>
      </c>
      <c r="P1369" s="36">
        <v>24</v>
      </c>
      <c r="Q1369" s="36">
        <v>25</v>
      </c>
      <c r="R1369" s="42">
        <v>1904525.91</v>
      </c>
      <c r="S1369" s="42">
        <v>1398.59</v>
      </c>
      <c r="T1369" s="42">
        <v>20</v>
      </c>
      <c r="U1369" s="42">
        <v>8</v>
      </c>
      <c r="V1369" s="42">
        <v>4</v>
      </c>
    </row>
    <row r="1370" spans="1:22" x14ac:dyDescent="0.25">
      <c r="A1370" s="37">
        <v>1366</v>
      </c>
      <c r="B1370" s="38">
        <v>42515</v>
      </c>
      <c r="C1370" s="39">
        <v>4</v>
      </c>
      <c r="D1370" s="39">
        <v>8</v>
      </c>
      <c r="E1370" s="39">
        <v>9</v>
      </c>
      <c r="F1370" s="39">
        <v>10</v>
      </c>
      <c r="G1370" s="39">
        <v>11</v>
      </c>
      <c r="H1370" s="39">
        <v>12</v>
      </c>
      <c r="I1370" s="39">
        <v>13</v>
      </c>
      <c r="J1370" s="39">
        <v>14</v>
      </c>
      <c r="K1370" s="39">
        <v>15</v>
      </c>
      <c r="L1370" s="39">
        <v>16</v>
      </c>
      <c r="M1370" s="39">
        <v>17</v>
      </c>
      <c r="N1370" s="39">
        <v>21</v>
      </c>
      <c r="O1370" s="39">
        <v>22</v>
      </c>
      <c r="P1370" s="39">
        <v>24</v>
      </c>
      <c r="Q1370" s="39">
        <v>25</v>
      </c>
      <c r="R1370" s="41">
        <v>974026.17</v>
      </c>
      <c r="S1370" s="41">
        <v>1833.03</v>
      </c>
      <c r="T1370" s="41">
        <v>20</v>
      </c>
      <c r="U1370" s="41">
        <v>8</v>
      </c>
      <c r="V1370" s="41">
        <v>4</v>
      </c>
    </row>
    <row r="1371" spans="1:22" x14ac:dyDescent="0.25">
      <c r="A1371" s="34">
        <v>1367</v>
      </c>
      <c r="B1371" s="35">
        <v>42517</v>
      </c>
      <c r="C1371" s="36">
        <v>2</v>
      </c>
      <c r="D1371" s="36">
        <v>3</v>
      </c>
      <c r="E1371" s="36">
        <v>4</v>
      </c>
      <c r="F1371" s="36">
        <v>5</v>
      </c>
      <c r="G1371" s="36">
        <v>6</v>
      </c>
      <c r="H1371" s="36">
        <v>7</v>
      </c>
      <c r="I1371" s="36">
        <v>9</v>
      </c>
      <c r="J1371" s="36">
        <v>14</v>
      </c>
      <c r="K1371" s="36">
        <v>15</v>
      </c>
      <c r="L1371" s="36">
        <v>16</v>
      </c>
      <c r="M1371" s="36">
        <v>17</v>
      </c>
      <c r="N1371" s="36">
        <v>18</v>
      </c>
      <c r="O1371" s="36">
        <v>20</v>
      </c>
      <c r="P1371" s="36">
        <v>23</v>
      </c>
      <c r="Q1371" s="36">
        <v>24</v>
      </c>
      <c r="R1371" s="42">
        <v>0</v>
      </c>
      <c r="S1371" s="42">
        <v>1938.42</v>
      </c>
      <c r="T1371" s="42">
        <v>20</v>
      </c>
      <c r="U1371" s="42">
        <v>8</v>
      </c>
      <c r="V1371" s="42">
        <v>4</v>
      </c>
    </row>
    <row r="1372" spans="1:22" x14ac:dyDescent="0.25">
      <c r="A1372" s="37">
        <v>1368</v>
      </c>
      <c r="B1372" s="38">
        <v>42520</v>
      </c>
      <c r="C1372" s="39">
        <v>5</v>
      </c>
      <c r="D1372" s="39">
        <v>7</v>
      </c>
      <c r="E1372" s="39">
        <v>8</v>
      </c>
      <c r="F1372" s="39">
        <v>10</v>
      </c>
      <c r="G1372" s="39">
        <v>11</v>
      </c>
      <c r="H1372" s="39">
        <v>12</v>
      </c>
      <c r="I1372" s="39">
        <v>14</v>
      </c>
      <c r="J1372" s="39">
        <v>16</v>
      </c>
      <c r="K1372" s="39">
        <v>18</v>
      </c>
      <c r="L1372" s="39">
        <v>19</v>
      </c>
      <c r="M1372" s="39">
        <v>20</v>
      </c>
      <c r="N1372" s="39">
        <v>22</v>
      </c>
      <c r="O1372" s="39">
        <v>23</v>
      </c>
      <c r="P1372" s="39">
        <v>24</v>
      </c>
      <c r="Q1372" s="39">
        <v>25</v>
      </c>
      <c r="R1372" s="41">
        <v>575167.87</v>
      </c>
      <c r="S1372" s="41">
        <v>1404.48</v>
      </c>
      <c r="T1372" s="41">
        <v>20</v>
      </c>
      <c r="U1372" s="41">
        <v>8</v>
      </c>
      <c r="V1372" s="41">
        <v>4</v>
      </c>
    </row>
    <row r="1373" spans="1:22" x14ac:dyDescent="0.25">
      <c r="A1373" s="34">
        <v>1369</v>
      </c>
      <c r="B1373" s="35">
        <v>42522</v>
      </c>
      <c r="C1373" s="36">
        <v>3</v>
      </c>
      <c r="D1373" s="36">
        <v>4</v>
      </c>
      <c r="E1373" s="36">
        <v>5</v>
      </c>
      <c r="F1373" s="36">
        <v>9</v>
      </c>
      <c r="G1373" s="36">
        <v>10</v>
      </c>
      <c r="H1373" s="36">
        <v>11</v>
      </c>
      <c r="I1373" s="36">
        <v>12</v>
      </c>
      <c r="J1373" s="36">
        <v>13</v>
      </c>
      <c r="K1373" s="36">
        <v>14</v>
      </c>
      <c r="L1373" s="36">
        <v>16</v>
      </c>
      <c r="M1373" s="36">
        <v>17</v>
      </c>
      <c r="N1373" s="36">
        <v>18</v>
      </c>
      <c r="O1373" s="36">
        <v>21</v>
      </c>
      <c r="P1373" s="36">
        <v>22</v>
      </c>
      <c r="Q1373" s="36">
        <v>24</v>
      </c>
      <c r="R1373" s="42">
        <v>977595.28</v>
      </c>
      <c r="S1373" s="42">
        <v>1699.43</v>
      </c>
      <c r="T1373" s="42">
        <v>20</v>
      </c>
      <c r="U1373" s="42">
        <v>8</v>
      </c>
      <c r="V1373" s="42">
        <v>4</v>
      </c>
    </row>
    <row r="1374" spans="1:22" x14ac:dyDescent="0.25">
      <c r="A1374" s="37">
        <v>1370</v>
      </c>
      <c r="B1374" s="38">
        <v>42524</v>
      </c>
      <c r="C1374" s="39">
        <v>2</v>
      </c>
      <c r="D1374" s="39">
        <v>4</v>
      </c>
      <c r="E1374" s="39">
        <v>5</v>
      </c>
      <c r="F1374" s="39">
        <v>7</v>
      </c>
      <c r="G1374" s="39">
        <v>8</v>
      </c>
      <c r="H1374" s="39">
        <v>11</v>
      </c>
      <c r="I1374" s="39">
        <v>13</v>
      </c>
      <c r="J1374" s="39">
        <v>14</v>
      </c>
      <c r="K1374" s="39">
        <v>17</v>
      </c>
      <c r="L1374" s="39">
        <v>18</v>
      </c>
      <c r="M1374" s="39">
        <v>20</v>
      </c>
      <c r="N1374" s="39">
        <v>21</v>
      </c>
      <c r="O1374" s="39">
        <v>22</v>
      </c>
      <c r="P1374" s="39">
        <v>24</v>
      </c>
      <c r="Q1374" s="39">
        <v>25</v>
      </c>
      <c r="R1374" s="41">
        <v>173084.3</v>
      </c>
      <c r="S1374" s="41">
        <v>786.77</v>
      </c>
      <c r="T1374" s="41">
        <v>20</v>
      </c>
      <c r="U1374" s="41">
        <v>8</v>
      </c>
      <c r="V1374" s="41">
        <v>4</v>
      </c>
    </row>
    <row r="1375" spans="1:22" x14ac:dyDescent="0.25">
      <c r="A1375" s="34">
        <v>1371</v>
      </c>
      <c r="B1375" s="35">
        <v>42527</v>
      </c>
      <c r="C1375" s="36">
        <v>3</v>
      </c>
      <c r="D1375" s="36">
        <v>4</v>
      </c>
      <c r="E1375" s="36">
        <v>5</v>
      </c>
      <c r="F1375" s="36">
        <v>7</v>
      </c>
      <c r="G1375" s="36">
        <v>13</v>
      </c>
      <c r="H1375" s="36">
        <v>15</v>
      </c>
      <c r="I1375" s="36">
        <v>17</v>
      </c>
      <c r="J1375" s="36">
        <v>18</v>
      </c>
      <c r="K1375" s="36">
        <v>19</v>
      </c>
      <c r="L1375" s="36">
        <v>20</v>
      </c>
      <c r="M1375" s="36">
        <v>21</v>
      </c>
      <c r="N1375" s="36">
        <v>22</v>
      </c>
      <c r="O1375" s="36">
        <v>23</v>
      </c>
      <c r="P1375" s="36">
        <v>24</v>
      </c>
      <c r="Q1375" s="36">
        <v>25</v>
      </c>
      <c r="R1375" s="42">
        <v>1479264.7</v>
      </c>
      <c r="S1375" s="42">
        <v>1422.81</v>
      </c>
      <c r="T1375" s="42">
        <v>20</v>
      </c>
      <c r="U1375" s="42">
        <v>8</v>
      </c>
      <c r="V1375" s="42">
        <v>4</v>
      </c>
    </row>
    <row r="1376" spans="1:22" x14ac:dyDescent="0.25">
      <c r="A1376" s="37">
        <v>1372</v>
      </c>
      <c r="B1376" s="38">
        <v>42529</v>
      </c>
      <c r="C1376" s="39">
        <v>1</v>
      </c>
      <c r="D1376" s="39">
        <v>2</v>
      </c>
      <c r="E1376" s="39">
        <v>3</v>
      </c>
      <c r="F1376" s="39">
        <v>5</v>
      </c>
      <c r="G1376" s="39">
        <v>7</v>
      </c>
      <c r="H1376" s="39">
        <v>9</v>
      </c>
      <c r="I1376" s="39">
        <v>10</v>
      </c>
      <c r="J1376" s="39">
        <v>13</v>
      </c>
      <c r="K1376" s="39">
        <v>15</v>
      </c>
      <c r="L1376" s="39">
        <v>16</v>
      </c>
      <c r="M1376" s="39">
        <v>17</v>
      </c>
      <c r="N1376" s="39">
        <v>18</v>
      </c>
      <c r="O1376" s="39">
        <v>21</v>
      </c>
      <c r="P1376" s="39">
        <v>23</v>
      </c>
      <c r="Q1376" s="39">
        <v>25</v>
      </c>
      <c r="R1376" s="41">
        <v>123580.02</v>
      </c>
      <c r="S1376" s="41">
        <v>525.47</v>
      </c>
      <c r="T1376" s="41">
        <v>20</v>
      </c>
      <c r="U1376" s="41">
        <v>8</v>
      </c>
      <c r="V1376" s="41">
        <v>4</v>
      </c>
    </row>
    <row r="1377" spans="1:22" x14ac:dyDescent="0.25">
      <c r="A1377" s="34">
        <v>1373</v>
      </c>
      <c r="B1377" s="35">
        <v>42531</v>
      </c>
      <c r="C1377" s="36">
        <v>1</v>
      </c>
      <c r="D1377" s="36">
        <v>2</v>
      </c>
      <c r="E1377" s="36">
        <v>3</v>
      </c>
      <c r="F1377" s="36">
        <v>4</v>
      </c>
      <c r="G1377" s="36">
        <v>5</v>
      </c>
      <c r="H1377" s="36">
        <v>6</v>
      </c>
      <c r="I1377" s="36">
        <v>7</v>
      </c>
      <c r="J1377" s="36">
        <v>8</v>
      </c>
      <c r="K1377" s="36">
        <v>12</v>
      </c>
      <c r="L1377" s="36">
        <v>17</v>
      </c>
      <c r="M1377" s="36">
        <v>18</v>
      </c>
      <c r="N1377" s="36">
        <v>20</v>
      </c>
      <c r="O1377" s="36">
        <v>21</v>
      </c>
      <c r="P1377" s="36">
        <v>23</v>
      </c>
      <c r="Q1377" s="36">
        <v>24</v>
      </c>
      <c r="R1377" s="42">
        <v>2060113.87</v>
      </c>
      <c r="S1377" s="42">
        <v>2120</v>
      </c>
      <c r="T1377" s="42">
        <v>20</v>
      </c>
      <c r="U1377" s="42">
        <v>8</v>
      </c>
      <c r="V1377" s="42">
        <v>4</v>
      </c>
    </row>
    <row r="1378" spans="1:22" x14ac:dyDescent="0.25">
      <c r="A1378" s="37">
        <v>1374</v>
      </c>
      <c r="B1378" s="38">
        <v>42534</v>
      </c>
      <c r="C1378" s="39">
        <v>2</v>
      </c>
      <c r="D1378" s="39">
        <v>3</v>
      </c>
      <c r="E1378" s="39">
        <v>4</v>
      </c>
      <c r="F1378" s="39">
        <v>5</v>
      </c>
      <c r="G1378" s="39">
        <v>6</v>
      </c>
      <c r="H1378" s="39">
        <v>9</v>
      </c>
      <c r="I1378" s="39">
        <v>10</v>
      </c>
      <c r="J1378" s="39">
        <v>14</v>
      </c>
      <c r="K1378" s="39">
        <v>15</v>
      </c>
      <c r="L1378" s="39">
        <v>16</v>
      </c>
      <c r="M1378" s="39">
        <v>19</v>
      </c>
      <c r="N1378" s="39">
        <v>20</v>
      </c>
      <c r="O1378" s="39">
        <v>21</v>
      </c>
      <c r="P1378" s="39">
        <v>23</v>
      </c>
      <c r="Q1378" s="39">
        <v>25</v>
      </c>
      <c r="R1378" s="41">
        <v>445683.1</v>
      </c>
      <c r="S1378" s="41">
        <v>1888.23</v>
      </c>
      <c r="T1378" s="41">
        <v>20</v>
      </c>
      <c r="U1378" s="41">
        <v>8</v>
      </c>
      <c r="V1378" s="41">
        <v>4</v>
      </c>
    </row>
    <row r="1379" spans="1:22" x14ac:dyDescent="0.25">
      <c r="A1379" s="34">
        <v>1375</v>
      </c>
      <c r="B1379" s="35">
        <v>42536</v>
      </c>
      <c r="C1379" s="36">
        <v>1</v>
      </c>
      <c r="D1379" s="36">
        <v>5</v>
      </c>
      <c r="E1379" s="36">
        <v>6</v>
      </c>
      <c r="F1379" s="36">
        <v>9</v>
      </c>
      <c r="G1379" s="36">
        <v>10</v>
      </c>
      <c r="H1379" s="36">
        <v>11</v>
      </c>
      <c r="I1379" s="36">
        <v>14</v>
      </c>
      <c r="J1379" s="36">
        <v>15</v>
      </c>
      <c r="K1379" s="36">
        <v>16</v>
      </c>
      <c r="L1379" s="36">
        <v>18</v>
      </c>
      <c r="M1379" s="36">
        <v>20</v>
      </c>
      <c r="N1379" s="36">
        <v>22</v>
      </c>
      <c r="O1379" s="36">
        <v>23</v>
      </c>
      <c r="P1379" s="36">
        <v>24</v>
      </c>
      <c r="Q1379" s="36">
        <v>25</v>
      </c>
      <c r="R1379" s="42">
        <v>391002.59</v>
      </c>
      <c r="S1379" s="42">
        <v>1256.81</v>
      </c>
      <c r="T1379" s="42">
        <v>20</v>
      </c>
      <c r="U1379" s="42">
        <v>8</v>
      </c>
      <c r="V1379" s="42">
        <v>4</v>
      </c>
    </row>
    <row r="1380" spans="1:22" x14ac:dyDescent="0.25">
      <c r="A1380" s="37">
        <v>1376</v>
      </c>
      <c r="B1380" s="38">
        <v>42538</v>
      </c>
      <c r="C1380" s="39">
        <v>1</v>
      </c>
      <c r="D1380" s="39">
        <v>3</v>
      </c>
      <c r="E1380" s="39">
        <v>4</v>
      </c>
      <c r="F1380" s="39">
        <v>5</v>
      </c>
      <c r="G1380" s="39">
        <v>6</v>
      </c>
      <c r="H1380" s="39">
        <v>12</v>
      </c>
      <c r="I1380" s="39">
        <v>13</v>
      </c>
      <c r="J1380" s="39">
        <v>14</v>
      </c>
      <c r="K1380" s="39">
        <v>15</v>
      </c>
      <c r="L1380" s="39">
        <v>16</v>
      </c>
      <c r="M1380" s="39">
        <v>18</v>
      </c>
      <c r="N1380" s="39">
        <v>19</v>
      </c>
      <c r="O1380" s="39">
        <v>20</v>
      </c>
      <c r="P1380" s="39">
        <v>22</v>
      </c>
      <c r="Q1380" s="39">
        <v>24</v>
      </c>
      <c r="R1380" s="41">
        <v>2003207.53</v>
      </c>
      <c r="S1380" s="41">
        <v>2177.9899999999998</v>
      </c>
      <c r="T1380" s="41">
        <v>20</v>
      </c>
      <c r="U1380" s="41">
        <v>8</v>
      </c>
      <c r="V1380" s="41">
        <v>4</v>
      </c>
    </row>
    <row r="1381" spans="1:22" x14ac:dyDescent="0.25">
      <c r="A1381" s="34">
        <v>1377</v>
      </c>
      <c r="B1381" s="35">
        <v>42541</v>
      </c>
      <c r="C1381" s="36">
        <v>1</v>
      </c>
      <c r="D1381" s="36">
        <v>5</v>
      </c>
      <c r="E1381" s="36">
        <v>6</v>
      </c>
      <c r="F1381" s="36">
        <v>8</v>
      </c>
      <c r="G1381" s="36">
        <v>9</v>
      </c>
      <c r="H1381" s="36">
        <v>10</v>
      </c>
      <c r="I1381" s="36">
        <v>12</v>
      </c>
      <c r="J1381" s="36">
        <v>13</v>
      </c>
      <c r="K1381" s="36">
        <v>15</v>
      </c>
      <c r="L1381" s="36">
        <v>17</v>
      </c>
      <c r="M1381" s="36">
        <v>19</v>
      </c>
      <c r="N1381" s="36">
        <v>20</v>
      </c>
      <c r="O1381" s="36">
        <v>21</v>
      </c>
      <c r="P1381" s="36">
        <v>22</v>
      </c>
      <c r="Q1381" s="36">
        <v>25</v>
      </c>
      <c r="R1381" s="42">
        <v>407193.15</v>
      </c>
      <c r="S1381" s="42">
        <v>1361.11</v>
      </c>
      <c r="T1381" s="42">
        <v>20</v>
      </c>
      <c r="U1381" s="42">
        <v>8</v>
      </c>
      <c r="V1381" s="42">
        <v>4</v>
      </c>
    </row>
    <row r="1382" spans="1:22" x14ac:dyDescent="0.25">
      <c r="A1382" s="37">
        <v>1378</v>
      </c>
      <c r="B1382" s="38">
        <v>42543</v>
      </c>
      <c r="C1382" s="39">
        <v>1</v>
      </c>
      <c r="D1382" s="39">
        <v>2</v>
      </c>
      <c r="E1382" s="39">
        <v>3</v>
      </c>
      <c r="F1382" s="39">
        <v>6</v>
      </c>
      <c r="G1382" s="39">
        <v>8</v>
      </c>
      <c r="H1382" s="39">
        <v>10</v>
      </c>
      <c r="I1382" s="39">
        <v>12</v>
      </c>
      <c r="J1382" s="39">
        <v>13</v>
      </c>
      <c r="K1382" s="39">
        <v>17</v>
      </c>
      <c r="L1382" s="39">
        <v>19</v>
      </c>
      <c r="M1382" s="39">
        <v>20</v>
      </c>
      <c r="N1382" s="39">
        <v>21</v>
      </c>
      <c r="O1382" s="39">
        <v>23</v>
      </c>
      <c r="P1382" s="39">
        <v>24</v>
      </c>
      <c r="Q1382" s="39">
        <v>25</v>
      </c>
      <c r="R1382" s="41">
        <v>709072.19</v>
      </c>
      <c r="S1382" s="41">
        <v>1169.53</v>
      </c>
      <c r="T1382" s="41">
        <v>20</v>
      </c>
      <c r="U1382" s="41">
        <v>8</v>
      </c>
      <c r="V1382" s="41">
        <v>4</v>
      </c>
    </row>
    <row r="1383" spans="1:22" x14ac:dyDescent="0.25">
      <c r="A1383" s="34">
        <v>1379</v>
      </c>
      <c r="B1383" s="35">
        <v>42545</v>
      </c>
      <c r="C1383" s="36">
        <v>1</v>
      </c>
      <c r="D1383" s="36">
        <v>2</v>
      </c>
      <c r="E1383" s="36">
        <v>4</v>
      </c>
      <c r="F1383" s="36">
        <v>5</v>
      </c>
      <c r="G1383" s="36">
        <v>7</v>
      </c>
      <c r="H1383" s="36">
        <v>8</v>
      </c>
      <c r="I1383" s="36">
        <v>9</v>
      </c>
      <c r="J1383" s="36">
        <v>10</v>
      </c>
      <c r="K1383" s="36">
        <v>12</v>
      </c>
      <c r="L1383" s="36">
        <v>14</v>
      </c>
      <c r="M1383" s="36">
        <v>15</v>
      </c>
      <c r="N1383" s="36">
        <v>17</v>
      </c>
      <c r="O1383" s="36">
        <v>18</v>
      </c>
      <c r="P1383" s="36">
        <v>21</v>
      </c>
      <c r="Q1383" s="36">
        <v>22</v>
      </c>
      <c r="R1383" s="42">
        <v>1560287.63</v>
      </c>
      <c r="S1383" s="42">
        <v>1468.16</v>
      </c>
      <c r="T1383" s="42">
        <v>20</v>
      </c>
      <c r="U1383" s="42">
        <v>8</v>
      </c>
      <c r="V1383" s="42">
        <v>4</v>
      </c>
    </row>
    <row r="1384" spans="1:22" x14ac:dyDescent="0.25">
      <c r="A1384" s="37">
        <v>1380</v>
      </c>
      <c r="B1384" s="38">
        <v>42548</v>
      </c>
      <c r="C1384" s="39">
        <v>3</v>
      </c>
      <c r="D1384" s="39">
        <v>4</v>
      </c>
      <c r="E1384" s="39">
        <v>5</v>
      </c>
      <c r="F1384" s="39">
        <v>6</v>
      </c>
      <c r="G1384" s="39">
        <v>8</v>
      </c>
      <c r="H1384" s="39">
        <v>11</v>
      </c>
      <c r="I1384" s="39">
        <v>12</v>
      </c>
      <c r="J1384" s="39">
        <v>14</v>
      </c>
      <c r="K1384" s="39">
        <v>15</v>
      </c>
      <c r="L1384" s="39">
        <v>16</v>
      </c>
      <c r="M1384" s="39">
        <v>17</v>
      </c>
      <c r="N1384" s="39">
        <v>21</v>
      </c>
      <c r="O1384" s="39">
        <v>22</v>
      </c>
      <c r="P1384" s="39">
        <v>24</v>
      </c>
      <c r="Q1384" s="39">
        <v>25</v>
      </c>
      <c r="R1384" s="41">
        <v>0</v>
      </c>
      <c r="S1384" s="41">
        <v>1899.54</v>
      </c>
      <c r="T1384" s="41">
        <v>20</v>
      </c>
      <c r="U1384" s="41">
        <v>8</v>
      </c>
      <c r="V1384" s="41">
        <v>4</v>
      </c>
    </row>
    <row r="1385" spans="1:22" x14ac:dyDescent="0.25">
      <c r="A1385" s="34">
        <v>1381</v>
      </c>
      <c r="B1385" s="35">
        <v>42550</v>
      </c>
      <c r="C1385" s="36">
        <v>1</v>
      </c>
      <c r="D1385" s="36">
        <v>4</v>
      </c>
      <c r="E1385" s="36">
        <v>6</v>
      </c>
      <c r="F1385" s="36">
        <v>8</v>
      </c>
      <c r="G1385" s="36">
        <v>9</v>
      </c>
      <c r="H1385" s="36">
        <v>10</v>
      </c>
      <c r="I1385" s="36">
        <v>12</v>
      </c>
      <c r="J1385" s="36">
        <v>13</v>
      </c>
      <c r="K1385" s="36">
        <v>14</v>
      </c>
      <c r="L1385" s="36">
        <v>16</v>
      </c>
      <c r="M1385" s="36">
        <v>17</v>
      </c>
      <c r="N1385" s="36">
        <v>18</v>
      </c>
      <c r="O1385" s="36">
        <v>19</v>
      </c>
      <c r="P1385" s="36">
        <v>21</v>
      </c>
      <c r="Q1385" s="36">
        <v>25</v>
      </c>
      <c r="R1385" s="42">
        <v>0</v>
      </c>
      <c r="S1385" s="42">
        <v>2250.91</v>
      </c>
      <c r="T1385" s="42">
        <v>20</v>
      </c>
      <c r="U1385" s="42">
        <v>8</v>
      </c>
      <c r="V1385" s="42">
        <v>4</v>
      </c>
    </row>
    <row r="1386" spans="1:22" x14ac:dyDescent="0.25">
      <c r="A1386" s="37">
        <v>1382</v>
      </c>
      <c r="B1386" s="38">
        <v>42552</v>
      </c>
      <c r="C1386" s="39">
        <v>1</v>
      </c>
      <c r="D1386" s="39">
        <v>6</v>
      </c>
      <c r="E1386" s="39">
        <v>10</v>
      </c>
      <c r="F1386" s="39">
        <v>12</v>
      </c>
      <c r="G1386" s="39">
        <v>13</v>
      </c>
      <c r="H1386" s="39">
        <v>14</v>
      </c>
      <c r="I1386" s="39">
        <v>15</v>
      </c>
      <c r="J1386" s="39">
        <v>16</v>
      </c>
      <c r="K1386" s="39">
        <v>17</v>
      </c>
      <c r="L1386" s="39">
        <v>18</v>
      </c>
      <c r="M1386" s="39">
        <v>19</v>
      </c>
      <c r="N1386" s="39">
        <v>20</v>
      </c>
      <c r="O1386" s="39">
        <v>21</v>
      </c>
      <c r="P1386" s="39">
        <v>22</v>
      </c>
      <c r="Q1386" s="39">
        <v>24</v>
      </c>
      <c r="R1386" s="41">
        <v>2605655.27</v>
      </c>
      <c r="S1386" s="41">
        <v>1992.63</v>
      </c>
      <c r="T1386" s="41">
        <v>20</v>
      </c>
      <c r="U1386" s="41">
        <v>8</v>
      </c>
      <c r="V1386" s="41">
        <v>4</v>
      </c>
    </row>
    <row r="1387" spans="1:22" x14ac:dyDescent="0.25">
      <c r="A1387" s="34">
        <v>1383</v>
      </c>
      <c r="B1387" s="35">
        <v>42555</v>
      </c>
      <c r="C1387" s="36">
        <v>2</v>
      </c>
      <c r="D1387" s="36">
        <v>6</v>
      </c>
      <c r="E1387" s="36">
        <v>7</v>
      </c>
      <c r="F1387" s="36">
        <v>8</v>
      </c>
      <c r="G1387" s="36">
        <v>9</v>
      </c>
      <c r="H1387" s="36">
        <v>13</v>
      </c>
      <c r="I1387" s="36">
        <v>14</v>
      </c>
      <c r="J1387" s="36">
        <v>15</v>
      </c>
      <c r="K1387" s="36">
        <v>16</v>
      </c>
      <c r="L1387" s="36">
        <v>17</v>
      </c>
      <c r="M1387" s="36">
        <v>20</v>
      </c>
      <c r="N1387" s="36">
        <v>21</v>
      </c>
      <c r="O1387" s="36">
        <v>22</v>
      </c>
      <c r="P1387" s="36">
        <v>24</v>
      </c>
      <c r="Q1387" s="36">
        <v>25</v>
      </c>
      <c r="R1387" s="42">
        <v>1119973.17</v>
      </c>
      <c r="S1387" s="42">
        <v>2506.2399999999998</v>
      </c>
      <c r="T1387" s="42">
        <v>20</v>
      </c>
      <c r="U1387" s="42">
        <v>8</v>
      </c>
      <c r="V1387" s="42">
        <v>4</v>
      </c>
    </row>
    <row r="1388" spans="1:22" x14ac:dyDescent="0.25">
      <c r="A1388" s="37">
        <v>1384</v>
      </c>
      <c r="B1388" s="38">
        <v>42557</v>
      </c>
      <c r="C1388" s="39">
        <v>3</v>
      </c>
      <c r="D1388" s="39">
        <v>4</v>
      </c>
      <c r="E1388" s="39">
        <v>6</v>
      </c>
      <c r="F1388" s="39">
        <v>8</v>
      </c>
      <c r="G1388" s="39">
        <v>9</v>
      </c>
      <c r="H1388" s="39">
        <v>11</v>
      </c>
      <c r="I1388" s="39">
        <v>12</v>
      </c>
      <c r="J1388" s="39">
        <v>13</v>
      </c>
      <c r="K1388" s="39">
        <v>15</v>
      </c>
      <c r="L1388" s="39">
        <v>18</v>
      </c>
      <c r="M1388" s="39">
        <v>19</v>
      </c>
      <c r="N1388" s="39">
        <v>20</v>
      </c>
      <c r="O1388" s="39">
        <v>22</v>
      </c>
      <c r="P1388" s="39">
        <v>24</v>
      </c>
      <c r="Q1388" s="39">
        <v>25</v>
      </c>
      <c r="R1388" s="41">
        <v>889883.09</v>
      </c>
      <c r="S1388" s="41">
        <v>1459.54</v>
      </c>
      <c r="T1388" s="41">
        <v>20</v>
      </c>
      <c r="U1388" s="41">
        <v>8</v>
      </c>
      <c r="V1388" s="41">
        <v>4</v>
      </c>
    </row>
    <row r="1389" spans="1:22" x14ac:dyDescent="0.25">
      <c r="A1389" s="34">
        <v>1385</v>
      </c>
      <c r="B1389" s="35">
        <v>42559</v>
      </c>
      <c r="C1389" s="36">
        <v>4</v>
      </c>
      <c r="D1389" s="36">
        <v>5</v>
      </c>
      <c r="E1389" s="36">
        <v>8</v>
      </c>
      <c r="F1389" s="36">
        <v>9</v>
      </c>
      <c r="G1389" s="36">
        <v>10</v>
      </c>
      <c r="H1389" s="36">
        <v>11</v>
      </c>
      <c r="I1389" s="36">
        <v>12</v>
      </c>
      <c r="J1389" s="36">
        <v>13</v>
      </c>
      <c r="K1389" s="36">
        <v>14</v>
      </c>
      <c r="L1389" s="36">
        <v>15</v>
      </c>
      <c r="M1389" s="36">
        <v>17</v>
      </c>
      <c r="N1389" s="36">
        <v>18</v>
      </c>
      <c r="O1389" s="36">
        <v>19</v>
      </c>
      <c r="P1389" s="36">
        <v>20</v>
      </c>
      <c r="Q1389" s="36">
        <v>23</v>
      </c>
      <c r="R1389" s="45">
        <v>827349.85</v>
      </c>
      <c r="S1389" s="45">
        <v>1060.26</v>
      </c>
      <c r="T1389" s="45">
        <v>20</v>
      </c>
      <c r="U1389" s="45">
        <v>8</v>
      </c>
      <c r="V1389" s="45">
        <v>4</v>
      </c>
    </row>
    <row r="1390" spans="1:22" x14ac:dyDescent="0.25">
      <c r="A1390" s="37">
        <v>1386</v>
      </c>
      <c r="B1390" s="38">
        <v>42562</v>
      </c>
      <c r="C1390" s="39">
        <v>1</v>
      </c>
      <c r="D1390" s="39">
        <v>2</v>
      </c>
      <c r="E1390" s="39">
        <v>3</v>
      </c>
      <c r="F1390" s="39">
        <v>4</v>
      </c>
      <c r="G1390" s="39">
        <v>7</v>
      </c>
      <c r="H1390" s="39">
        <v>9</v>
      </c>
      <c r="I1390" s="39">
        <v>13</v>
      </c>
      <c r="J1390" s="39">
        <v>16</v>
      </c>
      <c r="K1390" s="39">
        <v>17</v>
      </c>
      <c r="L1390" s="39">
        <v>18</v>
      </c>
      <c r="M1390" s="39">
        <v>19</v>
      </c>
      <c r="N1390" s="39">
        <v>21</v>
      </c>
      <c r="O1390" s="39">
        <v>22</v>
      </c>
      <c r="P1390" s="39">
        <v>24</v>
      </c>
      <c r="Q1390" s="39">
        <v>25</v>
      </c>
      <c r="R1390" s="46">
        <v>456959.02</v>
      </c>
      <c r="S1390" s="46">
        <v>1850.03</v>
      </c>
      <c r="T1390" s="46">
        <v>20</v>
      </c>
      <c r="U1390" s="46">
        <v>8</v>
      </c>
      <c r="V1390" s="46">
        <v>4</v>
      </c>
    </row>
    <row r="1391" spans="1:22" x14ac:dyDescent="0.25">
      <c r="A1391" s="34">
        <v>1387</v>
      </c>
      <c r="B1391" s="35">
        <v>42564</v>
      </c>
      <c r="C1391" s="36">
        <v>1</v>
      </c>
      <c r="D1391" s="36">
        <v>3</v>
      </c>
      <c r="E1391" s="36">
        <v>4</v>
      </c>
      <c r="F1391" s="36">
        <v>5</v>
      </c>
      <c r="G1391" s="36">
        <v>6</v>
      </c>
      <c r="H1391" s="36">
        <v>7</v>
      </c>
      <c r="I1391" s="36">
        <v>9</v>
      </c>
      <c r="J1391" s="36">
        <v>11</v>
      </c>
      <c r="K1391" s="36">
        <v>12</v>
      </c>
      <c r="L1391" s="36">
        <v>13</v>
      </c>
      <c r="M1391" s="36">
        <v>14</v>
      </c>
      <c r="N1391" s="36">
        <v>15</v>
      </c>
      <c r="O1391" s="36">
        <v>16</v>
      </c>
      <c r="P1391" s="36">
        <v>18</v>
      </c>
      <c r="Q1391" s="36">
        <v>24</v>
      </c>
      <c r="R1391" s="45">
        <v>913791.09</v>
      </c>
      <c r="S1391" s="45">
        <v>1634.69</v>
      </c>
      <c r="T1391" s="45">
        <v>20</v>
      </c>
      <c r="U1391" s="45">
        <v>8</v>
      </c>
      <c r="V1391" s="45">
        <v>4</v>
      </c>
    </row>
    <row r="1392" spans="1:22" x14ac:dyDescent="0.25">
      <c r="A1392" s="37">
        <v>1388</v>
      </c>
      <c r="B1392" s="38">
        <v>42566</v>
      </c>
      <c r="C1392" s="39">
        <v>1</v>
      </c>
      <c r="D1392" s="39">
        <v>3</v>
      </c>
      <c r="E1392" s="39">
        <v>5</v>
      </c>
      <c r="F1392" s="39">
        <v>7</v>
      </c>
      <c r="G1392" s="39">
        <v>8</v>
      </c>
      <c r="H1392" s="39">
        <v>10</v>
      </c>
      <c r="I1392" s="39">
        <v>11</v>
      </c>
      <c r="J1392" s="39">
        <v>12</v>
      </c>
      <c r="K1392" s="39">
        <v>15</v>
      </c>
      <c r="L1392" s="39">
        <v>18</v>
      </c>
      <c r="M1392" s="39">
        <v>19</v>
      </c>
      <c r="N1392" s="39">
        <v>20</v>
      </c>
      <c r="O1392" s="39">
        <v>21</v>
      </c>
      <c r="P1392" s="39">
        <v>23</v>
      </c>
      <c r="Q1392" s="39">
        <v>25</v>
      </c>
      <c r="R1392" s="46">
        <v>79406.89</v>
      </c>
      <c r="S1392" s="46">
        <v>362.42</v>
      </c>
      <c r="T1392" s="46">
        <v>20</v>
      </c>
      <c r="U1392" s="46">
        <v>8</v>
      </c>
      <c r="V1392" s="46">
        <v>4</v>
      </c>
    </row>
    <row r="1393" spans="1:22" x14ac:dyDescent="0.25">
      <c r="A1393" s="34">
        <v>1389</v>
      </c>
      <c r="B1393" s="35">
        <v>42569</v>
      </c>
      <c r="C1393" s="36">
        <v>1</v>
      </c>
      <c r="D1393" s="36">
        <v>2</v>
      </c>
      <c r="E1393" s="36">
        <v>4</v>
      </c>
      <c r="F1393" s="36">
        <v>5</v>
      </c>
      <c r="G1393" s="36">
        <v>6</v>
      </c>
      <c r="H1393" s="36">
        <v>8</v>
      </c>
      <c r="I1393" s="36">
        <v>10</v>
      </c>
      <c r="J1393" s="36">
        <v>12</v>
      </c>
      <c r="K1393" s="36">
        <v>14</v>
      </c>
      <c r="L1393" s="36">
        <v>15</v>
      </c>
      <c r="M1393" s="36">
        <v>16</v>
      </c>
      <c r="N1393" s="36">
        <v>17</v>
      </c>
      <c r="O1393" s="36">
        <v>18</v>
      </c>
      <c r="P1393" s="36">
        <v>20</v>
      </c>
      <c r="Q1393" s="36">
        <v>21</v>
      </c>
      <c r="R1393" s="45">
        <v>240726.74</v>
      </c>
      <c r="S1393" s="45">
        <v>1240.69</v>
      </c>
      <c r="T1393" s="45">
        <v>20</v>
      </c>
      <c r="U1393" s="45">
        <v>8</v>
      </c>
      <c r="V1393" s="45">
        <v>4</v>
      </c>
    </row>
    <row r="1394" spans="1:22" x14ac:dyDescent="0.25">
      <c r="A1394" s="37">
        <v>1390</v>
      </c>
      <c r="B1394" s="38">
        <v>42571</v>
      </c>
      <c r="C1394" s="39">
        <v>3</v>
      </c>
      <c r="D1394" s="39">
        <v>5</v>
      </c>
      <c r="E1394" s="39">
        <v>6</v>
      </c>
      <c r="F1394" s="39">
        <v>7</v>
      </c>
      <c r="G1394" s="39">
        <v>8</v>
      </c>
      <c r="H1394" s="39">
        <v>11</v>
      </c>
      <c r="I1394" s="39">
        <v>13</v>
      </c>
      <c r="J1394" s="39">
        <v>14</v>
      </c>
      <c r="K1394" s="39">
        <v>15</v>
      </c>
      <c r="L1394" s="39">
        <v>16</v>
      </c>
      <c r="M1394" s="39">
        <v>17</v>
      </c>
      <c r="N1394" s="39">
        <v>18</v>
      </c>
      <c r="O1394" s="39">
        <v>20</v>
      </c>
      <c r="P1394" s="39">
        <v>21</v>
      </c>
      <c r="Q1394" s="39">
        <v>23</v>
      </c>
      <c r="R1394" s="46">
        <v>616220.46</v>
      </c>
      <c r="S1394" s="46">
        <v>215.05</v>
      </c>
      <c r="T1394" s="46">
        <v>20</v>
      </c>
      <c r="U1394" s="46">
        <v>8</v>
      </c>
      <c r="V1394" s="46">
        <v>4</v>
      </c>
    </row>
    <row r="1395" spans="1:22" x14ac:dyDescent="0.25">
      <c r="A1395" s="34">
        <v>1391</v>
      </c>
      <c r="B1395" s="35">
        <v>42573</v>
      </c>
      <c r="C1395" s="36">
        <v>1</v>
      </c>
      <c r="D1395" s="36">
        <v>3</v>
      </c>
      <c r="E1395" s="36">
        <v>5</v>
      </c>
      <c r="F1395" s="36">
        <v>6</v>
      </c>
      <c r="G1395" s="36">
        <v>10</v>
      </c>
      <c r="H1395" s="36">
        <v>11</v>
      </c>
      <c r="I1395" s="36">
        <v>12</v>
      </c>
      <c r="J1395" s="36">
        <v>15</v>
      </c>
      <c r="K1395" s="36">
        <v>16</v>
      </c>
      <c r="L1395" s="36">
        <v>17</v>
      </c>
      <c r="M1395" s="36">
        <v>19</v>
      </c>
      <c r="N1395" s="36">
        <v>20</v>
      </c>
      <c r="O1395" s="36">
        <v>21</v>
      </c>
      <c r="P1395" s="36">
        <v>24</v>
      </c>
      <c r="Q1395" s="36">
        <v>25</v>
      </c>
      <c r="R1395" s="45">
        <v>408525.42</v>
      </c>
      <c r="S1395" s="45">
        <v>1110.17</v>
      </c>
      <c r="T1395" s="45">
        <v>20</v>
      </c>
      <c r="U1395" s="45">
        <v>8</v>
      </c>
      <c r="V1395" s="45">
        <v>4</v>
      </c>
    </row>
    <row r="1396" spans="1:22" x14ac:dyDescent="0.25">
      <c r="A1396" s="37">
        <v>1392</v>
      </c>
      <c r="B1396" s="38">
        <v>42576</v>
      </c>
      <c r="C1396" s="39">
        <v>1</v>
      </c>
      <c r="D1396" s="39">
        <v>2</v>
      </c>
      <c r="E1396" s="39">
        <v>3</v>
      </c>
      <c r="F1396" s="39">
        <v>4</v>
      </c>
      <c r="G1396" s="39">
        <v>8</v>
      </c>
      <c r="H1396" s="39">
        <v>9</v>
      </c>
      <c r="I1396" s="39">
        <v>14</v>
      </c>
      <c r="J1396" s="39">
        <v>15</v>
      </c>
      <c r="K1396" s="39">
        <v>16</v>
      </c>
      <c r="L1396" s="39">
        <v>17</v>
      </c>
      <c r="M1396" s="39">
        <v>18</v>
      </c>
      <c r="N1396" s="39">
        <v>20</v>
      </c>
      <c r="O1396" s="39">
        <v>21</v>
      </c>
      <c r="P1396" s="39">
        <v>22</v>
      </c>
      <c r="Q1396" s="39">
        <v>25</v>
      </c>
      <c r="R1396" s="46">
        <v>2165677.5299999998</v>
      </c>
      <c r="S1396" s="46">
        <v>3702.01</v>
      </c>
      <c r="T1396" s="46">
        <v>20</v>
      </c>
      <c r="U1396" s="46">
        <v>8</v>
      </c>
      <c r="V1396" s="46">
        <v>4</v>
      </c>
    </row>
    <row r="1397" spans="1:22" x14ac:dyDescent="0.25">
      <c r="A1397" s="34">
        <v>1393</v>
      </c>
      <c r="B1397" s="35">
        <v>42578</v>
      </c>
      <c r="C1397" s="36">
        <v>3</v>
      </c>
      <c r="D1397" s="36">
        <v>4</v>
      </c>
      <c r="E1397" s="36">
        <v>5</v>
      </c>
      <c r="F1397" s="36">
        <v>7</v>
      </c>
      <c r="G1397" s="36">
        <v>9</v>
      </c>
      <c r="H1397" s="36">
        <v>10</v>
      </c>
      <c r="I1397" s="36">
        <v>11</v>
      </c>
      <c r="J1397" s="36">
        <v>12</v>
      </c>
      <c r="K1397" s="36">
        <v>13</v>
      </c>
      <c r="L1397" s="36">
        <v>14</v>
      </c>
      <c r="M1397" s="36">
        <v>17</v>
      </c>
      <c r="N1397" s="36">
        <v>18</v>
      </c>
      <c r="O1397" s="36">
        <v>20</v>
      </c>
      <c r="P1397" s="36">
        <v>22</v>
      </c>
      <c r="Q1397" s="36">
        <v>23</v>
      </c>
      <c r="R1397" s="45">
        <v>178061.8</v>
      </c>
      <c r="S1397" s="45">
        <v>840.31</v>
      </c>
      <c r="T1397" s="45">
        <v>20</v>
      </c>
      <c r="U1397" s="45">
        <v>8</v>
      </c>
      <c r="V1397" s="45">
        <v>4</v>
      </c>
    </row>
    <row r="1398" spans="1:22" x14ac:dyDescent="0.25">
      <c r="A1398" s="37">
        <v>1394</v>
      </c>
      <c r="B1398" s="38">
        <v>42580</v>
      </c>
      <c r="C1398" s="39">
        <v>3</v>
      </c>
      <c r="D1398" s="39">
        <v>4</v>
      </c>
      <c r="E1398" s="39">
        <v>5</v>
      </c>
      <c r="F1398" s="39">
        <v>6</v>
      </c>
      <c r="G1398" s="39">
        <v>9</v>
      </c>
      <c r="H1398" s="39">
        <v>10</v>
      </c>
      <c r="I1398" s="39">
        <v>11</v>
      </c>
      <c r="J1398" s="39">
        <v>14</v>
      </c>
      <c r="K1398" s="39">
        <v>15</v>
      </c>
      <c r="L1398" s="39">
        <v>16</v>
      </c>
      <c r="M1398" s="39">
        <v>18</v>
      </c>
      <c r="N1398" s="39">
        <v>19</v>
      </c>
      <c r="O1398" s="39">
        <v>21</v>
      </c>
      <c r="P1398" s="39">
        <v>22</v>
      </c>
      <c r="Q1398" s="39">
        <v>23</v>
      </c>
      <c r="R1398" s="46">
        <v>519998.22</v>
      </c>
      <c r="S1398" s="46">
        <v>1821.28</v>
      </c>
      <c r="T1398" s="46">
        <v>20</v>
      </c>
      <c r="U1398" s="46">
        <v>8</v>
      </c>
      <c r="V1398" s="46">
        <v>4</v>
      </c>
    </row>
    <row r="1399" spans="1:22" x14ac:dyDescent="0.25">
      <c r="A1399" s="34">
        <v>1395</v>
      </c>
      <c r="B1399" s="35">
        <v>42583</v>
      </c>
      <c r="C1399" s="36">
        <v>5</v>
      </c>
      <c r="D1399" s="36">
        <v>6</v>
      </c>
      <c r="E1399" s="36">
        <v>7</v>
      </c>
      <c r="F1399" s="36">
        <v>8</v>
      </c>
      <c r="G1399" s="36">
        <v>11</v>
      </c>
      <c r="H1399" s="36">
        <v>12</v>
      </c>
      <c r="I1399" s="36">
        <v>13</v>
      </c>
      <c r="J1399" s="36">
        <v>14</v>
      </c>
      <c r="K1399" s="36">
        <v>16</v>
      </c>
      <c r="L1399" s="36">
        <v>17</v>
      </c>
      <c r="M1399" s="36">
        <v>18</v>
      </c>
      <c r="N1399" s="36">
        <v>19</v>
      </c>
      <c r="O1399" s="36">
        <v>22</v>
      </c>
      <c r="P1399" s="36">
        <v>23</v>
      </c>
      <c r="Q1399" s="36">
        <v>25</v>
      </c>
      <c r="R1399" s="45">
        <v>951455.03</v>
      </c>
      <c r="S1399" s="45">
        <v>1644.7</v>
      </c>
      <c r="T1399" s="45">
        <v>20</v>
      </c>
      <c r="U1399" s="45">
        <v>8</v>
      </c>
      <c r="V1399" s="45">
        <v>4</v>
      </c>
    </row>
    <row r="1400" spans="1:22" x14ac:dyDescent="0.25">
      <c r="A1400" s="37">
        <v>1396</v>
      </c>
      <c r="B1400" s="38">
        <v>42585</v>
      </c>
      <c r="C1400" s="39">
        <v>3</v>
      </c>
      <c r="D1400" s="39">
        <v>5</v>
      </c>
      <c r="E1400" s="39">
        <v>6</v>
      </c>
      <c r="F1400" s="39">
        <v>7</v>
      </c>
      <c r="G1400" s="39">
        <v>10</v>
      </c>
      <c r="H1400" s="39">
        <v>12</v>
      </c>
      <c r="I1400" s="39">
        <v>13</v>
      </c>
      <c r="J1400" s="39">
        <v>17</v>
      </c>
      <c r="K1400" s="39">
        <v>18</v>
      </c>
      <c r="L1400" s="39">
        <v>19</v>
      </c>
      <c r="M1400" s="39">
        <v>20</v>
      </c>
      <c r="N1400" s="39">
        <v>22</v>
      </c>
      <c r="O1400" s="39">
        <v>23</v>
      </c>
      <c r="P1400" s="39">
        <v>24</v>
      </c>
      <c r="Q1400" s="39">
        <v>25</v>
      </c>
      <c r="R1400" s="41">
        <v>303788.58</v>
      </c>
      <c r="S1400" s="41">
        <v>1322.11</v>
      </c>
      <c r="T1400" s="41">
        <v>20</v>
      </c>
      <c r="U1400" s="41">
        <v>8</v>
      </c>
      <c r="V1400" s="41">
        <v>4</v>
      </c>
    </row>
    <row r="1401" spans="1:22" x14ac:dyDescent="0.25">
      <c r="A1401" s="34">
        <v>1397</v>
      </c>
      <c r="B1401" s="35">
        <v>42587</v>
      </c>
      <c r="C1401" s="36">
        <v>1</v>
      </c>
      <c r="D1401" s="36">
        <v>3</v>
      </c>
      <c r="E1401" s="36">
        <v>4</v>
      </c>
      <c r="F1401" s="36">
        <v>5</v>
      </c>
      <c r="G1401" s="36">
        <v>6</v>
      </c>
      <c r="H1401" s="36">
        <v>8</v>
      </c>
      <c r="I1401" s="36">
        <v>9</v>
      </c>
      <c r="J1401" s="36">
        <v>11</v>
      </c>
      <c r="K1401" s="36">
        <v>12</v>
      </c>
      <c r="L1401" s="36">
        <v>13</v>
      </c>
      <c r="M1401" s="36">
        <v>14</v>
      </c>
      <c r="N1401" s="36">
        <v>18</v>
      </c>
      <c r="O1401" s="36">
        <v>21</v>
      </c>
      <c r="P1401" s="36">
        <v>22</v>
      </c>
      <c r="Q1401" s="36">
        <v>25</v>
      </c>
      <c r="R1401" s="42">
        <v>1956783.83</v>
      </c>
      <c r="S1401" s="42">
        <v>1755.36</v>
      </c>
      <c r="T1401" s="42">
        <v>20</v>
      </c>
      <c r="U1401" s="42">
        <v>8</v>
      </c>
      <c r="V1401" s="42">
        <v>4</v>
      </c>
    </row>
    <row r="1402" spans="1:22" x14ac:dyDescent="0.25">
      <c r="A1402" s="37">
        <v>1398</v>
      </c>
      <c r="B1402" s="38">
        <v>42590</v>
      </c>
      <c r="C1402" s="39">
        <v>1</v>
      </c>
      <c r="D1402" s="39">
        <v>4</v>
      </c>
      <c r="E1402" s="39">
        <v>5</v>
      </c>
      <c r="F1402" s="39">
        <v>6</v>
      </c>
      <c r="G1402" s="39">
        <v>7</v>
      </c>
      <c r="H1402" s="39">
        <v>8</v>
      </c>
      <c r="I1402" s="39">
        <v>11</v>
      </c>
      <c r="J1402" s="39">
        <v>14</v>
      </c>
      <c r="K1402" s="39">
        <v>15</v>
      </c>
      <c r="L1402" s="39">
        <v>16</v>
      </c>
      <c r="M1402" s="39">
        <v>19</v>
      </c>
      <c r="N1402" s="39">
        <v>20</v>
      </c>
      <c r="O1402" s="39">
        <v>21</v>
      </c>
      <c r="P1402" s="39">
        <v>24</v>
      </c>
      <c r="Q1402" s="39">
        <v>25</v>
      </c>
      <c r="R1402" s="41">
        <v>425975.85</v>
      </c>
      <c r="S1402" s="41">
        <v>1846.56</v>
      </c>
      <c r="T1402" s="41">
        <v>20</v>
      </c>
      <c r="U1402" s="41">
        <v>8</v>
      </c>
      <c r="V1402" s="41">
        <v>4</v>
      </c>
    </row>
    <row r="1403" spans="1:22" x14ac:dyDescent="0.25">
      <c r="A1403" s="34">
        <v>1399</v>
      </c>
      <c r="B1403" s="35">
        <v>42592</v>
      </c>
      <c r="C1403" s="36">
        <v>4</v>
      </c>
      <c r="D1403" s="36">
        <v>5</v>
      </c>
      <c r="E1403" s="36">
        <v>6</v>
      </c>
      <c r="F1403" s="36">
        <v>8</v>
      </c>
      <c r="G1403" s="36">
        <v>9</v>
      </c>
      <c r="H1403" s="36">
        <v>12</v>
      </c>
      <c r="I1403" s="36">
        <v>13</v>
      </c>
      <c r="J1403" s="36">
        <v>14</v>
      </c>
      <c r="K1403" s="36">
        <v>15</v>
      </c>
      <c r="L1403" s="36">
        <v>17</v>
      </c>
      <c r="M1403" s="36">
        <v>19</v>
      </c>
      <c r="N1403" s="36">
        <v>21</v>
      </c>
      <c r="O1403" s="36">
        <v>22</v>
      </c>
      <c r="P1403" s="36">
        <v>24</v>
      </c>
      <c r="Q1403" s="36">
        <v>25</v>
      </c>
      <c r="R1403" s="42">
        <v>809306.65</v>
      </c>
      <c r="S1403" s="42">
        <v>1243.8399999999999</v>
      </c>
      <c r="T1403" s="42">
        <v>20</v>
      </c>
      <c r="U1403" s="42">
        <v>8</v>
      </c>
      <c r="V1403" s="42">
        <v>4</v>
      </c>
    </row>
    <row r="1404" spans="1:22" x14ac:dyDescent="0.25">
      <c r="A1404" s="37">
        <v>1400</v>
      </c>
      <c r="B1404" s="38">
        <v>42594</v>
      </c>
      <c r="C1404" s="39">
        <v>1</v>
      </c>
      <c r="D1404" s="39">
        <v>2</v>
      </c>
      <c r="E1404" s="39">
        <v>3</v>
      </c>
      <c r="F1404" s="39">
        <v>5</v>
      </c>
      <c r="G1404" s="39">
        <v>6</v>
      </c>
      <c r="H1404" s="39">
        <v>9</v>
      </c>
      <c r="I1404" s="39">
        <v>10</v>
      </c>
      <c r="J1404" s="39">
        <v>12</v>
      </c>
      <c r="K1404" s="39">
        <v>16</v>
      </c>
      <c r="L1404" s="39">
        <v>19</v>
      </c>
      <c r="M1404" s="39">
        <v>21</v>
      </c>
      <c r="N1404" s="39">
        <v>22</v>
      </c>
      <c r="O1404" s="39">
        <v>23</v>
      </c>
      <c r="P1404" s="39">
        <v>24</v>
      </c>
      <c r="Q1404" s="39">
        <v>25</v>
      </c>
      <c r="R1404" s="41">
        <v>539239.99</v>
      </c>
      <c r="S1404" s="41">
        <v>2242.16</v>
      </c>
      <c r="T1404" s="41">
        <v>20</v>
      </c>
      <c r="U1404" s="41">
        <v>8</v>
      </c>
      <c r="V1404" s="41">
        <v>4</v>
      </c>
    </row>
    <row r="1405" spans="1:22" x14ac:dyDescent="0.25">
      <c r="A1405" s="34">
        <v>1401</v>
      </c>
      <c r="B1405" s="35">
        <v>42597</v>
      </c>
      <c r="C1405" s="36">
        <v>1</v>
      </c>
      <c r="D1405" s="36">
        <v>3</v>
      </c>
      <c r="E1405" s="36">
        <v>4</v>
      </c>
      <c r="F1405" s="36">
        <v>5</v>
      </c>
      <c r="G1405" s="36">
        <v>6</v>
      </c>
      <c r="H1405" s="36">
        <v>7</v>
      </c>
      <c r="I1405" s="36">
        <v>8</v>
      </c>
      <c r="J1405" s="36">
        <v>14</v>
      </c>
      <c r="K1405" s="36">
        <v>15</v>
      </c>
      <c r="L1405" s="36">
        <v>18</v>
      </c>
      <c r="M1405" s="36">
        <v>19</v>
      </c>
      <c r="N1405" s="36">
        <v>21</v>
      </c>
      <c r="O1405" s="36">
        <v>22</v>
      </c>
      <c r="P1405" s="36">
        <v>24</v>
      </c>
      <c r="Q1405" s="36">
        <v>25</v>
      </c>
      <c r="R1405" s="42">
        <v>422732.64</v>
      </c>
      <c r="S1405" s="42">
        <v>1757.73</v>
      </c>
      <c r="T1405" s="42">
        <v>20</v>
      </c>
      <c r="U1405" s="42">
        <v>8</v>
      </c>
      <c r="V1405" s="42">
        <v>4</v>
      </c>
    </row>
    <row r="1406" spans="1:22" x14ac:dyDescent="0.25">
      <c r="A1406" s="37">
        <v>1402</v>
      </c>
      <c r="B1406" s="38">
        <v>42599</v>
      </c>
      <c r="C1406" s="39">
        <v>2</v>
      </c>
      <c r="D1406" s="39">
        <v>3</v>
      </c>
      <c r="E1406" s="39">
        <v>4</v>
      </c>
      <c r="F1406" s="39">
        <v>5</v>
      </c>
      <c r="G1406" s="39">
        <v>8</v>
      </c>
      <c r="H1406" s="39">
        <v>9</v>
      </c>
      <c r="I1406" s="39">
        <v>11</v>
      </c>
      <c r="J1406" s="39">
        <v>12</v>
      </c>
      <c r="K1406" s="39">
        <v>14</v>
      </c>
      <c r="L1406" s="39">
        <v>15</v>
      </c>
      <c r="M1406" s="39">
        <v>16</v>
      </c>
      <c r="N1406" s="39">
        <v>19</v>
      </c>
      <c r="O1406" s="39">
        <v>20</v>
      </c>
      <c r="P1406" s="39">
        <v>21</v>
      </c>
      <c r="Q1406" s="39">
        <v>23</v>
      </c>
      <c r="R1406" s="41">
        <v>1811406.15</v>
      </c>
      <c r="S1406" s="41">
        <v>1587.91</v>
      </c>
      <c r="T1406" s="41">
        <v>20</v>
      </c>
      <c r="U1406" s="41">
        <v>8</v>
      </c>
      <c r="V1406" s="41">
        <v>4</v>
      </c>
    </row>
    <row r="1407" spans="1:22" x14ac:dyDescent="0.25">
      <c r="A1407" s="34">
        <v>1403</v>
      </c>
      <c r="B1407" s="35">
        <v>42601</v>
      </c>
      <c r="C1407" s="36">
        <v>3</v>
      </c>
      <c r="D1407" s="36">
        <v>4</v>
      </c>
      <c r="E1407" s="36">
        <v>5</v>
      </c>
      <c r="F1407" s="36">
        <v>8</v>
      </c>
      <c r="G1407" s="36">
        <v>9</v>
      </c>
      <c r="H1407" s="36">
        <v>10</v>
      </c>
      <c r="I1407" s="36">
        <v>11</v>
      </c>
      <c r="J1407" s="36">
        <v>12</v>
      </c>
      <c r="K1407" s="36">
        <v>13</v>
      </c>
      <c r="L1407" s="36">
        <v>15</v>
      </c>
      <c r="M1407" s="36">
        <v>16</v>
      </c>
      <c r="N1407" s="36">
        <v>17</v>
      </c>
      <c r="O1407" s="36">
        <v>21</v>
      </c>
      <c r="P1407" s="36">
        <v>23</v>
      </c>
      <c r="Q1407" s="36">
        <v>25</v>
      </c>
      <c r="R1407" s="45">
        <v>1330195.71</v>
      </c>
      <c r="S1407" s="45">
        <v>1491.58</v>
      </c>
      <c r="T1407" s="45">
        <v>20</v>
      </c>
      <c r="U1407" s="45">
        <v>8</v>
      </c>
      <c r="V1407" s="45">
        <v>4</v>
      </c>
    </row>
    <row r="1408" spans="1:22" x14ac:dyDescent="0.25">
      <c r="A1408" s="37">
        <v>1404</v>
      </c>
      <c r="B1408" s="38">
        <v>42604</v>
      </c>
      <c r="C1408" s="39">
        <v>1</v>
      </c>
      <c r="D1408" s="39">
        <v>2</v>
      </c>
      <c r="E1408" s="39">
        <v>3</v>
      </c>
      <c r="F1408" s="39">
        <v>4</v>
      </c>
      <c r="G1408" s="39">
        <v>8</v>
      </c>
      <c r="H1408" s="39">
        <v>10</v>
      </c>
      <c r="I1408" s="39">
        <v>11</v>
      </c>
      <c r="J1408" s="39">
        <v>13</v>
      </c>
      <c r="K1408" s="39">
        <v>15</v>
      </c>
      <c r="L1408" s="39">
        <v>16</v>
      </c>
      <c r="M1408" s="39">
        <v>18</v>
      </c>
      <c r="N1408" s="39">
        <v>19</v>
      </c>
      <c r="O1408" s="39">
        <v>21</v>
      </c>
      <c r="P1408" s="39">
        <v>22</v>
      </c>
      <c r="Q1408" s="39">
        <v>25</v>
      </c>
      <c r="R1408" s="46">
        <v>0</v>
      </c>
      <c r="S1408" s="46">
        <v>844.76</v>
      </c>
      <c r="T1408" s="46">
        <v>20</v>
      </c>
      <c r="U1408" s="46">
        <v>8</v>
      </c>
      <c r="V1408" s="46">
        <v>4</v>
      </c>
    </row>
    <row r="1409" spans="1:22" x14ac:dyDescent="0.25">
      <c r="A1409" s="34">
        <v>1405</v>
      </c>
      <c r="B1409" s="35">
        <v>42606</v>
      </c>
      <c r="C1409" s="36">
        <v>2</v>
      </c>
      <c r="D1409" s="36">
        <v>3</v>
      </c>
      <c r="E1409" s="36">
        <v>4</v>
      </c>
      <c r="F1409" s="36">
        <v>7</v>
      </c>
      <c r="G1409" s="36">
        <v>9</v>
      </c>
      <c r="H1409" s="36">
        <v>10</v>
      </c>
      <c r="I1409" s="36">
        <v>11</v>
      </c>
      <c r="J1409" s="36">
        <v>14</v>
      </c>
      <c r="K1409" s="36">
        <v>15</v>
      </c>
      <c r="L1409" s="36">
        <v>16</v>
      </c>
      <c r="M1409" s="36">
        <v>18</v>
      </c>
      <c r="N1409" s="36">
        <v>19</v>
      </c>
      <c r="O1409" s="36">
        <v>20</v>
      </c>
      <c r="P1409" s="36">
        <v>23</v>
      </c>
      <c r="Q1409" s="36">
        <v>24</v>
      </c>
      <c r="R1409" s="42">
        <v>946197.34</v>
      </c>
      <c r="S1409" s="42">
        <v>1437.81</v>
      </c>
      <c r="T1409" s="42">
        <v>20</v>
      </c>
      <c r="U1409" s="42">
        <v>8</v>
      </c>
      <c r="V1409" s="42">
        <v>4</v>
      </c>
    </row>
    <row r="1410" spans="1:22" x14ac:dyDescent="0.25">
      <c r="A1410" s="37">
        <v>1406</v>
      </c>
      <c r="B1410" s="38">
        <v>42608</v>
      </c>
      <c r="C1410" s="39">
        <v>2</v>
      </c>
      <c r="D1410" s="39">
        <v>3</v>
      </c>
      <c r="E1410" s="39">
        <v>4</v>
      </c>
      <c r="F1410" s="39">
        <v>5</v>
      </c>
      <c r="G1410" s="39">
        <v>6</v>
      </c>
      <c r="H1410" s="39">
        <v>9</v>
      </c>
      <c r="I1410" s="39">
        <v>11</v>
      </c>
      <c r="J1410" s="39">
        <v>13</v>
      </c>
      <c r="K1410" s="39">
        <v>15</v>
      </c>
      <c r="L1410" s="39">
        <v>19</v>
      </c>
      <c r="M1410" s="39">
        <v>20</v>
      </c>
      <c r="N1410" s="39">
        <v>21</v>
      </c>
      <c r="O1410" s="39">
        <v>22</v>
      </c>
      <c r="P1410" s="39">
        <v>24</v>
      </c>
      <c r="Q1410" s="39">
        <v>25</v>
      </c>
      <c r="R1410" s="41">
        <v>519337.65</v>
      </c>
      <c r="S1410" s="41">
        <v>1850.92</v>
      </c>
      <c r="T1410" s="41">
        <v>20</v>
      </c>
      <c r="U1410" s="41">
        <v>8</v>
      </c>
      <c r="V1410" s="41">
        <v>4</v>
      </c>
    </row>
    <row r="1411" spans="1:22" x14ac:dyDescent="0.25">
      <c r="A1411" s="34">
        <v>1407</v>
      </c>
      <c r="B1411" s="35">
        <v>42611</v>
      </c>
      <c r="C1411" s="36">
        <v>1</v>
      </c>
      <c r="D1411" s="36">
        <v>2</v>
      </c>
      <c r="E1411" s="36">
        <v>4</v>
      </c>
      <c r="F1411" s="36">
        <v>5</v>
      </c>
      <c r="G1411" s="36">
        <v>6</v>
      </c>
      <c r="H1411" s="36">
        <v>7</v>
      </c>
      <c r="I1411" s="36">
        <v>10</v>
      </c>
      <c r="J1411" s="36">
        <v>12</v>
      </c>
      <c r="K1411" s="36">
        <v>13</v>
      </c>
      <c r="L1411" s="36">
        <v>20</v>
      </c>
      <c r="M1411" s="36">
        <v>21</v>
      </c>
      <c r="N1411" s="36">
        <v>22</v>
      </c>
      <c r="O1411" s="36">
        <v>23</v>
      </c>
      <c r="P1411" s="36">
        <v>24</v>
      </c>
      <c r="Q1411" s="36">
        <v>25</v>
      </c>
      <c r="R1411" s="42">
        <v>0</v>
      </c>
      <c r="S1411" s="42">
        <v>1812.66</v>
      </c>
      <c r="T1411" s="42">
        <v>20</v>
      </c>
      <c r="U1411" s="42">
        <v>8</v>
      </c>
      <c r="V1411" s="42">
        <v>4</v>
      </c>
    </row>
    <row r="1412" spans="1:22" x14ac:dyDescent="0.25">
      <c r="A1412" s="37">
        <v>1408</v>
      </c>
      <c r="B1412" s="38">
        <v>42619</v>
      </c>
      <c r="C1412" s="39">
        <v>1</v>
      </c>
      <c r="D1412" s="39">
        <v>3</v>
      </c>
      <c r="E1412" s="39">
        <v>5</v>
      </c>
      <c r="F1412" s="39">
        <v>8</v>
      </c>
      <c r="G1412" s="39">
        <v>10</v>
      </c>
      <c r="H1412" s="39">
        <v>11</v>
      </c>
      <c r="I1412" s="39">
        <v>12</v>
      </c>
      <c r="J1412" s="39">
        <v>13</v>
      </c>
      <c r="K1412" s="39">
        <v>14</v>
      </c>
      <c r="L1412" s="39">
        <v>19</v>
      </c>
      <c r="M1412" s="39">
        <v>21</v>
      </c>
      <c r="N1412" s="39">
        <v>22</v>
      </c>
      <c r="O1412" s="39">
        <v>23</v>
      </c>
      <c r="P1412" s="39">
        <v>24</v>
      </c>
      <c r="Q1412" s="39">
        <v>25</v>
      </c>
      <c r="R1412" s="41">
        <v>8227506.9400000004</v>
      </c>
      <c r="S1412" s="41">
        <v>1661.12</v>
      </c>
      <c r="T1412" s="41">
        <v>20</v>
      </c>
      <c r="U1412" s="41">
        <v>8</v>
      </c>
      <c r="V1412" s="41">
        <v>4</v>
      </c>
    </row>
    <row r="1413" spans="1:22" x14ac:dyDescent="0.25">
      <c r="A1413" s="34">
        <v>1409</v>
      </c>
      <c r="B1413" s="35">
        <v>42622</v>
      </c>
      <c r="C1413" s="36">
        <v>1</v>
      </c>
      <c r="D1413" s="36">
        <v>2</v>
      </c>
      <c r="E1413" s="36">
        <v>4</v>
      </c>
      <c r="F1413" s="36">
        <v>6</v>
      </c>
      <c r="G1413" s="36">
        <v>7</v>
      </c>
      <c r="H1413" s="36">
        <v>8</v>
      </c>
      <c r="I1413" s="36">
        <v>11</v>
      </c>
      <c r="J1413" s="36">
        <v>12</v>
      </c>
      <c r="K1413" s="36">
        <v>14</v>
      </c>
      <c r="L1413" s="36">
        <v>16</v>
      </c>
      <c r="M1413" s="36">
        <v>17</v>
      </c>
      <c r="N1413" s="36">
        <v>19</v>
      </c>
      <c r="O1413" s="36">
        <v>22</v>
      </c>
      <c r="P1413" s="36">
        <v>24</v>
      </c>
      <c r="Q1413" s="36">
        <v>25</v>
      </c>
      <c r="R1413" s="42">
        <v>234987.4</v>
      </c>
      <c r="S1413" s="42">
        <v>1195.49</v>
      </c>
      <c r="T1413" s="42">
        <v>20</v>
      </c>
      <c r="U1413" s="42">
        <v>8</v>
      </c>
      <c r="V1413" s="42">
        <v>4</v>
      </c>
    </row>
    <row r="1414" spans="1:22" x14ac:dyDescent="0.25">
      <c r="A1414" s="37">
        <v>1410</v>
      </c>
      <c r="B1414" s="38">
        <v>42625</v>
      </c>
      <c r="C1414" s="39">
        <v>2</v>
      </c>
      <c r="D1414" s="39">
        <v>3</v>
      </c>
      <c r="E1414" s="39">
        <v>4</v>
      </c>
      <c r="F1414" s="39">
        <v>5</v>
      </c>
      <c r="G1414" s="39">
        <v>6</v>
      </c>
      <c r="H1414" s="39">
        <v>7</v>
      </c>
      <c r="I1414" s="39">
        <v>9</v>
      </c>
      <c r="J1414" s="39">
        <v>10</v>
      </c>
      <c r="K1414" s="39">
        <v>14</v>
      </c>
      <c r="L1414" s="39">
        <v>15</v>
      </c>
      <c r="M1414" s="39">
        <v>16</v>
      </c>
      <c r="N1414" s="39">
        <v>17</v>
      </c>
      <c r="O1414" s="39">
        <v>20</v>
      </c>
      <c r="P1414" s="39">
        <v>21</v>
      </c>
      <c r="Q1414" s="39">
        <v>23</v>
      </c>
      <c r="R1414" s="41">
        <v>1917825.68</v>
      </c>
      <c r="S1414" s="41">
        <v>1342.35</v>
      </c>
      <c r="T1414" s="41">
        <v>20</v>
      </c>
      <c r="U1414" s="41">
        <v>8</v>
      </c>
      <c r="V1414" s="41">
        <v>4</v>
      </c>
    </row>
    <row r="1415" spans="1:22" x14ac:dyDescent="0.25">
      <c r="A1415" s="34">
        <v>1411</v>
      </c>
      <c r="B1415" s="35">
        <v>42627</v>
      </c>
      <c r="C1415" s="36">
        <v>1</v>
      </c>
      <c r="D1415" s="36">
        <v>5</v>
      </c>
      <c r="E1415" s="36">
        <v>6</v>
      </c>
      <c r="F1415" s="36">
        <v>7</v>
      </c>
      <c r="G1415" s="36">
        <v>8</v>
      </c>
      <c r="H1415" s="36">
        <v>9</v>
      </c>
      <c r="I1415" s="36">
        <v>10</v>
      </c>
      <c r="J1415" s="36">
        <v>12</v>
      </c>
      <c r="K1415" s="36">
        <v>13</v>
      </c>
      <c r="L1415" s="36">
        <v>14</v>
      </c>
      <c r="M1415" s="36">
        <v>15</v>
      </c>
      <c r="N1415" s="36">
        <v>16</v>
      </c>
      <c r="O1415" s="36">
        <v>17</v>
      </c>
      <c r="P1415" s="36">
        <v>21</v>
      </c>
      <c r="Q1415" s="36">
        <v>23</v>
      </c>
      <c r="R1415" s="42">
        <v>974404.53</v>
      </c>
      <c r="S1415" s="42">
        <v>1607.6</v>
      </c>
      <c r="T1415" s="42">
        <v>20</v>
      </c>
      <c r="U1415" s="42">
        <v>8</v>
      </c>
      <c r="V1415" s="42">
        <v>4</v>
      </c>
    </row>
    <row r="1416" spans="1:22" x14ac:dyDescent="0.25">
      <c r="A1416" s="37">
        <v>1412</v>
      </c>
      <c r="B1416" s="38">
        <v>42629</v>
      </c>
      <c r="C1416" s="39">
        <v>5</v>
      </c>
      <c r="D1416" s="39">
        <v>6</v>
      </c>
      <c r="E1416" s="39">
        <v>7</v>
      </c>
      <c r="F1416" s="39">
        <v>9</v>
      </c>
      <c r="G1416" s="39">
        <v>11</v>
      </c>
      <c r="H1416" s="39">
        <v>13</v>
      </c>
      <c r="I1416" s="39">
        <v>15</v>
      </c>
      <c r="J1416" s="39">
        <v>16</v>
      </c>
      <c r="K1416" s="39">
        <v>18</v>
      </c>
      <c r="L1416" s="39">
        <v>19</v>
      </c>
      <c r="M1416" s="39">
        <v>21</v>
      </c>
      <c r="N1416" s="39">
        <v>22</v>
      </c>
      <c r="O1416" s="39">
        <v>23</v>
      </c>
      <c r="P1416" s="39">
        <v>24</v>
      </c>
      <c r="Q1416" s="39">
        <v>25</v>
      </c>
      <c r="R1416" s="41">
        <v>306562.40999999997</v>
      </c>
      <c r="S1416" s="41">
        <v>1090.23</v>
      </c>
      <c r="T1416" s="41">
        <v>20</v>
      </c>
      <c r="U1416" s="41">
        <v>8</v>
      </c>
      <c r="V1416" s="41">
        <v>4</v>
      </c>
    </row>
    <row r="1417" spans="1:22" x14ac:dyDescent="0.25">
      <c r="A1417" s="34">
        <v>1413</v>
      </c>
      <c r="B1417" s="35">
        <v>42632</v>
      </c>
      <c r="C1417" s="36">
        <v>2</v>
      </c>
      <c r="D1417" s="36">
        <v>3</v>
      </c>
      <c r="E1417" s="36">
        <v>4</v>
      </c>
      <c r="F1417" s="36">
        <v>5</v>
      </c>
      <c r="G1417" s="36">
        <v>6</v>
      </c>
      <c r="H1417" s="36">
        <v>7</v>
      </c>
      <c r="I1417" s="36">
        <v>8</v>
      </c>
      <c r="J1417" s="36">
        <v>9</v>
      </c>
      <c r="K1417" s="36">
        <v>10</v>
      </c>
      <c r="L1417" s="36">
        <v>13</v>
      </c>
      <c r="M1417" s="36">
        <v>16</v>
      </c>
      <c r="N1417" s="36">
        <v>17</v>
      </c>
      <c r="O1417" s="36">
        <v>18</v>
      </c>
      <c r="P1417" s="36">
        <v>21</v>
      </c>
      <c r="Q1417" s="36">
        <v>25</v>
      </c>
      <c r="R1417" s="42">
        <v>698777.25</v>
      </c>
      <c r="S1417" s="42">
        <v>2362.73</v>
      </c>
      <c r="T1417" s="42">
        <v>20</v>
      </c>
      <c r="U1417" s="42">
        <v>8</v>
      </c>
      <c r="V1417" s="42">
        <v>4</v>
      </c>
    </row>
    <row r="1418" spans="1:22" x14ac:dyDescent="0.25">
      <c r="A1418" s="37">
        <v>1414</v>
      </c>
      <c r="B1418" s="38">
        <v>42634</v>
      </c>
      <c r="C1418" s="39">
        <v>2</v>
      </c>
      <c r="D1418" s="39">
        <v>3</v>
      </c>
      <c r="E1418" s="39">
        <v>4</v>
      </c>
      <c r="F1418" s="39">
        <v>5</v>
      </c>
      <c r="G1418" s="39">
        <v>7</v>
      </c>
      <c r="H1418" s="39">
        <v>9</v>
      </c>
      <c r="I1418" s="39">
        <v>10</v>
      </c>
      <c r="J1418" s="39">
        <v>11</v>
      </c>
      <c r="K1418" s="39">
        <v>13</v>
      </c>
      <c r="L1418" s="39">
        <v>14</v>
      </c>
      <c r="M1418" s="39">
        <v>16</v>
      </c>
      <c r="N1418" s="39">
        <v>17</v>
      </c>
      <c r="O1418" s="39">
        <v>20</v>
      </c>
      <c r="P1418" s="39">
        <v>21</v>
      </c>
      <c r="Q1418" s="39">
        <v>23</v>
      </c>
      <c r="R1418" s="41">
        <v>347118.94</v>
      </c>
      <c r="S1418" s="41">
        <v>801.99</v>
      </c>
      <c r="T1418" s="41">
        <v>20</v>
      </c>
      <c r="U1418" s="41">
        <v>8</v>
      </c>
      <c r="V1418" s="41">
        <v>4</v>
      </c>
    </row>
    <row r="1419" spans="1:22" x14ac:dyDescent="0.25">
      <c r="A1419" s="34">
        <v>1415</v>
      </c>
      <c r="B1419" s="35">
        <v>42636</v>
      </c>
      <c r="C1419" s="36">
        <v>2</v>
      </c>
      <c r="D1419" s="36">
        <v>4</v>
      </c>
      <c r="E1419" s="36">
        <v>5</v>
      </c>
      <c r="F1419" s="36">
        <v>6</v>
      </c>
      <c r="G1419" s="36">
        <v>10</v>
      </c>
      <c r="H1419" s="36">
        <v>12</v>
      </c>
      <c r="I1419" s="36">
        <v>13</v>
      </c>
      <c r="J1419" s="36">
        <v>15</v>
      </c>
      <c r="K1419" s="36">
        <v>17</v>
      </c>
      <c r="L1419" s="36">
        <v>18</v>
      </c>
      <c r="M1419" s="36">
        <v>19</v>
      </c>
      <c r="N1419" s="36">
        <v>22</v>
      </c>
      <c r="O1419" s="36">
        <v>23</v>
      </c>
      <c r="P1419" s="36">
        <v>24</v>
      </c>
      <c r="Q1419" s="36">
        <v>25</v>
      </c>
      <c r="R1419" s="42">
        <v>324543.43</v>
      </c>
      <c r="S1419" s="42">
        <v>965.19</v>
      </c>
      <c r="T1419" s="42">
        <v>20</v>
      </c>
      <c r="U1419" s="42">
        <v>8</v>
      </c>
      <c r="V1419" s="42">
        <v>4</v>
      </c>
    </row>
    <row r="1420" spans="1:22" x14ac:dyDescent="0.25">
      <c r="A1420" s="37">
        <v>1416</v>
      </c>
      <c r="B1420" s="38">
        <v>42639</v>
      </c>
      <c r="C1420" s="39">
        <v>3</v>
      </c>
      <c r="D1420" s="39">
        <v>4</v>
      </c>
      <c r="E1420" s="39">
        <v>5</v>
      </c>
      <c r="F1420" s="39">
        <v>7</v>
      </c>
      <c r="G1420" s="39">
        <v>8</v>
      </c>
      <c r="H1420" s="39">
        <v>9</v>
      </c>
      <c r="I1420" s="39">
        <v>10</v>
      </c>
      <c r="J1420" s="39">
        <v>12</v>
      </c>
      <c r="K1420" s="39">
        <v>14</v>
      </c>
      <c r="L1420" s="39">
        <v>15</v>
      </c>
      <c r="M1420" s="39">
        <v>17</v>
      </c>
      <c r="N1420" s="39">
        <v>18</v>
      </c>
      <c r="O1420" s="39">
        <v>19</v>
      </c>
      <c r="P1420" s="39">
        <v>20</v>
      </c>
      <c r="Q1420" s="39">
        <v>24</v>
      </c>
      <c r="R1420" s="41">
        <v>1551298.05</v>
      </c>
      <c r="S1420" s="41">
        <v>1190.03</v>
      </c>
      <c r="T1420" s="41">
        <v>20</v>
      </c>
      <c r="U1420" s="41">
        <v>8</v>
      </c>
      <c r="V1420" s="41">
        <v>4</v>
      </c>
    </row>
    <row r="1421" spans="1:22" x14ac:dyDescent="0.25">
      <c r="A1421" s="34">
        <v>1417</v>
      </c>
      <c r="B1421" s="35">
        <v>42641</v>
      </c>
      <c r="C1421" s="36">
        <v>1</v>
      </c>
      <c r="D1421" s="36">
        <v>2</v>
      </c>
      <c r="E1421" s="36">
        <v>3</v>
      </c>
      <c r="F1421" s="36">
        <v>4</v>
      </c>
      <c r="G1421" s="36">
        <v>6</v>
      </c>
      <c r="H1421" s="36">
        <v>7</v>
      </c>
      <c r="I1421" s="36">
        <v>9</v>
      </c>
      <c r="J1421" s="36">
        <v>11</v>
      </c>
      <c r="K1421" s="36">
        <v>13</v>
      </c>
      <c r="L1421" s="36">
        <v>14</v>
      </c>
      <c r="M1421" s="36">
        <v>15</v>
      </c>
      <c r="N1421" s="36">
        <v>18</v>
      </c>
      <c r="O1421" s="36">
        <v>19</v>
      </c>
      <c r="P1421" s="36">
        <v>22</v>
      </c>
      <c r="Q1421" s="36">
        <v>23</v>
      </c>
      <c r="R1421" s="42">
        <v>408409.14</v>
      </c>
      <c r="S1421" s="42">
        <v>1790.72</v>
      </c>
      <c r="T1421" s="42">
        <v>20</v>
      </c>
      <c r="U1421" s="42">
        <v>8</v>
      </c>
      <c r="V1421" s="42">
        <v>4</v>
      </c>
    </row>
    <row r="1422" spans="1:22" x14ac:dyDescent="0.25">
      <c r="A1422" s="37">
        <v>1418</v>
      </c>
      <c r="B1422" s="38">
        <v>42643</v>
      </c>
      <c r="C1422" s="39">
        <v>2</v>
      </c>
      <c r="D1422" s="39">
        <v>4</v>
      </c>
      <c r="E1422" s="39">
        <v>6</v>
      </c>
      <c r="F1422" s="39">
        <v>9</v>
      </c>
      <c r="G1422" s="39">
        <v>10</v>
      </c>
      <c r="H1422" s="39">
        <v>11</v>
      </c>
      <c r="I1422" s="39">
        <v>13</v>
      </c>
      <c r="J1422" s="39">
        <v>14</v>
      </c>
      <c r="K1422" s="39">
        <v>15</v>
      </c>
      <c r="L1422" s="39">
        <v>17</v>
      </c>
      <c r="M1422" s="39">
        <v>18</v>
      </c>
      <c r="N1422" s="39">
        <v>20</v>
      </c>
      <c r="O1422" s="39">
        <v>21</v>
      </c>
      <c r="P1422" s="39">
        <v>22</v>
      </c>
      <c r="Q1422" s="39">
        <v>23</v>
      </c>
      <c r="R1422" s="41">
        <v>444300.08</v>
      </c>
      <c r="S1422" s="41">
        <v>1324.04</v>
      </c>
      <c r="T1422" s="41">
        <v>20</v>
      </c>
      <c r="U1422" s="41">
        <v>8</v>
      </c>
      <c r="V1422" s="41">
        <v>4</v>
      </c>
    </row>
    <row r="1423" spans="1:22" x14ac:dyDescent="0.25">
      <c r="A1423" s="34">
        <v>1419</v>
      </c>
      <c r="B1423" s="35">
        <v>42646</v>
      </c>
      <c r="C1423" s="36">
        <v>2</v>
      </c>
      <c r="D1423" s="36">
        <v>3</v>
      </c>
      <c r="E1423" s="36">
        <v>6</v>
      </c>
      <c r="F1423" s="36">
        <v>7</v>
      </c>
      <c r="G1423" s="36">
        <v>11</v>
      </c>
      <c r="H1423" s="36">
        <v>12</v>
      </c>
      <c r="I1423" s="36">
        <v>15</v>
      </c>
      <c r="J1423" s="36">
        <v>16</v>
      </c>
      <c r="K1423" s="36">
        <v>17</v>
      </c>
      <c r="L1423" s="36">
        <v>18</v>
      </c>
      <c r="M1423" s="36">
        <v>19</v>
      </c>
      <c r="N1423" s="36">
        <v>20</v>
      </c>
      <c r="O1423" s="36">
        <v>21</v>
      </c>
      <c r="P1423" s="36">
        <v>23</v>
      </c>
      <c r="Q1423" s="36">
        <v>24</v>
      </c>
      <c r="R1423" s="42">
        <v>542070.72</v>
      </c>
      <c r="S1423" s="42">
        <v>2606.11</v>
      </c>
      <c r="T1423" s="42">
        <v>20</v>
      </c>
      <c r="U1423" s="42">
        <v>8</v>
      </c>
      <c r="V1423" s="42">
        <v>4</v>
      </c>
    </row>
    <row r="1424" spans="1:22" x14ac:dyDescent="0.25">
      <c r="A1424" s="37">
        <v>1420</v>
      </c>
      <c r="B1424" s="38">
        <v>42648</v>
      </c>
      <c r="C1424" s="39">
        <v>1</v>
      </c>
      <c r="D1424" s="39">
        <v>4</v>
      </c>
      <c r="E1424" s="39">
        <v>6</v>
      </c>
      <c r="F1424" s="39">
        <v>7</v>
      </c>
      <c r="G1424" s="39">
        <v>8</v>
      </c>
      <c r="H1424" s="39">
        <v>10</v>
      </c>
      <c r="I1424" s="39">
        <v>13</v>
      </c>
      <c r="J1424" s="39">
        <v>14</v>
      </c>
      <c r="K1424" s="39">
        <v>15</v>
      </c>
      <c r="L1424" s="39">
        <v>16</v>
      </c>
      <c r="M1424" s="39">
        <v>17</v>
      </c>
      <c r="N1424" s="39">
        <v>20</v>
      </c>
      <c r="O1424" s="39">
        <v>22</v>
      </c>
      <c r="P1424" s="39">
        <v>23</v>
      </c>
      <c r="Q1424" s="39">
        <v>25</v>
      </c>
      <c r="R1424" s="41">
        <v>670831.75</v>
      </c>
      <c r="S1424" s="41">
        <v>1625.27</v>
      </c>
      <c r="T1424" s="41">
        <v>20</v>
      </c>
      <c r="U1424" s="41">
        <v>8</v>
      </c>
      <c r="V1424" s="41">
        <v>4</v>
      </c>
    </row>
    <row r="1425" spans="1:22" x14ac:dyDescent="0.25">
      <c r="A1425" s="34">
        <v>1421</v>
      </c>
      <c r="B1425" s="35">
        <v>42650</v>
      </c>
      <c r="C1425" s="36">
        <v>3</v>
      </c>
      <c r="D1425" s="36">
        <v>5</v>
      </c>
      <c r="E1425" s="36">
        <v>6</v>
      </c>
      <c r="F1425" s="36">
        <v>7</v>
      </c>
      <c r="G1425" s="36">
        <v>8</v>
      </c>
      <c r="H1425" s="36">
        <v>9</v>
      </c>
      <c r="I1425" s="36">
        <v>11</v>
      </c>
      <c r="J1425" s="36">
        <v>12</v>
      </c>
      <c r="K1425" s="36">
        <v>14</v>
      </c>
      <c r="L1425" s="36">
        <v>17</v>
      </c>
      <c r="M1425" s="36">
        <v>18</v>
      </c>
      <c r="N1425" s="36">
        <v>19</v>
      </c>
      <c r="O1425" s="36">
        <v>20</v>
      </c>
      <c r="P1425" s="36">
        <v>23</v>
      </c>
      <c r="Q1425" s="36">
        <v>24</v>
      </c>
      <c r="R1425" s="42">
        <v>345607.73</v>
      </c>
      <c r="S1425" s="42">
        <v>1722.39</v>
      </c>
      <c r="T1425" s="42">
        <v>20</v>
      </c>
      <c r="U1425" s="42">
        <v>8</v>
      </c>
      <c r="V1425" s="42">
        <v>4</v>
      </c>
    </row>
    <row r="1426" spans="1:22" x14ac:dyDescent="0.25">
      <c r="A1426" s="37">
        <v>1422</v>
      </c>
      <c r="B1426" s="38">
        <v>42653</v>
      </c>
      <c r="C1426" s="39">
        <v>1</v>
      </c>
      <c r="D1426" s="39">
        <v>4</v>
      </c>
      <c r="E1426" s="39">
        <v>5</v>
      </c>
      <c r="F1426" s="39">
        <v>7</v>
      </c>
      <c r="G1426" s="39">
        <v>10</v>
      </c>
      <c r="H1426" s="39">
        <v>11</v>
      </c>
      <c r="I1426" s="39">
        <v>13</v>
      </c>
      <c r="J1426" s="39">
        <v>14</v>
      </c>
      <c r="K1426" s="39">
        <v>15</v>
      </c>
      <c r="L1426" s="39">
        <v>16</v>
      </c>
      <c r="M1426" s="39">
        <v>17</v>
      </c>
      <c r="N1426" s="39">
        <v>19</v>
      </c>
      <c r="O1426" s="39">
        <v>22</v>
      </c>
      <c r="P1426" s="39">
        <v>23</v>
      </c>
      <c r="Q1426" s="39">
        <v>24</v>
      </c>
      <c r="R1426" s="41">
        <v>581744.73</v>
      </c>
      <c r="S1426" s="41">
        <v>1739.53</v>
      </c>
      <c r="T1426" s="41">
        <v>20</v>
      </c>
      <c r="U1426" s="41">
        <v>8</v>
      </c>
      <c r="V1426" s="41">
        <v>4</v>
      </c>
    </row>
    <row r="1427" spans="1:22" x14ac:dyDescent="0.25">
      <c r="A1427" s="34">
        <v>1423</v>
      </c>
      <c r="B1427" s="35">
        <v>42657</v>
      </c>
      <c r="C1427" s="36">
        <v>1</v>
      </c>
      <c r="D1427" s="36">
        <v>2</v>
      </c>
      <c r="E1427" s="36">
        <v>4</v>
      </c>
      <c r="F1427" s="36">
        <v>5</v>
      </c>
      <c r="G1427" s="36">
        <v>7</v>
      </c>
      <c r="H1427" s="36">
        <v>8</v>
      </c>
      <c r="I1427" s="36">
        <v>11</v>
      </c>
      <c r="J1427" s="36">
        <v>12</v>
      </c>
      <c r="K1427" s="36">
        <v>13</v>
      </c>
      <c r="L1427" s="36">
        <v>14</v>
      </c>
      <c r="M1427" s="36">
        <v>15</v>
      </c>
      <c r="N1427" s="36">
        <v>16</v>
      </c>
      <c r="O1427" s="36">
        <v>19</v>
      </c>
      <c r="P1427" s="36">
        <v>22</v>
      </c>
      <c r="Q1427" s="36">
        <v>23</v>
      </c>
      <c r="R1427" s="42">
        <v>2503550.17</v>
      </c>
      <c r="S1427" s="42">
        <v>1746.76</v>
      </c>
      <c r="T1427" s="42">
        <v>20</v>
      </c>
      <c r="U1427" s="42">
        <v>8</v>
      </c>
      <c r="V1427" s="42">
        <v>4</v>
      </c>
    </row>
    <row r="1428" spans="1:22" x14ac:dyDescent="0.25">
      <c r="A1428" s="37">
        <v>1424</v>
      </c>
      <c r="B1428" s="38">
        <v>42660</v>
      </c>
      <c r="C1428" s="39">
        <v>2</v>
      </c>
      <c r="D1428" s="39">
        <v>4</v>
      </c>
      <c r="E1428" s="39">
        <v>5</v>
      </c>
      <c r="F1428" s="39">
        <v>6</v>
      </c>
      <c r="G1428" s="39">
        <v>8</v>
      </c>
      <c r="H1428" s="39">
        <v>9</v>
      </c>
      <c r="I1428" s="39">
        <v>10</v>
      </c>
      <c r="J1428" s="39">
        <v>11</v>
      </c>
      <c r="K1428" s="39">
        <v>13</v>
      </c>
      <c r="L1428" s="39">
        <v>17</v>
      </c>
      <c r="M1428" s="39">
        <v>18</v>
      </c>
      <c r="N1428" s="39">
        <v>20</v>
      </c>
      <c r="O1428" s="39">
        <v>21</v>
      </c>
      <c r="P1428" s="39">
        <v>23</v>
      </c>
      <c r="Q1428" s="39">
        <v>25</v>
      </c>
      <c r="R1428" s="41">
        <v>143695.63</v>
      </c>
      <c r="S1428" s="41">
        <v>403.27</v>
      </c>
      <c r="T1428" s="41">
        <v>20</v>
      </c>
      <c r="U1428" s="41">
        <v>8</v>
      </c>
      <c r="V1428" s="41">
        <v>4</v>
      </c>
    </row>
    <row r="1429" spans="1:22" x14ac:dyDescent="0.25">
      <c r="A1429" s="34">
        <v>1425</v>
      </c>
      <c r="B1429" s="35">
        <v>42662</v>
      </c>
      <c r="C1429" s="36">
        <v>1</v>
      </c>
      <c r="D1429" s="36">
        <v>3</v>
      </c>
      <c r="E1429" s="36">
        <v>4</v>
      </c>
      <c r="F1429" s="36">
        <v>5</v>
      </c>
      <c r="G1429" s="36">
        <v>8</v>
      </c>
      <c r="H1429" s="36">
        <v>9</v>
      </c>
      <c r="I1429" s="36">
        <v>11</v>
      </c>
      <c r="J1429" s="36">
        <v>12</v>
      </c>
      <c r="K1429" s="36">
        <v>13</v>
      </c>
      <c r="L1429" s="36">
        <v>14</v>
      </c>
      <c r="M1429" s="36">
        <v>16</v>
      </c>
      <c r="N1429" s="36">
        <v>19</v>
      </c>
      <c r="O1429" s="36">
        <v>20</v>
      </c>
      <c r="P1429" s="36">
        <v>21</v>
      </c>
      <c r="Q1429" s="36">
        <v>25</v>
      </c>
      <c r="R1429" s="42">
        <v>0</v>
      </c>
      <c r="S1429" s="42">
        <v>1810.27</v>
      </c>
      <c r="T1429" s="42">
        <v>20</v>
      </c>
      <c r="U1429" s="42">
        <v>8</v>
      </c>
      <c r="V1429" s="42">
        <v>4</v>
      </c>
    </row>
    <row r="1430" spans="1:22" x14ac:dyDescent="0.25">
      <c r="A1430" s="37">
        <v>1426</v>
      </c>
      <c r="B1430" s="38">
        <v>42664</v>
      </c>
      <c r="C1430" s="39">
        <v>2</v>
      </c>
      <c r="D1430" s="39">
        <v>3</v>
      </c>
      <c r="E1430" s="39">
        <v>4</v>
      </c>
      <c r="F1430" s="39">
        <v>7</v>
      </c>
      <c r="G1430" s="39">
        <v>8</v>
      </c>
      <c r="H1430" s="39">
        <v>10</v>
      </c>
      <c r="I1430" s="39">
        <v>12</v>
      </c>
      <c r="J1430" s="39">
        <v>14</v>
      </c>
      <c r="K1430" s="39">
        <v>15</v>
      </c>
      <c r="L1430" s="39">
        <v>16</v>
      </c>
      <c r="M1430" s="39">
        <v>18</v>
      </c>
      <c r="N1430" s="39">
        <v>22</v>
      </c>
      <c r="O1430" s="39">
        <v>23</v>
      </c>
      <c r="P1430" s="39">
        <v>24</v>
      </c>
      <c r="Q1430" s="39">
        <v>25</v>
      </c>
      <c r="R1430" s="41">
        <v>365219.34</v>
      </c>
      <c r="S1430" s="41">
        <v>884.91</v>
      </c>
      <c r="T1430" s="41">
        <v>20</v>
      </c>
      <c r="U1430" s="41">
        <v>8</v>
      </c>
      <c r="V1430" s="41">
        <v>4</v>
      </c>
    </row>
    <row r="1431" spans="1:22" x14ac:dyDescent="0.25">
      <c r="A1431" s="34">
        <v>1427</v>
      </c>
      <c r="B1431" s="35">
        <v>42667</v>
      </c>
      <c r="C1431" s="36">
        <v>1</v>
      </c>
      <c r="D1431" s="36">
        <v>2</v>
      </c>
      <c r="E1431" s="36">
        <v>7</v>
      </c>
      <c r="F1431" s="36">
        <v>10</v>
      </c>
      <c r="G1431" s="36">
        <v>11</v>
      </c>
      <c r="H1431" s="36">
        <v>12</v>
      </c>
      <c r="I1431" s="36">
        <v>14</v>
      </c>
      <c r="J1431" s="36">
        <v>15</v>
      </c>
      <c r="K1431" s="36">
        <v>16</v>
      </c>
      <c r="L1431" s="36">
        <v>17</v>
      </c>
      <c r="M1431" s="36">
        <v>18</v>
      </c>
      <c r="N1431" s="36">
        <v>19</v>
      </c>
      <c r="O1431" s="36">
        <v>20</v>
      </c>
      <c r="P1431" s="36">
        <v>22</v>
      </c>
      <c r="Q1431" s="36">
        <v>25</v>
      </c>
      <c r="R1431" s="42">
        <v>1030986.64</v>
      </c>
      <c r="S1431" s="42">
        <v>3270.38</v>
      </c>
      <c r="T1431" s="42">
        <v>20</v>
      </c>
      <c r="U1431" s="42">
        <v>8</v>
      </c>
      <c r="V1431" s="42">
        <v>4</v>
      </c>
    </row>
    <row r="1432" spans="1:22" x14ac:dyDescent="0.25">
      <c r="A1432" s="37">
        <v>1428</v>
      </c>
      <c r="B1432" s="38">
        <v>42669</v>
      </c>
      <c r="C1432" s="39">
        <v>2</v>
      </c>
      <c r="D1432" s="39">
        <v>3</v>
      </c>
      <c r="E1432" s="39">
        <v>4</v>
      </c>
      <c r="F1432" s="39">
        <v>5</v>
      </c>
      <c r="G1432" s="39">
        <v>6</v>
      </c>
      <c r="H1432" s="39">
        <v>8</v>
      </c>
      <c r="I1432" s="39">
        <v>9</v>
      </c>
      <c r="J1432" s="39">
        <v>13</v>
      </c>
      <c r="K1432" s="39">
        <v>17</v>
      </c>
      <c r="L1432" s="39">
        <v>18</v>
      </c>
      <c r="M1432" s="39">
        <v>19</v>
      </c>
      <c r="N1432" s="39">
        <v>20</v>
      </c>
      <c r="O1432" s="39">
        <v>21</v>
      </c>
      <c r="P1432" s="39">
        <v>22</v>
      </c>
      <c r="Q1432" s="39">
        <v>25</v>
      </c>
      <c r="R1432" s="41">
        <v>0</v>
      </c>
      <c r="S1432" s="41">
        <v>1813.59</v>
      </c>
      <c r="T1432" s="41">
        <v>20</v>
      </c>
      <c r="U1432" s="41">
        <v>8</v>
      </c>
      <c r="V1432" s="41">
        <v>4</v>
      </c>
    </row>
    <row r="1433" spans="1:22" x14ac:dyDescent="0.25">
      <c r="A1433" s="34">
        <v>1429</v>
      </c>
      <c r="B1433" s="35">
        <v>42671</v>
      </c>
      <c r="C1433" s="36">
        <v>5</v>
      </c>
      <c r="D1433" s="36">
        <v>7</v>
      </c>
      <c r="E1433" s="36">
        <v>8</v>
      </c>
      <c r="F1433" s="36">
        <v>9</v>
      </c>
      <c r="G1433" s="36">
        <v>10</v>
      </c>
      <c r="H1433" s="36">
        <v>12</v>
      </c>
      <c r="I1433" s="36">
        <v>13</v>
      </c>
      <c r="J1433" s="36">
        <v>14</v>
      </c>
      <c r="K1433" s="36">
        <v>15</v>
      </c>
      <c r="L1433" s="36">
        <v>16</v>
      </c>
      <c r="M1433" s="36">
        <v>18</v>
      </c>
      <c r="N1433" s="36">
        <v>19</v>
      </c>
      <c r="O1433" s="36">
        <v>20</v>
      </c>
      <c r="P1433" s="36">
        <v>21</v>
      </c>
      <c r="Q1433" s="36">
        <v>25</v>
      </c>
      <c r="R1433" s="42">
        <v>1288976.27</v>
      </c>
      <c r="S1433" s="42">
        <v>1626.34</v>
      </c>
      <c r="T1433" s="42">
        <v>20</v>
      </c>
      <c r="U1433" s="42">
        <v>8</v>
      </c>
      <c r="V1433" s="42">
        <v>4</v>
      </c>
    </row>
    <row r="1434" spans="1:22" x14ac:dyDescent="0.25">
      <c r="A1434" s="37">
        <v>1430</v>
      </c>
      <c r="B1434" s="38">
        <v>42674</v>
      </c>
      <c r="C1434" s="39">
        <v>1</v>
      </c>
      <c r="D1434" s="39">
        <v>3</v>
      </c>
      <c r="E1434" s="39">
        <v>4</v>
      </c>
      <c r="F1434" s="39">
        <v>5</v>
      </c>
      <c r="G1434" s="39">
        <v>7</v>
      </c>
      <c r="H1434" s="39">
        <v>8</v>
      </c>
      <c r="I1434" s="39">
        <v>9</v>
      </c>
      <c r="J1434" s="39">
        <v>13</v>
      </c>
      <c r="K1434" s="39">
        <v>15</v>
      </c>
      <c r="L1434" s="39">
        <v>16</v>
      </c>
      <c r="M1434" s="39">
        <v>20</v>
      </c>
      <c r="N1434" s="39">
        <v>21</v>
      </c>
      <c r="O1434" s="39">
        <v>22</v>
      </c>
      <c r="P1434" s="39">
        <v>23</v>
      </c>
      <c r="Q1434" s="39">
        <v>25</v>
      </c>
      <c r="R1434" s="41">
        <v>778316.52</v>
      </c>
      <c r="S1434" s="41">
        <v>1777.23</v>
      </c>
      <c r="T1434" s="41">
        <v>20</v>
      </c>
      <c r="U1434" s="41">
        <v>8</v>
      </c>
      <c r="V1434" s="41">
        <v>4</v>
      </c>
    </row>
    <row r="1435" spans="1:22" x14ac:dyDescent="0.25">
      <c r="A1435" s="34">
        <v>1431</v>
      </c>
      <c r="B1435" s="35">
        <v>42678</v>
      </c>
      <c r="C1435" s="36">
        <v>1</v>
      </c>
      <c r="D1435" s="36">
        <v>2</v>
      </c>
      <c r="E1435" s="36">
        <v>7</v>
      </c>
      <c r="F1435" s="36">
        <v>8</v>
      </c>
      <c r="G1435" s="36">
        <v>9</v>
      </c>
      <c r="H1435" s="36">
        <v>10</v>
      </c>
      <c r="I1435" s="36">
        <v>12</v>
      </c>
      <c r="J1435" s="36">
        <v>14</v>
      </c>
      <c r="K1435" s="36">
        <v>15</v>
      </c>
      <c r="L1435" s="36">
        <v>16</v>
      </c>
      <c r="M1435" s="36">
        <v>17</v>
      </c>
      <c r="N1435" s="36">
        <v>19</v>
      </c>
      <c r="O1435" s="36">
        <v>20</v>
      </c>
      <c r="P1435" s="36">
        <v>23</v>
      </c>
      <c r="Q1435" s="36">
        <v>25</v>
      </c>
      <c r="R1435" s="42">
        <v>2554180.29</v>
      </c>
      <c r="S1435" s="42">
        <v>1675.7</v>
      </c>
      <c r="T1435" s="42">
        <v>20</v>
      </c>
      <c r="U1435" s="42">
        <v>8</v>
      </c>
      <c r="V1435" s="42">
        <v>4</v>
      </c>
    </row>
    <row r="1436" spans="1:22" x14ac:dyDescent="0.25">
      <c r="A1436" s="37">
        <v>1432</v>
      </c>
      <c r="B1436" s="38">
        <v>42681</v>
      </c>
      <c r="C1436" s="39">
        <v>1</v>
      </c>
      <c r="D1436" s="39">
        <v>3</v>
      </c>
      <c r="E1436" s="39">
        <v>4</v>
      </c>
      <c r="F1436" s="39">
        <v>5</v>
      </c>
      <c r="G1436" s="39">
        <v>10</v>
      </c>
      <c r="H1436" s="39">
        <v>11</v>
      </c>
      <c r="I1436" s="39">
        <v>12</v>
      </c>
      <c r="J1436" s="39">
        <v>16</v>
      </c>
      <c r="K1436" s="39">
        <v>17</v>
      </c>
      <c r="L1436" s="39">
        <v>18</v>
      </c>
      <c r="M1436" s="39">
        <v>20</v>
      </c>
      <c r="N1436" s="39">
        <v>21</v>
      </c>
      <c r="O1436" s="39">
        <v>23</v>
      </c>
      <c r="P1436" s="39">
        <v>24</v>
      </c>
      <c r="Q1436" s="39">
        <v>25</v>
      </c>
      <c r="R1436" s="41">
        <v>408084.66</v>
      </c>
      <c r="S1436" s="41">
        <v>1896.75</v>
      </c>
      <c r="T1436" s="41">
        <v>20</v>
      </c>
      <c r="U1436" s="41">
        <v>8</v>
      </c>
      <c r="V1436" s="41">
        <v>4</v>
      </c>
    </row>
    <row r="1437" spans="1:22" x14ac:dyDescent="0.25">
      <c r="A1437" s="34">
        <v>1433</v>
      </c>
      <c r="B1437" s="35">
        <v>42683</v>
      </c>
      <c r="C1437" s="36">
        <v>3</v>
      </c>
      <c r="D1437" s="36">
        <v>6</v>
      </c>
      <c r="E1437" s="36">
        <v>7</v>
      </c>
      <c r="F1437" s="36">
        <v>9</v>
      </c>
      <c r="G1437" s="36">
        <v>10</v>
      </c>
      <c r="H1437" s="36">
        <v>12</v>
      </c>
      <c r="I1437" s="36">
        <v>14</v>
      </c>
      <c r="J1437" s="36">
        <v>15</v>
      </c>
      <c r="K1437" s="36">
        <v>16</v>
      </c>
      <c r="L1437" s="36">
        <v>18</v>
      </c>
      <c r="M1437" s="36">
        <v>20</v>
      </c>
      <c r="N1437" s="36">
        <v>22</v>
      </c>
      <c r="O1437" s="36">
        <v>23</v>
      </c>
      <c r="P1437" s="36">
        <v>24</v>
      </c>
      <c r="Q1437" s="36">
        <v>25</v>
      </c>
      <c r="R1437" s="42">
        <v>574057.4</v>
      </c>
      <c r="S1437" s="42">
        <v>1499</v>
      </c>
      <c r="T1437" s="42">
        <v>20</v>
      </c>
      <c r="U1437" s="42">
        <v>8</v>
      </c>
      <c r="V1437" s="42">
        <v>4</v>
      </c>
    </row>
    <row r="1438" spans="1:22" x14ac:dyDescent="0.25">
      <c r="A1438" s="37">
        <v>1434</v>
      </c>
      <c r="B1438" s="38">
        <v>42685</v>
      </c>
      <c r="C1438" s="39">
        <v>3</v>
      </c>
      <c r="D1438" s="39">
        <v>4</v>
      </c>
      <c r="E1438" s="39">
        <v>5</v>
      </c>
      <c r="F1438" s="39">
        <v>6</v>
      </c>
      <c r="G1438" s="39">
        <v>7</v>
      </c>
      <c r="H1438" s="39">
        <v>9</v>
      </c>
      <c r="I1438" s="39">
        <v>10</v>
      </c>
      <c r="J1438" s="39">
        <v>12</v>
      </c>
      <c r="K1438" s="39">
        <v>13</v>
      </c>
      <c r="L1438" s="39">
        <v>15</v>
      </c>
      <c r="M1438" s="39">
        <v>18</v>
      </c>
      <c r="N1438" s="39">
        <v>19</v>
      </c>
      <c r="O1438" s="39">
        <v>22</v>
      </c>
      <c r="P1438" s="39">
        <v>23</v>
      </c>
      <c r="Q1438" s="39">
        <v>24</v>
      </c>
      <c r="R1438" s="41">
        <v>384540.92</v>
      </c>
      <c r="S1438" s="41">
        <v>1012.14</v>
      </c>
      <c r="T1438" s="41">
        <v>20</v>
      </c>
      <c r="U1438" s="41">
        <v>8</v>
      </c>
      <c r="V1438" s="41">
        <v>4</v>
      </c>
    </row>
    <row r="1439" spans="1:22" x14ac:dyDescent="0.25">
      <c r="A1439" s="34">
        <v>1435</v>
      </c>
      <c r="B1439" s="35">
        <v>42688</v>
      </c>
      <c r="C1439" s="36">
        <v>1</v>
      </c>
      <c r="D1439" s="36">
        <v>2</v>
      </c>
      <c r="E1439" s="36">
        <v>3</v>
      </c>
      <c r="F1439" s="36">
        <v>4</v>
      </c>
      <c r="G1439" s="36">
        <v>5</v>
      </c>
      <c r="H1439" s="36">
        <v>6</v>
      </c>
      <c r="I1439" s="36">
        <v>9</v>
      </c>
      <c r="J1439" s="36">
        <v>10</v>
      </c>
      <c r="K1439" s="36">
        <v>12</v>
      </c>
      <c r="L1439" s="36">
        <v>16</v>
      </c>
      <c r="M1439" s="36">
        <v>17</v>
      </c>
      <c r="N1439" s="36">
        <v>19</v>
      </c>
      <c r="O1439" s="36">
        <v>20</v>
      </c>
      <c r="P1439" s="36">
        <v>21</v>
      </c>
      <c r="Q1439" s="36">
        <v>23</v>
      </c>
      <c r="R1439" s="42">
        <v>0</v>
      </c>
      <c r="S1439" s="42">
        <v>2708.34</v>
      </c>
      <c r="T1439" s="42">
        <v>20</v>
      </c>
      <c r="U1439" s="42">
        <v>8</v>
      </c>
      <c r="V1439" s="42">
        <v>4</v>
      </c>
    </row>
    <row r="1440" spans="1:22" x14ac:dyDescent="0.25">
      <c r="A1440" s="37">
        <v>1436</v>
      </c>
      <c r="B1440" s="38">
        <v>42690</v>
      </c>
      <c r="C1440" s="39">
        <v>1</v>
      </c>
      <c r="D1440" s="39">
        <v>2</v>
      </c>
      <c r="E1440" s="39">
        <v>3</v>
      </c>
      <c r="F1440" s="39">
        <v>5</v>
      </c>
      <c r="G1440" s="39">
        <v>6</v>
      </c>
      <c r="H1440" s="39">
        <v>8</v>
      </c>
      <c r="I1440" s="39">
        <v>11</v>
      </c>
      <c r="J1440" s="39">
        <v>12</v>
      </c>
      <c r="K1440" s="39">
        <v>15</v>
      </c>
      <c r="L1440" s="39">
        <v>17</v>
      </c>
      <c r="M1440" s="39">
        <v>18</v>
      </c>
      <c r="N1440" s="39">
        <v>19</v>
      </c>
      <c r="O1440" s="39">
        <v>22</v>
      </c>
      <c r="P1440" s="39">
        <v>23</v>
      </c>
      <c r="Q1440" s="39">
        <v>24</v>
      </c>
      <c r="R1440" s="41">
        <v>4193218.85</v>
      </c>
      <c r="S1440" s="41">
        <v>1591.41</v>
      </c>
      <c r="T1440" s="41">
        <v>20</v>
      </c>
      <c r="U1440" s="41">
        <v>8</v>
      </c>
      <c r="V1440" s="41">
        <v>4</v>
      </c>
    </row>
    <row r="1441" spans="1:22" x14ac:dyDescent="0.25">
      <c r="A1441" s="34">
        <v>1437</v>
      </c>
      <c r="B1441" s="35">
        <v>42692</v>
      </c>
      <c r="C1441" s="36">
        <v>2</v>
      </c>
      <c r="D1441" s="36">
        <v>4</v>
      </c>
      <c r="E1441" s="36">
        <v>5</v>
      </c>
      <c r="F1441" s="36">
        <v>6</v>
      </c>
      <c r="G1441" s="36">
        <v>7</v>
      </c>
      <c r="H1441" s="36">
        <v>8</v>
      </c>
      <c r="I1441" s="36">
        <v>9</v>
      </c>
      <c r="J1441" s="36">
        <v>11</v>
      </c>
      <c r="K1441" s="36">
        <v>13</v>
      </c>
      <c r="L1441" s="36">
        <v>14</v>
      </c>
      <c r="M1441" s="36">
        <v>17</v>
      </c>
      <c r="N1441" s="36">
        <v>19</v>
      </c>
      <c r="O1441" s="36">
        <v>20</v>
      </c>
      <c r="P1441" s="36">
        <v>23</v>
      </c>
      <c r="Q1441" s="36">
        <v>25</v>
      </c>
      <c r="R1441" s="42">
        <v>507086.59</v>
      </c>
      <c r="S1441" s="42">
        <v>796.05</v>
      </c>
      <c r="T1441" s="42">
        <v>20</v>
      </c>
      <c r="U1441" s="42">
        <v>8</v>
      </c>
      <c r="V1441" s="42">
        <v>4</v>
      </c>
    </row>
    <row r="1442" spans="1:22" x14ac:dyDescent="0.25">
      <c r="A1442" s="37">
        <v>1438</v>
      </c>
      <c r="B1442" s="38">
        <v>42695</v>
      </c>
      <c r="C1442" s="39">
        <v>1</v>
      </c>
      <c r="D1442" s="39">
        <v>4</v>
      </c>
      <c r="E1442" s="39">
        <v>7</v>
      </c>
      <c r="F1442" s="39">
        <v>8</v>
      </c>
      <c r="G1442" s="39">
        <v>9</v>
      </c>
      <c r="H1442" s="39">
        <v>10</v>
      </c>
      <c r="I1442" s="39">
        <v>11</v>
      </c>
      <c r="J1442" s="39">
        <v>12</v>
      </c>
      <c r="K1442" s="39">
        <v>14</v>
      </c>
      <c r="L1442" s="39">
        <v>15</v>
      </c>
      <c r="M1442" s="39">
        <v>17</v>
      </c>
      <c r="N1442" s="39">
        <v>20</v>
      </c>
      <c r="O1442" s="39">
        <v>21</v>
      </c>
      <c r="P1442" s="39">
        <v>22</v>
      </c>
      <c r="Q1442" s="39">
        <v>24</v>
      </c>
      <c r="R1442" s="41">
        <v>0</v>
      </c>
      <c r="S1442" s="41">
        <v>1762.37</v>
      </c>
      <c r="T1442" s="41">
        <v>20</v>
      </c>
      <c r="U1442" s="41">
        <v>8</v>
      </c>
      <c r="V1442" s="41">
        <v>4</v>
      </c>
    </row>
    <row r="1443" spans="1:22" x14ac:dyDescent="0.25">
      <c r="A1443" s="34">
        <v>1439</v>
      </c>
      <c r="B1443" s="35">
        <v>42697</v>
      </c>
      <c r="C1443" s="36">
        <v>1</v>
      </c>
      <c r="D1443" s="36">
        <v>2</v>
      </c>
      <c r="E1443" s="36">
        <v>3</v>
      </c>
      <c r="F1443" s="36">
        <v>5</v>
      </c>
      <c r="G1443" s="36">
        <v>11</v>
      </c>
      <c r="H1443" s="36">
        <v>12</v>
      </c>
      <c r="I1443" s="36">
        <v>13</v>
      </c>
      <c r="J1443" s="36">
        <v>14</v>
      </c>
      <c r="K1443" s="36">
        <v>15</v>
      </c>
      <c r="L1443" s="36">
        <v>16</v>
      </c>
      <c r="M1443" s="36">
        <v>17</v>
      </c>
      <c r="N1443" s="36">
        <v>18</v>
      </c>
      <c r="O1443" s="36">
        <v>19</v>
      </c>
      <c r="P1443" s="36">
        <v>22</v>
      </c>
      <c r="Q1443" s="36">
        <v>24</v>
      </c>
      <c r="R1443" s="42">
        <v>943702.11</v>
      </c>
      <c r="S1443" s="42">
        <v>2325.0100000000002</v>
      </c>
      <c r="T1443" s="42">
        <v>20</v>
      </c>
      <c r="U1443" s="42">
        <v>8</v>
      </c>
      <c r="V1443" s="42">
        <v>4</v>
      </c>
    </row>
    <row r="1444" spans="1:22" x14ac:dyDescent="0.25">
      <c r="A1444" s="37">
        <v>1440</v>
      </c>
      <c r="B1444" s="38">
        <v>42699</v>
      </c>
      <c r="C1444" s="39">
        <v>2</v>
      </c>
      <c r="D1444" s="39">
        <v>3</v>
      </c>
      <c r="E1444" s="39">
        <v>8</v>
      </c>
      <c r="F1444" s="39">
        <v>10</v>
      </c>
      <c r="G1444" s="39">
        <v>12</v>
      </c>
      <c r="H1444" s="39">
        <v>13</v>
      </c>
      <c r="I1444" s="39">
        <v>14</v>
      </c>
      <c r="J1444" s="39">
        <v>16</v>
      </c>
      <c r="K1444" s="39">
        <v>17</v>
      </c>
      <c r="L1444" s="39">
        <v>18</v>
      </c>
      <c r="M1444" s="39">
        <v>20</v>
      </c>
      <c r="N1444" s="39">
        <v>21</v>
      </c>
      <c r="O1444" s="39">
        <v>22</v>
      </c>
      <c r="P1444" s="39">
        <v>24</v>
      </c>
      <c r="Q1444" s="39">
        <v>25</v>
      </c>
      <c r="R1444" s="41">
        <v>1795194.85</v>
      </c>
      <c r="S1444" s="41">
        <v>1347.24</v>
      </c>
      <c r="T1444" s="41">
        <v>20</v>
      </c>
      <c r="U1444" s="41">
        <v>8</v>
      </c>
      <c r="V1444" s="41">
        <v>4</v>
      </c>
    </row>
    <row r="1445" spans="1:22" x14ac:dyDescent="0.25">
      <c r="A1445" s="34">
        <v>1441</v>
      </c>
      <c r="B1445" s="35">
        <v>42702</v>
      </c>
      <c r="C1445" s="36">
        <v>1</v>
      </c>
      <c r="D1445" s="36">
        <v>3</v>
      </c>
      <c r="E1445" s="36">
        <v>4</v>
      </c>
      <c r="F1445" s="36">
        <v>5</v>
      </c>
      <c r="G1445" s="36">
        <v>6</v>
      </c>
      <c r="H1445" s="36">
        <v>7</v>
      </c>
      <c r="I1445" s="36">
        <v>9</v>
      </c>
      <c r="J1445" s="36">
        <v>10</v>
      </c>
      <c r="K1445" s="36">
        <v>11</v>
      </c>
      <c r="L1445" s="36">
        <v>13</v>
      </c>
      <c r="M1445" s="36">
        <v>16</v>
      </c>
      <c r="N1445" s="36">
        <v>19</v>
      </c>
      <c r="O1445" s="36">
        <v>22</v>
      </c>
      <c r="P1445" s="36">
        <v>23</v>
      </c>
      <c r="Q1445" s="36">
        <v>25</v>
      </c>
      <c r="R1445" s="42">
        <v>668097.1</v>
      </c>
      <c r="S1445" s="42">
        <v>861.19</v>
      </c>
      <c r="T1445" s="42">
        <v>20</v>
      </c>
      <c r="U1445" s="42">
        <v>8</v>
      </c>
      <c r="V1445" s="42">
        <v>4</v>
      </c>
    </row>
    <row r="1446" spans="1:22" x14ac:dyDescent="0.25">
      <c r="A1446" s="37">
        <v>1442</v>
      </c>
      <c r="B1446" s="38">
        <v>42704</v>
      </c>
      <c r="C1446" s="39">
        <v>1</v>
      </c>
      <c r="D1446" s="39">
        <v>2</v>
      </c>
      <c r="E1446" s="39">
        <v>3</v>
      </c>
      <c r="F1446" s="39">
        <v>4</v>
      </c>
      <c r="G1446" s="39">
        <v>7</v>
      </c>
      <c r="H1446" s="39">
        <v>9</v>
      </c>
      <c r="I1446" s="39">
        <v>11</v>
      </c>
      <c r="J1446" s="39">
        <v>12</v>
      </c>
      <c r="K1446" s="39">
        <v>13</v>
      </c>
      <c r="L1446" s="39">
        <v>15</v>
      </c>
      <c r="M1446" s="39">
        <v>16</v>
      </c>
      <c r="N1446" s="39">
        <v>17</v>
      </c>
      <c r="O1446" s="39">
        <v>19</v>
      </c>
      <c r="P1446" s="39">
        <v>20</v>
      </c>
      <c r="Q1446" s="39">
        <v>21</v>
      </c>
      <c r="R1446" s="41">
        <v>852233.93</v>
      </c>
      <c r="S1446" s="41">
        <v>1649.22</v>
      </c>
      <c r="T1446" s="41">
        <v>20</v>
      </c>
      <c r="U1446" s="41">
        <v>8</v>
      </c>
      <c r="V1446" s="41">
        <v>4</v>
      </c>
    </row>
    <row r="1447" spans="1:22" x14ac:dyDescent="0.25">
      <c r="A1447" s="34">
        <v>1443</v>
      </c>
      <c r="B1447" s="35">
        <v>42706</v>
      </c>
      <c r="C1447" s="36">
        <v>1</v>
      </c>
      <c r="D1447" s="36">
        <v>2</v>
      </c>
      <c r="E1447" s="36">
        <v>3</v>
      </c>
      <c r="F1447" s="36">
        <v>5</v>
      </c>
      <c r="G1447" s="36">
        <v>7</v>
      </c>
      <c r="H1447" s="36">
        <v>8</v>
      </c>
      <c r="I1447" s="36">
        <v>9</v>
      </c>
      <c r="J1447" s="36">
        <v>10</v>
      </c>
      <c r="K1447" s="36">
        <v>11</v>
      </c>
      <c r="L1447" s="36">
        <v>12</v>
      </c>
      <c r="M1447" s="36">
        <v>14</v>
      </c>
      <c r="N1447" s="36">
        <v>15</v>
      </c>
      <c r="O1447" s="36">
        <v>16</v>
      </c>
      <c r="P1447" s="36">
        <v>17</v>
      </c>
      <c r="Q1447" s="36">
        <v>24</v>
      </c>
      <c r="R1447" s="42">
        <v>985648.09</v>
      </c>
      <c r="S1447" s="42">
        <v>1604.64</v>
      </c>
      <c r="T1447" s="42">
        <v>20</v>
      </c>
      <c r="U1447" s="42">
        <v>8</v>
      </c>
      <c r="V1447" s="42">
        <v>4</v>
      </c>
    </row>
    <row r="1448" spans="1:22" x14ac:dyDescent="0.25">
      <c r="A1448" s="37">
        <v>1444</v>
      </c>
      <c r="B1448" s="38">
        <v>42709</v>
      </c>
      <c r="C1448" s="39">
        <v>1</v>
      </c>
      <c r="D1448" s="39">
        <v>2</v>
      </c>
      <c r="E1448" s="39">
        <v>4</v>
      </c>
      <c r="F1448" s="39">
        <v>5</v>
      </c>
      <c r="G1448" s="39">
        <v>6</v>
      </c>
      <c r="H1448" s="39">
        <v>9</v>
      </c>
      <c r="I1448" s="39">
        <v>10</v>
      </c>
      <c r="J1448" s="39">
        <v>11</v>
      </c>
      <c r="K1448" s="39">
        <v>14</v>
      </c>
      <c r="L1448" s="39">
        <v>15</v>
      </c>
      <c r="M1448" s="39">
        <v>17</v>
      </c>
      <c r="N1448" s="39">
        <v>18</v>
      </c>
      <c r="O1448" s="39">
        <v>20</v>
      </c>
      <c r="P1448" s="39">
        <v>21</v>
      </c>
      <c r="Q1448" s="39">
        <v>24</v>
      </c>
      <c r="R1448" s="41">
        <v>677563.37</v>
      </c>
      <c r="S1448" s="41">
        <v>1437.8</v>
      </c>
      <c r="T1448" s="41">
        <v>20</v>
      </c>
      <c r="U1448" s="41">
        <v>8</v>
      </c>
      <c r="V1448" s="41">
        <v>4</v>
      </c>
    </row>
    <row r="1449" spans="1:22" x14ac:dyDescent="0.25">
      <c r="A1449" s="34">
        <v>1445</v>
      </c>
      <c r="B1449" s="35">
        <v>42711</v>
      </c>
      <c r="C1449" s="36">
        <v>1</v>
      </c>
      <c r="D1449" s="36">
        <v>4</v>
      </c>
      <c r="E1449" s="36">
        <v>5</v>
      </c>
      <c r="F1449" s="36">
        <v>6</v>
      </c>
      <c r="G1449" s="36">
        <v>8</v>
      </c>
      <c r="H1449" s="36">
        <v>10</v>
      </c>
      <c r="I1449" s="36">
        <v>13</v>
      </c>
      <c r="J1449" s="36">
        <v>15</v>
      </c>
      <c r="K1449" s="36">
        <v>16</v>
      </c>
      <c r="L1449" s="36">
        <v>17</v>
      </c>
      <c r="M1449" s="36">
        <v>18</v>
      </c>
      <c r="N1449" s="36">
        <v>20</v>
      </c>
      <c r="O1449" s="36">
        <v>22</v>
      </c>
      <c r="P1449" s="36">
        <v>23</v>
      </c>
      <c r="Q1449" s="36">
        <v>25</v>
      </c>
      <c r="R1449" s="42">
        <v>503879.56</v>
      </c>
      <c r="S1449" s="42">
        <v>937.17</v>
      </c>
      <c r="T1449" s="42">
        <v>20</v>
      </c>
      <c r="U1449" s="42">
        <v>8</v>
      </c>
      <c r="V1449" s="42">
        <v>4</v>
      </c>
    </row>
    <row r="1450" spans="1:22" x14ac:dyDescent="0.25">
      <c r="A1450" s="37">
        <v>1446</v>
      </c>
      <c r="B1450" s="38">
        <v>42713</v>
      </c>
      <c r="C1450" s="39">
        <v>1</v>
      </c>
      <c r="D1450" s="39">
        <v>4</v>
      </c>
      <c r="E1450" s="39">
        <v>6</v>
      </c>
      <c r="F1450" s="39">
        <v>7</v>
      </c>
      <c r="G1450" s="39">
        <v>8</v>
      </c>
      <c r="H1450" s="39">
        <v>12</v>
      </c>
      <c r="I1450" s="39">
        <v>13</v>
      </c>
      <c r="J1450" s="39">
        <v>16</v>
      </c>
      <c r="K1450" s="39">
        <v>17</v>
      </c>
      <c r="L1450" s="39">
        <v>20</v>
      </c>
      <c r="M1450" s="39">
        <v>21</v>
      </c>
      <c r="N1450" s="39">
        <v>22</v>
      </c>
      <c r="O1450" s="39">
        <v>23</v>
      </c>
      <c r="P1450" s="39">
        <v>24</v>
      </c>
      <c r="Q1450" s="39">
        <v>25</v>
      </c>
      <c r="R1450" s="41">
        <v>0</v>
      </c>
      <c r="S1450" s="41">
        <v>2203.84</v>
      </c>
      <c r="T1450" s="41">
        <v>20</v>
      </c>
      <c r="U1450" s="41">
        <v>8</v>
      </c>
      <c r="V1450" s="41">
        <v>4</v>
      </c>
    </row>
    <row r="1451" spans="1:22" x14ac:dyDescent="0.25">
      <c r="A1451" s="34">
        <v>1447</v>
      </c>
      <c r="B1451" s="35">
        <v>42716</v>
      </c>
      <c r="C1451" s="36">
        <v>1</v>
      </c>
      <c r="D1451" s="36">
        <v>3</v>
      </c>
      <c r="E1451" s="36">
        <v>4</v>
      </c>
      <c r="F1451" s="36">
        <v>5</v>
      </c>
      <c r="G1451" s="36">
        <v>8</v>
      </c>
      <c r="H1451" s="36">
        <v>11</v>
      </c>
      <c r="I1451" s="36">
        <v>12</v>
      </c>
      <c r="J1451" s="36">
        <v>13</v>
      </c>
      <c r="K1451" s="36">
        <v>17</v>
      </c>
      <c r="L1451" s="36">
        <v>18</v>
      </c>
      <c r="M1451" s="36">
        <v>19</v>
      </c>
      <c r="N1451" s="36">
        <v>21</v>
      </c>
      <c r="O1451" s="36">
        <v>22</v>
      </c>
      <c r="P1451" s="36">
        <v>24</v>
      </c>
      <c r="Q1451" s="36">
        <v>25</v>
      </c>
      <c r="R1451" s="42">
        <v>914001.43</v>
      </c>
      <c r="S1451" s="42">
        <v>1683.88</v>
      </c>
      <c r="T1451" s="42">
        <v>20</v>
      </c>
      <c r="U1451" s="42">
        <v>8</v>
      </c>
      <c r="V1451" s="42">
        <v>4</v>
      </c>
    </row>
    <row r="1452" spans="1:22" x14ac:dyDescent="0.25">
      <c r="A1452" s="37">
        <v>1448</v>
      </c>
      <c r="B1452" s="38">
        <v>42718</v>
      </c>
      <c r="C1452" s="39">
        <v>1</v>
      </c>
      <c r="D1452" s="39">
        <v>3</v>
      </c>
      <c r="E1452" s="39">
        <v>4</v>
      </c>
      <c r="F1452" s="39">
        <v>5</v>
      </c>
      <c r="G1452" s="39">
        <v>6</v>
      </c>
      <c r="H1452" s="39">
        <v>8</v>
      </c>
      <c r="I1452" s="39">
        <v>12</v>
      </c>
      <c r="J1452" s="39">
        <v>13</v>
      </c>
      <c r="K1452" s="39">
        <v>16</v>
      </c>
      <c r="L1452" s="39">
        <v>18</v>
      </c>
      <c r="M1452" s="39">
        <v>19</v>
      </c>
      <c r="N1452" s="39">
        <v>21</v>
      </c>
      <c r="O1452" s="39">
        <v>22</v>
      </c>
      <c r="P1452" s="39">
        <v>23</v>
      </c>
      <c r="Q1452" s="39">
        <v>24</v>
      </c>
      <c r="R1452" s="41">
        <v>862868.4</v>
      </c>
      <c r="S1452" s="41">
        <v>1751.88</v>
      </c>
      <c r="T1452" s="41">
        <v>20</v>
      </c>
      <c r="U1452" s="41">
        <v>8</v>
      </c>
      <c r="V1452" s="41">
        <v>4</v>
      </c>
    </row>
    <row r="1453" spans="1:22" x14ac:dyDescent="0.25">
      <c r="A1453" s="34">
        <v>1449</v>
      </c>
      <c r="B1453" s="35">
        <v>42720</v>
      </c>
      <c r="C1453" s="36">
        <v>1</v>
      </c>
      <c r="D1453" s="36">
        <v>3</v>
      </c>
      <c r="E1453" s="36">
        <v>4</v>
      </c>
      <c r="F1453" s="36">
        <v>5</v>
      </c>
      <c r="G1453" s="36">
        <v>6</v>
      </c>
      <c r="H1453" s="36">
        <v>7</v>
      </c>
      <c r="I1453" s="36">
        <v>8</v>
      </c>
      <c r="J1453" s="36">
        <v>9</v>
      </c>
      <c r="K1453" s="36">
        <v>11</v>
      </c>
      <c r="L1453" s="36">
        <v>15</v>
      </c>
      <c r="M1453" s="36">
        <v>16</v>
      </c>
      <c r="N1453" s="36">
        <v>20</v>
      </c>
      <c r="O1453" s="36">
        <v>22</v>
      </c>
      <c r="P1453" s="36">
        <v>23</v>
      </c>
      <c r="Q1453" s="36">
        <v>24</v>
      </c>
      <c r="R1453" s="42">
        <v>562072.22</v>
      </c>
      <c r="S1453" s="42">
        <v>1616.31</v>
      </c>
      <c r="T1453" s="42">
        <v>20</v>
      </c>
      <c r="U1453" s="42">
        <v>8</v>
      </c>
      <c r="V1453" s="42">
        <v>4</v>
      </c>
    </row>
    <row r="1454" spans="1:22" x14ac:dyDescent="0.25">
      <c r="A1454" s="37">
        <v>1450</v>
      </c>
      <c r="B1454" s="38">
        <v>42723</v>
      </c>
      <c r="C1454" s="39">
        <v>1</v>
      </c>
      <c r="D1454" s="39">
        <v>2</v>
      </c>
      <c r="E1454" s="39">
        <v>4</v>
      </c>
      <c r="F1454" s="39">
        <v>5</v>
      </c>
      <c r="G1454" s="39">
        <v>8</v>
      </c>
      <c r="H1454" s="39">
        <v>9</v>
      </c>
      <c r="I1454" s="39">
        <v>10</v>
      </c>
      <c r="J1454" s="39">
        <v>13</v>
      </c>
      <c r="K1454" s="39">
        <v>14</v>
      </c>
      <c r="L1454" s="39">
        <v>16</v>
      </c>
      <c r="M1454" s="39">
        <v>17</v>
      </c>
      <c r="N1454" s="39">
        <v>19</v>
      </c>
      <c r="O1454" s="39">
        <v>20</v>
      </c>
      <c r="P1454" s="39">
        <v>22</v>
      </c>
      <c r="Q1454" s="39">
        <v>24</v>
      </c>
      <c r="R1454" s="41">
        <v>1992328.2</v>
      </c>
      <c r="S1454" s="41">
        <v>1630.38</v>
      </c>
      <c r="T1454" s="41">
        <v>20</v>
      </c>
      <c r="U1454" s="41">
        <v>8</v>
      </c>
      <c r="V1454" s="41">
        <v>4</v>
      </c>
    </row>
    <row r="1455" spans="1:22" x14ac:dyDescent="0.25">
      <c r="A1455" s="34">
        <v>1451</v>
      </c>
      <c r="B1455" s="35">
        <v>42725</v>
      </c>
      <c r="C1455" s="36">
        <v>1</v>
      </c>
      <c r="D1455" s="36">
        <v>2</v>
      </c>
      <c r="E1455" s="36">
        <v>3</v>
      </c>
      <c r="F1455" s="36">
        <v>5</v>
      </c>
      <c r="G1455" s="36">
        <v>10</v>
      </c>
      <c r="H1455" s="36">
        <v>12</v>
      </c>
      <c r="I1455" s="36">
        <v>13</v>
      </c>
      <c r="J1455" s="36">
        <v>14</v>
      </c>
      <c r="K1455" s="36">
        <v>15</v>
      </c>
      <c r="L1455" s="36">
        <v>19</v>
      </c>
      <c r="M1455" s="36">
        <v>20</v>
      </c>
      <c r="N1455" s="36">
        <v>21</v>
      </c>
      <c r="O1455" s="36">
        <v>23</v>
      </c>
      <c r="P1455" s="36">
        <v>24</v>
      </c>
      <c r="Q1455" s="36">
        <v>25</v>
      </c>
      <c r="R1455" s="42">
        <v>808904.67</v>
      </c>
      <c r="S1455" s="42">
        <v>1422.25</v>
      </c>
      <c r="T1455" s="42">
        <v>20</v>
      </c>
      <c r="U1455" s="42">
        <v>8</v>
      </c>
      <c r="V1455" s="42">
        <v>4</v>
      </c>
    </row>
    <row r="1456" spans="1:22" x14ac:dyDescent="0.25">
      <c r="A1456" s="37">
        <v>1452</v>
      </c>
      <c r="B1456" s="38">
        <v>42727</v>
      </c>
      <c r="C1456" s="39">
        <v>2</v>
      </c>
      <c r="D1456" s="39">
        <v>5</v>
      </c>
      <c r="E1456" s="39">
        <v>7</v>
      </c>
      <c r="F1456" s="39">
        <v>8</v>
      </c>
      <c r="G1456" s="39">
        <v>10</v>
      </c>
      <c r="H1456" s="39">
        <v>11</v>
      </c>
      <c r="I1456" s="39">
        <v>13</v>
      </c>
      <c r="J1456" s="39">
        <v>14</v>
      </c>
      <c r="K1456" s="39">
        <v>15</v>
      </c>
      <c r="L1456" s="39">
        <v>17</v>
      </c>
      <c r="M1456" s="39">
        <v>20</v>
      </c>
      <c r="N1456" s="39">
        <v>21</v>
      </c>
      <c r="O1456" s="39">
        <v>23</v>
      </c>
      <c r="P1456" s="39">
        <v>24</v>
      </c>
      <c r="Q1456" s="39">
        <v>25</v>
      </c>
      <c r="R1456" s="41">
        <v>166632.69</v>
      </c>
      <c r="S1456" s="41">
        <v>573.9</v>
      </c>
      <c r="T1456" s="41">
        <v>20</v>
      </c>
      <c r="U1456" s="41">
        <v>8</v>
      </c>
      <c r="V1456" s="41">
        <v>4</v>
      </c>
    </row>
    <row r="1457" spans="1:22" x14ac:dyDescent="0.25">
      <c r="A1457" s="34">
        <v>1453</v>
      </c>
      <c r="B1457" s="35">
        <v>42730</v>
      </c>
      <c r="C1457" s="36">
        <v>1</v>
      </c>
      <c r="D1457" s="36">
        <v>2</v>
      </c>
      <c r="E1457" s="36">
        <v>5</v>
      </c>
      <c r="F1457" s="36">
        <v>8</v>
      </c>
      <c r="G1457" s="36">
        <v>9</v>
      </c>
      <c r="H1457" s="36">
        <v>10</v>
      </c>
      <c r="I1457" s="36">
        <v>13</v>
      </c>
      <c r="J1457" s="36">
        <v>14</v>
      </c>
      <c r="K1457" s="36">
        <v>15</v>
      </c>
      <c r="L1457" s="36">
        <v>16</v>
      </c>
      <c r="M1457" s="36">
        <v>19</v>
      </c>
      <c r="N1457" s="36">
        <v>21</v>
      </c>
      <c r="O1457" s="36">
        <v>23</v>
      </c>
      <c r="P1457" s="36">
        <v>24</v>
      </c>
      <c r="Q1457" s="36">
        <v>25</v>
      </c>
      <c r="R1457" s="42">
        <v>297695.33</v>
      </c>
      <c r="S1457" s="42">
        <v>1416.18</v>
      </c>
      <c r="T1457" s="42">
        <v>20</v>
      </c>
      <c r="U1457" s="42">
        <v>8</v>
      </c>
      <c r="V1457" s="42">
        <v>4</v>
      </c>
    </row>
    <row r="1458" spans="1:22" x14ac:dyDescent="0.25">
      <c r="A1458" s="37">
        <v>1454</v>
      </c>
      <c r="B1458" s="38">
        <v>42732</v>
      </c>
      <c r="C1458" s="39">
        <v>1</v>
      </c>
      <c r="D1458" s="39">
        <v>3</v>
      </c>
      <c r="E1458" s="39">
        <v>4</v>
      </c>
      <c r="F1458" s="39">
        <v>7</v>
      </c>
      <c r="G1458" s="39">
        <v>10</v>
      </c>
      <c r="H1458" s="39">
        <v>12</v>
      </c>
      <c r="I1458" s="39">
        <v>13</v>
      </c>
      <c r="J1458" s="39">
        <v>14</v>
      </c>
      <c r="K1458" s="39">
        <v>18</v>
      </c>
      <c r="L1458" s="39">
        <v>19</v>
      </c>
      <c r="M1458" s="39">
        <v>20</v>
      </c>
      <c r="N1458" s="39">
        <v>21</v>
      </c>
      <c r="O1458" s="39">
        <v>22</v>
      </c>
      <c r="P1458" s="39">
        <v>23</v>
      </c>
      <c r="Q1458" s="39">
        <v>25</v>
      </c>
      <c r="R1458" s="41">
        <v>1592697.16</v>
      </c>
      <c r="S1458" s="41">
        <v>1658.97</v>
      </c>
      <c r="T1458" s="41">
        <v>20</v>
      </c>
      <c r="U1458" s="41">
        <v>8</v>
      </c>
      <c r="V1458" s="41">
        <v>4</v>
      </c>
    </row>
    <row r="1459" spans="1:22" x14ac:dyDescent="0.25">
      <c r="A1459" s="34">
        <v>1455</v>
      </c>
      <c r="B1459" s="35">
        <v>42734</v>
      </c>
      <c r="C1459" s="36">
        <v>2</v>
      </c>
      <c r="D1459" s="36">
        <v>5</v>
      </c>
      <c r="E1459" s="36">
        <v>7</v>
      </c>
      <c r="F1459" s="36">
        <v>8</v>
      </c>
      <c r="G1459" s="36">
        <v>14</v>
      </c>
      <c r="H1459" s="36">
        <v>15</v>
      </c>
      <c r="I1459" s="36">
        <v>16</v>
      </c>
      <c r="J1459" s="36">
        <v>17</v>
      </c>
      <c r="K1459" s="36">
        <v>18</v>
      </c>
      <c r="L1459" s="36">
        <v>19</v>
      </c>
      <c r="M1459" s="36">
        <v>20</v>
      </c>
      <c r="N1459" s="36">
        <v>21</v>
      </c>
      <c r="O1459" s="36">
        <v>22</v>
      </c>
      <c r="P1459" s="36">
        <v>23</v>
      </c>
      <c r="Q1459" s="36">
        <v>25</v>
      </c>
      <c r="R1459" s="42">
        <v>514662.04</v>
      </c>
      <c r="S1459" s="42">
        <v>2262.25</v>
      </c>
      <c r="T1459" s="42">
        <v>20</v>
      </c>
      <c r="U1459" s="42">
        <v>8</v>
      </c>
      <c r="V1459" s="42">
        <v>4</v>
      </c>
    </row>
    <row r="1460" spans="1:22" x14ac:dyDescent="0.25">
      <c r="A1460" s="37">
        <v>1456</v>
      </c>
      <c r="B1460" s="38">
        <v>42737</v>
      </c>
      <c r="C1460" s="39">
        <v>1</v>
      </c>
      <c r="D1460" s="39">
        <v>2</v>
      </c>
      <c r="E1460" s="39">
        <v>6</v>
      </c>
      <c r="F1460" s="39">
        <v>7</v>
      </c>
      <c r="G1460" s="39">
        <v>8</v>
      </c>
      <c r="H1460" s="39">
        <v>9</v>
      </c>
      <c r="I1460" s="39">
        <v>12</v>
      </c>
      <c r="J1460" s="39">
        <v>13</v>
      </c>
      <c r="K1460" s="39">
        <v>14</v>
      </c>
      <c r="L1460" s="39">
        <v>15</v>
      </c>
      <c r="M1460" s="39">
        <v>19</v>
      </c>
      <c r="N1460" s="39">
        <v>20</v>
      </c>
      <c r="O1460" s="39">
        <v>21</v>
      </c>
      <c r="P1460" s="39">
        <v>24</v>
      </c>
      <c r="Q1460" s="39">
        <v>25</v>
      </c>
      <c r="R1460" s="41">
        <v>874324.31</v>
      </c>
      <c r="S1460" s="41">
        <v>1591.85</v>
      </c>
      <c r="T1460" s="41">
        <v>20</v>
      </c>
      <c r="U1460" s="41">
        <v>8</v>
      </c>
      <c r="V1460" s="41">
        <v>4</v>
      </c>
    </row>
    <row r="1461" spans="1:22" x14ac:dyDescent="0.25">
      <c r="A1461" s="34">
        <v>1457</v>
      </c>
      <c r="B1461" s="35">
        <v>42739</v>
      </c>
      <c r="C1461" s="36">
        <v>1</v>
      </c>
      <c r="D1461" s="36">
        <v>2</v>
      </c>
      <c r="E1461" s="36">
        <v>3</v>
      </c>
      <c r="F1461" s="36">
        <v>4</v>
      </c>
      <c r="G1461" s="36">
        <v>7</v>
      </c>
      <c r="H1461" s="36">
        <v>8</v>
      </c>
      <c r="I1461" s="36">
        <v>9</v>
      </c>
      <c r="J1461" s="36">
        <v>10</v>
      </c>
      <c r="K1461" s="36">
        <v>11</v>
      </c>
      <c r="L1461" s="36">
        <v>13</v>
      </c>
      <c r="M1461" s="36">
        <v>14</v>
      </c>
      <c r="N1461" s="36">
        <v>15</v>
      </c>
      <c r="O1461" s="36">
        <v>18</v>
      </c>
      <c r="P1461" s="36">
        <v>23</v>
      </c>
      <c r="Q1461" s="36">
        <v>24</v>
      </c>
      <c r="R1461" s="42">
        <v>1504968.43</v>
      </c>
      <c r="S1461" s="42">
        <v>1759.37</v>
      </c>
      <c r="T1461" s="42">
        <v>20</v>
      </c>
      <c r="U1461" s="42">
        <v>8</v>
      </c>
      <c r="V1461" s="42">
        <v>4</v>
      </c>
    </row>
    <row r="1462" spans="1:22" x14ac:dyDescent="0.25">
      <c r="A1462" s="37">
        <v>1458</v>
      </c>
      <c r="B1462" s="38">
        <v>42741</v>
      </c>
      <c r="C1462" s="39">
        <v>1</v>
      </c>
      <c r="D1462" s="39">
        <v>2</v>
      </c>
      <c r="E1462" s="39">
        <v>3</v>
      </c>
      <c r="F1462" s="39">
        <v>5</v>
      </c>
      <c r="G1462" s="39">
        <v>7</v>
      </c>
      <c r="H1462" s="39">
        <v>9</v>
      </c>
      <c r="I1462" s="39">
        <v>11</v>
      </c>
      <c r="J1462" s="39">
        <v>14</v>
      </c>
      <c r="K1462" s="39">
        <v>17</v>
      </c>
      <c r="L1462" s="39">
        <v>18</v>
      </c>
      <c r="M1462" s="39">
        <v>19</v>
      </c>
      <c r="N1462" s="39">
        <v>20</v>
      </c>
      <c r="O1462" s="39">
        <v>22</v>
      </c>
      <c r="P1462" s="39">
        <v>23</v>
      </c>
      <c r="Q1462" s="39">
        <v>24</v>
      </c>
      <c r="R1462" s="41">
        <v>356213.76000000001</v>
      </c>
      <c r="S1462" s="41">
        <v>1683.62</v>
      </c>
      <c r="T1462" s="41">
        <v>20</v>
      </c>
      <c r="U1462" s="41">
        <v>8</v>
      </c>
      <c r="V1462" s="41">
        <v>4</v>
      </c>
    </row>
    <row r="1463" spans="1:22" x14ac:dyDescent="0.25">
      <c r="A1463" s="34">
        <v>1459</v>
      </c>
      <c r="B1463" s="35">
        <v>42744</v>
      </c>
      <c r="C1463" s="36">
        <v>1</v>
      </c>
      <c r="D1463" s="36">
        <v>4</v>
      </c>
      <c r="E1463" s="36">
        <v>6</v>
      </c>
      <c r="F1463" s="36">
        <v>9</v>
      </c>
      <c r="G1463" s="36">
        <v>10</v>
      </c>
      <c r="H1463" s="36">
        <v>12</v>
      </c>
      <c r="I1463" s="36">
        <v>13</v>
      </c>
      <c r="J1463" s="36">
        <v>14</v>
      </c>
      <c r="K1463" s="36">
        <v>16</v>
      </c>
      <c r="L1463" s="36">
        <v>17</v>
      </c>
      <c r="M1463" s="36">
        <v>18</v>
      </c>
      <c r="N1463" s="36">
        <v>19</v>
      </c>
      <c r="O1463" s="36">
        <v>20</v>
      </c>
      <c r="P1463" s="36">
        <v>24</v>
      </c>
      <c r="Q1463" s="36">
        <v>25</v>
      </c>
      <c r="R1463" s="42">
        <v>1025074.08</v>
      </c>
      <c r="S1463" s="42">
        <v>2523.2600000000002</v>
      </c>
      <c r="T1463" s="42">
        <v>20</v>
      </c>
      <c r="U1463" s="42">
        <v>8</v>
      </c>
      <c r="V1463" s="42">
        <v>4</v>
      </c>
    </row>
    <row r="1464" spans="1:22" x14ac:dyDescent="0.25">
      <c r="A1464" s="37">
        <v>1460</v>
      </c>
      <c r="B1464" s="38">
        <v>42746</v>
      </c>
      <c r="C1464" s="39">
        <v>1</v>
      </c>
      <c r="D1464" s="39">
        <v>3</v>
      </c>
      <c r="E1464" s="39">
        <v>5</v>
      </c>
      <c r="F1464" s="39">
        <v>7</v>
      </c>
      <c r="G1464" s="39">
        <v>11</v>
      </c>
      <c r="H1464" s="39">
        <v>14</v>
      </c>
      <c r="I1464" s="39">
        <v>15</v>
      </c>
      <c r="J1464" s="39">
        <v>16</v>
      </c>
      <c r="K1464" s="39">
        <v>17</v>
      </c>
      <c r="L1464" s="39">
        <v>18</v>
      </c>
      <c r="M1464" s="39">
        <v>19</v>
      </c>
      <c r="N1464" s="39">
        <v>20</v>
      </c>
      <c r="O1464" s="39">
        <v>21</v>
      </c>
      <c r="P1464" s="39">
        <v>24</v>
      </c>
      <c r="Q1464" s="39">
        <v>25</v>
      </c>
      <c r="R1464" s="41">
        <v>1679366.25</v>
      </c>
      <c r="S1464" s="41">
        <v>1819.47</v>
      </c>
      <c r="T1464" s="41">
        <v>20</v>
      </c>
      <c r="U1464" s="41">
        <v>8</v>
      </c>
      <c r="V1464" s="41">
        <v>4</v>
      </c>
    </row>
    <row r="1465" spans="1:22" x14ac:dyDescent="0.25">
      <c r="A1465" s="34">
        <v>1461</v>
      </c>
      <c r="B1465" s="35">
        <v>42748</v>
      </c>
      <c r="C1465" s="36">
        <v>2</v>
      </c>
      <c r="D1465" s="36">
        <v>4</v>
      </c>
      <c r="E1465" s="36">
        <v>5</v>
      </c>
      <c r="F1465" s="36">
        <v>6</v>
      </c>
      <c r="G1465" s="36">
        <v>9</v>
      </c>
      <c r="H1465" s="36">
        <v>10</v>
      </c>
      <c r="I1465" s="36">
        <v>11</v>
      </c>
      <c r="J1465" s="36">
        <v>15</v>
      </c>
      <c r="K1465" s="36">
        <v>17</v>
      </c>
      <c r="L1465" s="36">
        <v>18</v>
      </c>
      <c r="M1465" s="36">
        <v>19</v>
      </c>
      <c r="N1465" s="36">
        <v>21</v>
      </c>
      <c r="O1465" s="36">
        <v>23</v>
      </c>
      <c r="P1465" s="36">
        <v>24</v>
      </c>
      <c r="Q1465" s="36">
        <v>25</v>
      </c>
      <c r="R1465" s="42">
        <v>625164.78</v>
      </c>
      <c r="S1465" s="42">
        <v>1728.28</v>
      </c>
      <c r="T1465" s="42">
        <v>20</v>
      </c>
      <c r="U1465" s="42">
        <v>8</v>
      </c>
      <c r="V1465" s="42">
        <v>4</v>
      </c>
    </row>
    <row r="1466" spans="1:22" x14ac:dyDescent="0.25">
      <c r="A1466" s="37">
        <v>1462</v>
      </c>
      <c r="B1466" s="38">
        <v>42751</v>
      </c>
      <c r="C1466" s="39">
        <v>1</v>
      </c>
      <c r="D1466" s="39">
        <v>3</v>
      </c>
      <c r="E1466" s="39">
        <v>4</v>
      </c>
      <c r="F1466" s="39">
        <v>5</v>
      </c>
      <c r="G1466" s="39">
        <v>7</v>
      </c>
      <c r="H1466" s="39">
        <v>9</v>
      </c>
      <c r="I1466" s="39">
        <v>12</v>
      </c>
      <c r="J1466" s="39">
        <v>13</v>
      </c>
      <c r="K1466" s="39">
        <v>14</v>
      </c>
      <c r="L1466" s="39">
        <v>16</v>
      </c>
      <c r="M1466" s="39">
        <v>17</v>
      </c>
      <c r="N1466" s="39">
        <v>20</v>
      </c>
      <c r="O1466" s="39">
        <v>21</v>
      </c>
      <c r="P1466" s="39">
        <v>24</v>
      </c>
      <c r="Q1466" s="39">
        <v>25</v>
      </c>
      <c r="R1466" s="41">
        <v>216778.01</v>
      </c>
      <c r="S1466" s="41">
        <v>1237.49</v>
      </c>
      <c r="T1466" s="41">
        <v>20</v>
      </c>
      <c r="U1466" s="41">
        <v>8</v>
      </c>
      <c r="V1466" s="41">
        <v>4</v>
      </c>
    </row>
    <row r="1467" spans="1:22" x14ac:dyDescent="0.25">
      <c r="A1467" s="34">
        <v>1463</v>
      </c>
      <c r="B1467" s="35">
        <v>42753</v>
      </c>
      <c r="C1467" s="36">
        <v>3</v>
      </c>
      <c r="D1467" s="36">
        <v>4</v>
      </c>
      <c r="E1467" s="36">
        <v>6</v>
      </c>
      <c r="F1467" s="36">
        <v>7</v>
      </c>
      <c r="G1467" s="36">
        <v>10</v>
      </c>
      <c r="H1467" s="36">
        <v>11</v>
      </c>
      <c r="I1467" s="36">
        <v>13</v>
      </c>
      <c r="J1467" s="36">
        <v>14</v>
      </c>
      <c r="K1467" s="36">
        <v>15</v>
      </c>
      <c r="L1467" s="36">
        <v>17</v>
      </c>
      <c r="M1467" s="36">
        <v>19</v>
      </c>
      <c r="N1467" s="36">
        <v>20</v>
      </c>
      <c r="O1467" s="36">
        <v>22</v>
      </c>
      <c r="P1467" s="36">
        <v>23</v>
      </c>
      <c r="Q1467" s="36">
        <v>24</v>
      </c>
      <c r="R1467" s="42">
        <v>207383.64</v>
      </c>
      <c r="S1467" s="42">
        <v>1163.0899999999999</v>
      </c>
      <c r="T1467" s="42">
        <v>20</v>
      </c>
      <c r="U1467" s="42">
        <v>8</v>
      </c>
      <c r="V1467" s="42">
        <v>4</v>
      </c>
    </row>
    <row r="1468" spans="1:22" x14ac:dyDescent="0.25">
      <c r="A1468" s="37">
        <v>1464</v>
      </c>
      <c r="B1468" s="38">
        <v>42755</v>
      </c>
      <c r="C1468" s="39">
        <v>1</v>
      </c>
      <c r="D1468" s="39">
        <v>4</v>
      </c>
      <c r="E1468" s="39">
        <v>9</v>
      </c>
      <c r="F1468" s="39">
        <v>10</v>
      </c>
      <c r="G1468" s="39">
        <v>11</v>
      </c>
      <c r="H1468" s="39">
        <v>12</v>
      </c>
      <c r="I1468" s="39">
        <v>13</v>
      </c>
      <c r="J1468" s="39">
        <v>14</v>
      </c>
      <c r="K1468" s="39">
        <v>15</v>
      </c>
      <c r="L1468" s="39">
        <v>16</v>
      </c>
      <c r="M1468" s="39">
        <v>17</v>
      </c>
      <c r="N1468" s="39">
        <v>18</v>
      </c>
      <c r="O1468" s="39">
        <v>22</v>
      </c>
      <c r="P1468" s="39">
        <v>23</v>
      </c>
      <c r="Q1468" s="39">
        <v>24</v>
      </c>
      <c r="R1468" s="41">
        <v>2016298.04</v>
      </c>
      <c r="S1468" s="41">
        <v>2124.66</v>
      </c>
      <c r="T1468" s="41">
        <v>20</v>
      </c>
      <c r="U1468" s="41">
        <v>8</v>
      </c>
      <c r="V1468" s="41">
        <v>4</v>
      </c>
    </row>
    <row r="1469" spans="1:22" x14ac:dyDescent="0.25">
      <c r="A1469" s="34">
        <v>1465</v>
      </c>
      <c r="B1469" s="35">
        <v>42758</v>
      </c>
      <c r="C1469" s="36">
        <v>2</v>
      </c>
      <c r="D1469" s="36">
        <v>5</v>
      </c>
      <c r="E1469" s="36">
        <v>7</v>
      </c>
      <c r="F1469" s="36">
        <v>8</v>
      </c>
      <c r="G1469" s="36">
        <v>9</v>
      </c>
      <c r="H1469" s="36">
        <v>10</v>
      </c>
      <c r="I1469" s="36">
        <v>12</v>
      </c>
      <c r="J1469" s="36">
        <v>14</v>
      </c>
      <c r="K1469" s="36">
        <v>16</v>
      </c>
      <c r="L1469" s="36">
        <v>19</v>
      </c>
      <c r="M1469" s="36">
        <v>20</v>
      </c>
      <c r="N1469" s="36">
        <v>21</v>
      </c>
      <c r="O1469" s="36">
        <v>22</v>
      </c>
      <c r="P1469" s="36">
        <v>23</v>
      </c>
      <c r="Q1469" s="36">
        <v>24</v>
      </c>
      <c r="R1469" s="42">
        <v>881947.85</v>
      </c>
      <c r="S1469" s="42">
        <v>1615.29</v>
      </c>
      <c r="T1469" s="42">
        <v>20</v>
      </c>
      <c r="U1469" s="42">
        <v>8</v>
      </c>
      <c r="V1469" s="42">
        <v>4</v>
      </c>
    </row>
    <row r="1470" spans="1:22" x14ac:dyDescent="0.25">
      <c r="A1470" s="37">
        <v>1466</v>
      </c>
      <c r="B1470" s="38">
        <v>42760</v>
      </c>
      <c r="C1470" s="39">
        <v>2</v>
      </c>
      <c r="D1470" s="39">
        <v>3</v>
      </c>
      <c r="E1470" s="39">
        <v>4</v>
      </c>
      <c r="F1470" s="39">
        <v>6</v>
      </c>
      <c r="G1470" s="39">
        <v>10</v>
      </c>
      <c r="H1470" s="39">
        <v>11</v>
      </c>
      <c r="I1470" s="39">
        <v>12</v>
      </c>
      <c r="J1470" s="39">
        <v>14</v>
      </c>
      <c r="K1470" s="39">
        <v>19</v>
      </c>
      <c r="L1470" s="39">
        <v>20</v>
      </c>
      <c r="M1470" s="39">
        <v>21</v>
      </c>
      <c r="N1470" s="39">
        <v>22</v>
      </c>
      <c r="O1470" s="39">
        <v>23</v>
      </c>
      <c r="P1470" s="39">
        <v>24</v>
      </c>
      <c r="Q1470" s="39">
        <v>25</v>
      </c>
      <c r="R1470" s="41">
        <v>1755067.27</v>
      </c>
      <c r="S1470" s="41">
        <v>1388.23</v>
      </c>
      <c r="T1470" s="41">
        <v>20</v>
      </c>
      <c r="U1470" s="41">
        <v>8</v>
      </c>
      <c r="V1470" s="41">
        <v>4</v>
      </c>
    </row>
    <row r="1471" spans="1:22" x14ac:dyDescent="0.25">
      <c r="A1471" s="34">
        <v>1467</v>
      </c>
      <c r="B1471" s="35">
        <v>42762</v>
      </c>
      <c r="C1471" s="36">
        <v>1</v>
      </c>
      <c r="D1471" s="36">
        <v>4</v>
      </c>
      <c r="E1471" s="36">
        <v>5</v>
      </c>
      <c r="F1471" s="36">
        <v>6</v>
      </c>
      <c r="G1471" s="36">
        <v>9</v>
      </c>
      <c r="H1471" s="36">
        <v>10</v>
      </c>
      <c r="I1471" s="36">
        <v>11</v>
      </c>
      <c r="J1471" s="36">
        <v>12</v>
      </c>
      <c r="K1471" s="36">
        <v>19</v>
      </c>
      <c r="L1471" s="36">
        <v>20</v>
      </c>
      <c r="M1471" s="36">
        <v>21</v>
      </c>
      <c r="N1471" s="36">
        <v>22</v>
      </c>
      <c r="O1471" s="36">
        <v>23</v>
      </c>
      <c r="P1471" s="36">
        <v>24</v>
      </c>
      <c r="Q1471" s="36">
        <v>25</v>
      </c>
      <c r="R1471" s="42">
        <v>234111.3</v>
      </c>
      <c r="S1471" s="42">
        <v>1378.97</v>
      </c>
      <c r="T1471" s="42">
        <v>20</v>
      </c>
      <c r="U1471" s="42">
        <v>8</v>
      </c>
      <c r="V1471" s="42">
        <v>4</v>
      </c>
    </row>
    <row r="1472" spans="1:22" x14ac:dyDescent="0.25">
      <c r="A1472" s="37">
        <v>1468</v>
      </c>
      <c r="B1472" s="38">
        <v>42765</v>
      </c>
      <c r="C1472" s="39">
        <v>2</v>
      </c>
      <c r="D1472" s="39">
        <v>3</v>
      </c>
      <c r="E1472" s="39">
        <v>5</v>
      </c>
      <c r="F1472" s="39">
        <v>6</v>
      </c>
      <c r="G1472" s="39">
        <v>8</v>
      </c>
      <c r="H1472" s="39">
        <v>11</v>
      </c>
      <c r="I1472" s="39">
        <v>12</v>
      </c>
      <c r="J1472" s="39">
        <v>13</v>
      </c>
      <c r="K1472" s="39">
        <v>14</v>
      </c>
      <c r="L1472" s="39">
        <v>18</v>
      </c>
      <c r="M1472" s="39">
        <v>19</v>
      </c>
      <c r="N1472" s="39">
        <v>20</v>
      </c>
      <c r="O1472" s="39">
        <v>21</v>
      </c>
      <c r="P1472" s="39">
        <v>23</v>
      </c>
      <c r="Q1472" s="39">
        <v>24</v>
      </c>
      <c r="R1472" s="41">
        <v>382413.26</v>
      </c>
      <c r="S1472" s="41">
        <v>1392.08</v>
      </c>
      <c r="T1472" s="41">
        <v>20</v>
      </c>
      <c r="U1472" s="41">
        <v>8</v>
      </c>
      <c r="V1472" s="41">
        <v>4</v>
      </c>
    </row>
    <row r="1473" spans="1:22" x14ac:dyDescent="0.25">
      <c r="A1473" s="34">
        <v>1469</v>
      </c>
      <c r="B1473" s="35">
        <v>42767</v>
      </c>
      <c r="C1473" s="36">
        <v>1</v>
      </c>
      <c r="D1473" s="36">
        <v>2</v>
      </c>
      <c r="E1473" s="36">
        <v>3</v>
      </c>
      <c r="F1473" s="36">
        <v>5</v>
      </c>
      <c r="G1473" s="36">
        <v>6</v>
      </c>
      <c r="H1473" s="36">
        <v>7</v>
      </c>
      <c r="I1473" s="36">
        <v>8</v>
      </c>
      <c r="J1473" s="36">
        <v>9</v>
      </c>
      <c r="K1473" s="36">
        <v>11</v>
      </c>
      <c r="L1473" s="36">
        <v>13</v>
      </c>
      <c r="M1473" s="36">
        <v>16</v>
      </c>
      <c r="N1473" s="36">
        <v>17</v>
      </c>
      <c r="O1473" s="36">
        <v>18</v>
      </c>
      <c r="P1473" s="36">
        <v>19</v>
      </c>
      <c r="Q1473" s="36">
        <v>20</v>
      </c>
      <c r="R1473" s="42">
        <v>1014704.42</v>
      </c>
      <c r="S1473" s="42">
        <v>1036.06</v>
      </c>
      <c r="T1473" s="42">
        <v>20</v>
      </c>
      <c r="U1473" s="42">
        <v>8</v>
      </c>
      <c r="V1473" s="42">
        <v>4</v>
      </c>
    </row>
    <row r="1474" spans="1:22" x14ac:dyDescent="0.25">
      <c r="A1474" s="37">
        <v>1470</v>
      </c>
      <c r="B1474" s="38">
        <v>42769</v>
      </c>
      <c r="C1474" s="39">
        <v>2</v>
      </c>
      <c r="D1474" s="39">
        <v>3</v>
      </c>
      <c r="E1474" s="39">
        <v>7</v>
      </c>
      <c r="F1474" s="39">
        <v>8</v>
      </c>
      <c r="G1474" s="39">
        <v>11</v>
      </c>
      <c r="H1474" s="39">
        <v>12</v>
      </c>
      <c r="I1474" s="39">
        <v>13</v>
      </c>
      <c r="J1474" s="39">
        <v>14</v>
      </c>
      <c r="K1474" s="39">
        <v>15</v>
      </c>
      <c r="L1474" s="39">
        <v>18</v>
      </c>
      <c r="M1474" s="39">
        <v>20</v>
      </c>
      <c r="N1474" s="39">
        <v>21</v>
      </c>
      <c r="O1474" s="39">
        <v>22</v>
      </c>
      <c r="P1474" s="39">
        <v>23</v>
      </c>
      <c r="Q1474" s="39">
        <v>24</v>
      </c>
      <c r="R1474" s="41">
        <v>864924.39</v>
      </c>
      <c r="S1474" s="41">
        <v>1806.11</v>
      </c>
      <c r="T1474" s="41">
        <v>20</v>
      </c>
      <c r="U1474" s="41">
        <v>8</v>
      </c>
      <c r="V1474" s="41">
        <v>4</v>
      </c>
    </row>
    <row r="1475" spans="1:22" x14ac:dyDescent="0.25">
      <c r="A1475" s="34">
        <v>1471</v>
      </c>
      <c r="B1475" s="35">
        <v>42772</v>
      </c>
      <c r="C1475" s="36">
        <v>1</v>
      </c>
      <c r="D1475" s="36">
        <v>2</v>
      </c>
      <c r="E1475" s="36">
        <v>4</v>
      </c>
      <c r="F1475" s="36">
        <v>6</v>
      </c>
      <c r="G1475" s="36">
        <v>7</v>
      </c>
      <c r="H1475" s="36">
        <v>8</v>
      </c>
      <c r="I1475" s="36">
        <v>10</v>
      </c>
      <c r="J1475" s="36">
        <v>11</v>
      </c>
      <c r="K1475" s="36">
        <v>13</v>
      </c>
      <c r="L1475" s="36">
        <v>15</v>
      </c>
      <c r="M1475" s="36">
        <v>18</v>
      </c>
      <c r="N1475" s="36">
        <v>20</v>
      </c>
      <c r="O1475" s="36">
        <v>21</v>
      </c>
      <c r="P1475" s="36">
        <v>22</v>
      </c>
      <c r="Q1475" s="36">
        <v>24</v>
      </c>
      <c r="R1475" s="42">
        <v>874764.39</v>
      </c>
      <c r="S1475" s="42">
        <v>943.58</v>
      </c>
      <c r="T1475" s="42">
        <v>20</v>
      </c>
      <c r="U1475" s="42">
        <v>8</v>
      </c>
      <c r="V1475" s="42">
        <v>4</v>
      </c>
    </row>
    <row r="1476" spans="1:22" x14ac:dyDescent="0.25">
      <c r="A1476" s="37">
        <v>1472</v>
      </c>
      <c r="B1476" s="38">
        <v>42774</v>
      </c>
      <c r="C1476" s="39">
        <v>2</v>
      </c>
      <c r="D1476" s="39">
        <v>3</v>
      </c>
      <c r="E1476" s="39">
        <v>4</v>
      </c>
      <c r="F1476" s="39">
        <v>5</v>
      </c>
      <c r="G1476" s="39">
        <v>7</v>
      </c>
      <c r="H1476" s="39">
        <v>8</v>
      </c>
      <c r="I1476" s="39">
        <v>10</v>
      </c>
      <c r="J1476" s="39">
        <v>12</v>
      </c>
      <c r="K1476" s="39">
        <v>13</v>
      </c>
      <c r="L1476" s="39">
        <v>14</v>
      </c>
      <c r="M1476" s="39">
        <v>18</v>
      </c>
      <c r="N1476" s="39">
        <v>21</v>
      </c>
      <c r="O1476" s="39">
        <v>22</v>
      </c>
      <c r="P1476" s="39">
        <v>23</v>
      </c>
      <c r="Q1476" s="39">
        <v>24</v>
      </c>
      <c r="R1476" s="41">
        <v>658198.11</v>
      </c>
      <c r="S1476" s="41">
        <v>1324.1</v>
      </c>
      <c r="T1476" s="41">
        <v>20</v>
      </c>
      <c r="U1476" s="41">
        <v>8</v>
      </c>
      <c r="V1476" s="41">
        <v>4</v>
      </c>
    </row>
    <row r="1477" spans="1:22" x14ac:dyDescent="0.25">
      <c r="A1477" s="34">
        <v>1473</v>
      </c>
      <c r="B1477" s="35">
        <v>42776</v>
      </c>
      <c r="C1477" s="36">
        <v>1</v>
      </c>
      <c r="D1477" s="36">
        <v>4</v>
      </c>
      <c r="E1477" s="36">
        <v>5</v>
      </c>
      <c r="F1477" s="36">
        <v>7</v>
      </c>
      <c r="G1477" s="36">
        <v>8</v>
      </c>
      <c r="H1477" s="36">
        <v>9</v>
      </c>
      <c r="I1477" s="36">
        <v>10</v>
      </c>
      <c r="J1477" s="36">
        <v>12</v>
      </c>
      <c r="K1477" s="36">
        <v>14</v>
      </c>
      <c r="L1477" s="36">
        <v>16</v>
      </c>
      <c r="M1477" s="36">
        <v>20</v>
      </c>
      <c r="N1477" s="36">
        <v>22</v>
      </c>
      <c r="O1477" s="36">
        <v>23</v>
      </c>
      <c r="P1477" s="36">
        <v>24</v>
      </c>
      <c r="Q1477" s="36">
        <v>25</v>
      </c>
      <c r="R1477" s="42">
        <v>1805494.62</v>
      </c>
      <c r="S1477" s="42">
        <v>1610.25</v>
      </c>
      <c r="T1477" s="42">
        <v>20</v>
      </c>
      <c r="U1477" s="42">
        <v>8</v>
      </c>
      <c r="V1477" s="42">
        <v>4</v>
      </c>
    </row>
    <row r="1478" spans="1:22" x14ac:dyDescent="0.25">
      <c r="A1478" s="37">
        <v>1474</v>
      </c>
      <c r="B1478" s="38">
        <v>42779</v>
      </c>
      <c r="C1478" s="39">
        <v>1</v>
      </c>
      <c r="D1478" s="39">
        <v>2</v>
      </c>
      <c r="E1478" s="39">
        <v>5</v>
      </c>
      <c r="F1478" s="39">
        <v>7</v>
      </c>
      <c r="G1478" s="39">
        <v>8</v>
      </c>
      <c r="H1478" s="39">
        <v>10</v>
      </c>
      <c r="I1478" s="39">
        <v>11</v>
      </c>
      <c r="J1478" s="39">
        <v>13</v>
      </c>
      <c r="K1478" s="39">
        <v>14</v>
      </c>
      <c r="L1478" s="39">
        <v>15</v>
      </c>
      <c r="M1478" s="39">
        <v>18</v>
      </c>
      <c r="N1478" s="39">
        <v>19</v>
      </c>
      <c r="O1478" s="39">
        <v>20</v>
      </c>
      <c r="P1478" s="39">
        <v>21</v>
      </c>
      <c r="Q1478" s="39">
        <v>25</v>
      </c>
      <c r="R1478" s="41">
        <v>268592.65999999997</v>
      </c>
      <c r="S1478" s="41">
        <v>899.86</v>
      </c>
      <c r="T1478" s="41">
        <v>20</v>
      </c>
      <c r="U1478" s="41">
        <v>8</v>
      </c>
      <c r="V1478" s="41">
        <v>4</v>
      </c>
    </row>
    <row r="1479" spans="1:22" x14ac:dyDescent="0.25">
      <c r="A1479" s="34">
        <v>1475</v>
      </c>
      <c r="B1479" s="35">
        <v>42781</v>
      </c>
      <c r="C1479" s="36">
        <v>1</v>
      </c>
      <c r="D1479" s="36">
        <v>2</v>
      </c>
      <c r="E1479" s="36">
        <v>3</v>
      </c>
      <c r="F1479" s="36">
        <v>5</v>
      </c>
      <c r="G1479" s="36">
        <v>6</v>
      </c>
      <c r="H1479" s="36">
        <v>9</v>
      </c>
      <c r="I1479" s="36">
        <v>10</v>
      </c>
      <c r="J1479" s="36">
        <v>12</v>
      </c>
      <c r="K1479" s="36">
        <v>13</v>
      </c>
      <c r="L1479" s="36">
        <v>15</v>
      </c>
      <c r="M1479" s="36">
        <v>18</v>
      </c>
      <c r="N1479" s="36">
        <v>20</v>
      </c>
      <c r="O1479" s="36">
        <v>21</v>
      </c>
      <c r="P1479" s="36">
        <v>24</v>
      </c>
      <c r="Q1479" s="36">
        <v>25</v>
      </c>
      <c r="R1479" s="42">
        <v>288501.08</v>
      </c>
      <c r="S1479" s="42">
        <v>875.78</v>
      </c>
      <c r="T1479" s="42">
        <v>20</v>
      </c>
      <c r="U1479" s="42">
        <v>8</v>
      </c>
      <c r="V1479" s="42">
        <v>4</v>
      </c>
    </row>
    <row r="1480" spans="1:22" x14ac:dyDescent="0.25">
      <c r="A1480" s="37">
        <v>1476</v>
      </c>
      <c r="B1480" s="38">
        <v>42783</v>
      </c>
      <c r="C1480" s="39">
        <v>2</v>
      </c>
      <c r="D1480" s="39">
        <v>4</v>
      </c>
      <c r="E1480" s="39">
        <v>5</v>
      </c>
      <c r="F1480" s="39">
        <v>6</v>
      </c>
      <c r="G1480" s="39">
        <v>7</v>
      </c>
      <c r="H1480" s="39">
        <v>9</v>
      </c>
      <c r="I1480" s="39">
        <v>10</v>
      </c>
      <c r="J1480" s="39">
        <v>12</v>
      </c>
      <c r="K1480" s="39">
        <v>13</v>
      </c>
      <c r="L1480" s="39">
        <v>14</v>
      </c>
      <c r="M1480" s="39">
        <v>16</v>
      </c>
      <c r="N1480" s="39">
        <v>19</v>
      </c>
      <c r="O1480" s="39">
        <v>21</v>
      </c>
      <c r="P1480" s="39">
        <v>22</v>
      </c>
      <c r="Q1480" s="39">
        <v>25</v>
      </c>
      <c r="R1480" s="41">
        <v>460346.72</v>
      </c>
      <c r="S1480" s="41">
        <v>1510.07</v>
      </c>
      <c r="T1480" s="41">
        <v>20</v>
      </c>
      <c r="U1480" s="41">
        <v>8</v>
      </c>
      <c r="V1480" s="41">
        <v>4</v>
      </c>
    </row>
    <row r="1481" spans="1:22" x14ac:dyDescent="0.25">
      <c r="A1481" s="34">
        <v>1477</v>
      </c>
      <c r="B1481" s="35">
        <v>42786</v>
      </c>
      <c r="C1481" s="36">
        <v>1</v>
      </c>
      <c r="D1481" s="36">
        <v>2</v>
      </c>
      <c r="E1481" s="36">
        <v>3</v>
      </c>
      <c r="F1481" s="36">
        <v>4</v>
      </c>
      <c r="G1481" s="36">
        <v>5</v>
      </c>
      <c r="H1481" s="36">
        <v>6</v>
      </c>
      <c r="I1481" s="36">
        <v>7</v>
      </c>
      <c r="J1481" s="36">
        <v>10</v>
      </c>
      <c r="K1481" s="36">
        <v>12</v>
      </c>
      <c r="L1481" s="36">
        <v>15</v>
      </c>
      <c r="M1481" s="36">
        <v>17</v>
      </c>
      <c r="N1481" s="36">
        <v>18</v>
      </c>
      <c r="O1481" s="36">
        <v>21</v>
      </c>
      <c r="P1481" s="36">
        <v>22</v>
      </c>
      <c r="Q1481" s="36">
        <v>23</v>
      </c>
      <c r="R1481" s="42">
        <v>678046.94</v>
      </c>
      <c r="S1481" s="42">
        <v>2100.3000000000002</v>
      </c>
      <c r="T1481" s="42">
        <v>20</v>
      </c>
      <c r="U1481" s="42">
        <v>8</v>
      </c>
      <c r="V1481" s="42">
        <v>4</v>
      </c>
    </row>
    <row r="1482" spans="1:22" x14ac:dyDescent="0.25">
      <c r="A1482" s="37">
        <v>1478</v>
      </c>
      <c r="B1482" s="38">
        <v>42788</v>
      </c>
      <c r="C1482" s="39">
        <v>2</v>
      </c>
      <c r="D1482" s="39">
        <v>5</v>
      </c>
      <c r="E1482" s="39">
        <v>6</v>
      </c>
      <c r="F1482" s="39">
        <v>7</v>
      </c>
      <c r="G1482" s="39">
        <v>10</v>
      </c>
      <c r="H1482" s="39">
        <v>11</v>
      </c>
      <c r="I1482" s="39">
        <v>12</v>
      </c>
      <c r="J1482" s="39">
        <v>15</v>
      </c>
      <c r="K1482" s="39">
        <v>16</v>
      </c>
      <c r="L1482" s="39">
        <v>17</v>
      </c>
      <c r="M1482" s="39">
        <v>18</v>
      </c>
      <c r="N1482" s="39">
        <v>19</v>
      </c>
      <c r="O1482" s="39">
        <v>21</v>
      </c>
      <c r="P1482" s="39">
        <v>24</v>
      </c>
      <c r="Q1482" s="39">
        <v>25</v>
      </c>
      <c r="R1482" s="41">
        <v>667232.51</v>
      </c>
      <c r="S1482" s="41">
        <v>1595.61</v>
      </c>
      <c r="T1482" s="41">
        <v>20</v>
      </c>
      <c r="U1482" s="41">
        <v>8</v>
      </c>
      <c r="V1482" s="41">
        <v>4</v>
      </c>
    </row>
    <row r="1483" spans="1:22" x14ac:dyDescent="0.25">
      <c r="A1483" s="34">
        <v>1479</v>
      </c>
      <c r="B1483" s="35">
        <v>42790</v>
      </c>
      <c r="C1483" s="36">
        <v>2</v>
      </c>
      <c r="D1483" s="36">
        <v>3</v>
      </c>
      <c r="E1483" s="36">
        <v>5</v>
      </c>
      <c r="F1483" s="36">
        <v>6</v>
      </c>
      <c r="G1483" s="36">
        <v>9</v>
      </c>
      <c r="H1483" s="36">
        <v>11</v>
      </c>
      <c r="I1483" s="36">
        <v>13</v>
      </c>
      <c r="J1483" s="36">
        <v>14</v>
      </c>
      <c r="K1483" s="36">
        <v>15</v>
      </c>
      <c r="L1483" s="36">
        <v>16</v>
      </c>
      <c r="M1483" s="36">
        <v>17</v>
      </c>
      <c r="N1483" s="36">
        <v>18</v>
      </c>
      <c r="O1483" s="36">
        <v>20</v>
      </c>
      <c r="P1483" s="36">
        <v>22</v>
      </c>
      <c r="Q1483" s="36">
        <v>23</v>
      </c>
      <c r="R1483" s="42">
        <v>884682.47</v>
      </c>
      <c r="S1483" s="42">
        <v>1808.7</v>
      </c>
      <c r="T1483" s="42">
        <v>20</v>
      </c>
      <c r="U1483" s="42">
        <v>8</v>
      </c>
      <c r="V1483" s="42">
        <v>4</v>
      </c>
    </row>
    <row r="1484" spans="1:22" x14ac:dyDescent="0.25">
      <c r="A1484" s="37">
        <v>1480</v>
      </c>
      <c r="B1484" s="38">
        <v>42795</v>
      </c>
      <c r="C1484" s="39">
        <v>1</v>
      </c>
      <c r="D1484" s="39">
        <v>6</v>
      </c>
      <c r="E1484" s="39">
        <v>7</v>
      </c>
      <c r="F1484" s="39">
        <v>10</v>
      </c>
      <c r="G1484" s="39">
        <v>11</v>
      </c>
      <c r="H1484" s="39">
        <v>12</v>
      </c>
      <c r="I1484" s="39">
        <v>13</v>
      </c>
      <c r="J1484" s="39">
        <v>15</v>
      </c>
      <c r="K1484" s="39">
        <v>16</v>
      </c>
      <c r="L1484" s="39">
        <v>17</v>
      </c>
      <c r="M1484" s="39">
        <v>19</v>
      </c>
      <c r="N1484" s="39">
        <v>20</v>
      </c>
      <c r="O1484" s="39">
        <v>21</v>
      </c>
      <c r="P1484" s="39">
        <v>22</v>
      </c>
      <c r="Q1484" s="39">
        <v>25</v>
      </c>
      <c r="R1484" s="41">
        <v>0</v>
      </c>
      <c r="S1484" s="41">
        <v>1759.95</v>
      </c>
      <c r="T1484" s="41">
        <v>20</v>
      </c>
      <c r="U1484" s="41">
        <v>8</v>
      </c>
      <c r="V1484" s="41">
        <v>4</v>
      </c>
    </row>
    <row r="1485" spans="1:22" x14ac:dyDescent="0.25">
      <c r="A1485" s="34">
        <v>1481</v>
      </c>
      <c r="B1485" s="35">
        <v>42797</v>
      </c>
      <c r="C1485" s="36">
        <v>2</v>
      </c>
      <c r="D1485" s="36">
        <v>3</v>
      </c>
      <c r="E1485" s="36">
        <v>5</v>
      </c>
      <c r="F1485" s="36">
        <v>7</v>
      </c>
      <c r="G1485" s="36">
        <v>8</v>
      </c>
      <c r="H1485" s="36">
        <v>9</v>
      </c>
      <c r="I1485" s="36">
        <v>11</v>
      </c>
      <c r="J1485" s="36">
        <v>17</v>
      </c>
      <c r="K1485" s="36">
        <v>18</v>
      </c>
      <c r="L1485" s="36">
        <v>19</v>
      </c>
      <c r="M1485" s="36">
        <v>20</v>
      </c>
      <c r="N1485" s="36">
        <v>21</v>
      </c>
      <c r="O1485" s="36">
        <v>23</v>
      </c>
      <c r="P1485" s="36">
        <v>24</v>
      </c>
      <c r="Q1485" s="36">
        <v>25</v>
      </c>
      <c r="R1485" s="42">
        <v>1167875.31</v>
      </c>
      <c r="S1485" s="42">
        <v>1640.44</v>
      </c>
      <c r="T1485" s="42">
        <v>20</v>
      </c>
      <c r="U1485" s="42">
        <v>8</v>
      </c>
      <c r="V1485" s="42">
        <v>4</v>
      </c>
    </row>
    <row r="1486" spans="1:22" x14ac:dyDescent="0.25">
      <c r="A1486" s="37">
        <v>1482</v>
      </c>
      <c r="B1486" s="38">
        <v>42800</v>
      </c>
      <c r="C1486" s="39">
        <v>1</v>
      </c>
      <c r="D1486" s="39">
        <v>2</v>
      </c>
      <c r="E1486" s="39">
        <v>4</v>
      </c>
      <c r="F1486" s="39">
        <v>5</v>
      </c>
      <c r="G1486" s="39">
        <v>7</v>
      </c>
      <c r="H1486" s="39">
        <v>8</v>
      </c>
      <c r="I1486" s="39">
        <v>9</v>
      </c>
      <c r="J1486" s="39">
        <v>10</v>
      </c>
      <c r="K1486" s="39">
        <v>11</v>
      </c>
      <c r="L1486" s="39">
        <v>12</v>
      </c>
      <c r="M1486" s="39">
        <v>14</v>
      </c>
      <c r="N1486" s="39">
        <v>15</v>
      </c>
      <c r="O1486" s="39">
        <v>19</v>
      </c>
      <c r="P1486" s="39">
        <v>23</v>
      </c>
      <c r="Q1486" s="39">
        <v>24</v>
      </c>
      <c r="R1486" s="41">
        <v>838156.95</v>
      </c>
      <c r="S1486" s="41">
        <v>1606.82</v>
      </c>
      <c r="T1486" s="41">
        <v>20</v>
      </c>
      <c r="U1486" s="41">
        <v>8</v>
      </c>
      <c r="V1486" s="41">
        <v>4</v>
      </c>
    </row>
    <row r="1487" spans="1:22" x14ac:dyDescent="0.25">
      <c r="A1487" s="34">
        <v>1483</v>
      </c>
      <c r="B1487" s="35">
        <v>42802</v>
      </c>
      <c r="C1487" s="36">
        <v>3</v>
      </c>
      <c r="D1487" s="36">
        <v>4</v>
      </c>
      <c r="E1487" s="36">
        <v>5</v>
      </c>
      <c r="F1487" s="36">
        <v>6</v>
      </c>
      <c r="G1487" s="36">
        <v>7</v>
      </c>
      <c r="H1487" s="36">
        <v>9</v>
      </c>
      <c r="I1487" s="36">
        <v>11</v>
      </c>
      <c r="J1487" s="36">
        <v>13</v>
      </c>
      <c r="K1487" s="36">
        <v>14</v>
      </c>
      <c r="L1487" s="36">
        <v>15</v>
      </c>
      <c r="M1487" s="36">
        <v>17</v>
      </c>
      <c r="N1487" s="36">
        <v>20</v>
      </c>
      <c r="O1487" s="36">
        <v>21</v>
      </c>
      <c r="P1487" s="36">
        <v>22</v>
      </c>
      <c r="Q1487" s="36">
        <v>23</v>
      </c>
      <c r="R1487" s="42">
        <v>783149.76</v>
      </c>
      <c r="S1487" s="42">
        <v>1597.4</v>
      </c>
      <c r="T1487" s="42">
        <v>20</v>
      </c>
      <c r="U1487" s="42">
        <v>8</v>
      </c>
      <c r="V1487" s="42">
        <v>4</v>
      </c>
    </row>
    <row r="1488" spans="1:22" x14ac:dyDescent="0.25">
      <c r="A1488" s="37">
        <v>1484</v>
      </c>
      <c r="B1488" s="38">
        <v>42804</v>
      </c>
      <c r="C1488" s="39">
        <v>1</v>
      </c>
      <c r="D1488" s="39">
        <v>2</v>
      </c>
      <c r="E1488" s="39">
        <v>3</v>
      </c>
      <c r="F1488" s="39">
        <v>4</v>
      </c>
      <c r="G1488" s="39">
        <v>6</v>
      </c>
      <c r="H1488" s="39">
        <v>7</v>
      </c>
      <c r="I1488" s="39">
        <v>9</v>
      </c>
      <c r="J1488" s="39">
        <v>10</v>
      </c>
      <c r="K1488" s="39">
        <v>12</v>
      </c>
      <c r="L1488" s="39">
        <v>17</v>
      </c>
      <c r="M1488" s="39">
        <v>18</v>
      </c>
      <c r="N1488" s="39">
        <v>19</v>
      </c>
      <c r="O1488" s="39">
        <v>21</v>
      </c>
      <c r="P1488" s="39">
        <v>22</v>
      </c>
      <c r="Q1488" s="39">
        <v>25</v>
      </c>
      <c r="R1488" s="41">
        <v>1048630.6499999999</v>
      </c>
      <c r="S1488" s="41">
        <v>2022.92</v>
      </c>
      <c r="T1488" s="41">
        <v>20</v>
      </c>
      <c r="U1488" s="41">
        <v>8</v>
      </c>
      <c r="V1488" s="41">
        <v>4</v>
      </c>
    </row>
    <row r="1489" spans="1:22" x14ac:dyDescent="0.25">
      <c r="A1489" s="34">
        <v>1485</v>
      </c>
      <c r="B1489" s="35">
        <v>42807</v>
      </c>
      <c r="C1489" s="36">
        <v>1</v>
      </c>
      <c r="D1489" s="36">
        <v>2</v>
      </c>
      <c r="E1489" s="36">
        <v>3</v>
      </c>
      <c r="F1489" s="36">
        <v>5</v>
      </c>
      <c r="G1489" s="36">
        <v>8</v>
      </c>
      <c r="H1489" s="36">
        <v>9</v>
      </c>
      <c r="I1489" s="36">
        <v>11</v>
      </c>
      <c r="J1489" s="36">
        <v>13</v>
      </c>
      <c r="K1489" s="36">
        <v>15</v>
      </c>
      <c r="L1489" s="36">
        <v>17</v>
      </c>
      <c r="M1489" s="36">
        <v>18</v>
      </c>
      <c r="N1489" s="36">
        <v>19</v>
      </c>
      <c r="O1489" s="36">
        <v>23</v>
      </c>
      <c r="P1489" s="36">
        <v>24</v>
      </c>
      <c r="Q1489" s="36">
        <v>25</v>
      </c>
      <c r="R1489" s="42">
        <v>215931.75</v>
      </c>
      <c r="S1489" s="42">
        <v>402.18</v>
      </c>
      <c r="T1489" s="42">
        <v>20</v>
      </c>
      <c r="U1489" s="42">
        <v>8</v>
      </c>
      <c r="V1489" s="42">
        <v>4</v>
      </c>
    </row>
    <row r="1490" spans="1:22" x14ac:dyDescent="0.25">
      <c r="A1490" s="37">
        <v>1486</v>
      </c>
      <c r="B1490" s="38">
        <v>42809</v>
      </c>
      <c r="C1490" s="39">
        <v>2</v>
      </c>
      <c r="D1490" s="39">
        <v>4</v>
      </c>
      <c r="E1490" s="39">
        <v>5</v>
      </c>
      <c r="F1490" s="39">
        <v>8</v>
      </c>
      <c r="G1490" s="39">
        <v>9</v>
      </c>
      <c r="H1490" s="39">
        <v>10</v>
      </c>
      <c r="I1490" s="39">
        <v>12</v>
      </c>
      <c r="J1490" s="39">
        <v>14</v>
      </c>
      <c r="K1490" s="39">
        <v>18</v>
      </c>
      <c r="L1490" s="39">
        <v>19</v>
      </c>
      <c r="M1490" s="39">
        <v>20</v>
      </c>
      <c r="N1490" s="39">
        <v>21</v>
      </c>
      <c r="O1490" s="39">
        <v>22</v>
      </c>
      <c r="P1490" s="39">
        <v>23</v>
      </c>
      <c r="Q1490" s="39">
        <v>25</v>
      </c>
      <c r="R1490" s="41">
        <v>1470685.52</v>
      </c>
      <c r="S1490" s="41">
        <v>1298.0999999999999</v>
      </c>
      <c r="T1490" s="41">
        <v>20</v>
      </c>
      <c r="U1490" s="41">
        <v>8</v>
      </c>
      <c r="V1490" s="41">
        <v>4</v>
      </c>
    </row>
    <row r="1491" spans="1:22" x14ac:dyDescent="0.25">
      <c r="A1491" s="34">
        <v>1487</v>
      </c>
      <c r="B1491" s="35">
        <v>42811</v>
      </c>
      <c r="C1491" s="36">
        <v>1</v>
      </c>
      <c r="D1491" s="36">
        <v>2</v>
      </c>
      <c r="E1491" s="36">
        <v>3</v>
      </c>
      <c r="F1491" s="36">
        <v>4</v>
      </c>
      <c r="G1491" s="36">
        <v>5</v>
      </c>
      <c r="H1491" s="36">
        <v>6</v>
      </c>
      <c r="I1491" s="36">
        <v>10</v>
      </c>
      <c r="J1491" s="36">
        <v>11</v>
      </c>
      <c r="K1491" s="36">
        <v>12</v>
      </c>
      <c r="L1491" s="36">
        <v>15</v>
      </c>
      <c r="M1491" s="36">
        <v>16</v>
      </c>
      <c r="N1491" s="36">
        <v>19</v>
      </c>
      <c r="O1491" s="36">
        <v>21</v>
      </c>
      <c r="P1491" s="36">
        <v>22</v>
      </c>
      <c r="Q1491" s="36">
        <v>25</v>
      </c>
      <c r="R1491" s="42">
        <v>688247.98</v>
      </c>
      <c r="S1491" s="42">
        <v>1809.99</v>
      </c>
      <c r="T1491" s="42">
        <v>20</v>
      </c>
      <c r="U1491" s="42">
        <v>8</v>
      </c>
      <c r="V1491" s="42">
        <v>4</v>
      </c>
    </row>
    <row r="1492" spans="1:22" x14ac:dyDescent="0.25">
      <c r="A1492" s="37">
        <v>1488</v>
      </c>
      <c r="B1492" s="38">
        <v>42814</v>
      </c>
      <c r="C1492" s="39">
        <v>1</v>
      </c>
      <c r="D1492" s="39">
        <v>4</v>
      </c>
      <c r="E1492" s="39">
        <v>5</v>
      </c>
      <c r="F1492" s="39">
        <v>6</v>
      </c>
      <c r="G1492" s="39">
        <v>10</v>
      </c>
      <c r="H1492" s="39">
        <v>11</v>
      </c>
      <c r="I1492" s="39">
        <v>12</v>
      </c>
      <c r="J1492" s="39">
        <v>13</v>
      </c>
      <c r="K1492" s="39">
        <v>16</v>
      </c>
      <c r="L1492" s="39">
        <v>19</v>
      </c>
      <c r="M1492" s="39">
        <v>20</v>
      </c>
      <c r="N1492" s="39">
        <v>21</v>
      </c>
      <c r="O1492" s="39">
        <v>23</v>
      </c>
      <c r="P1492" s="39">
        <v>24</v>
      </c>
      <c r="Q1492" s="39">
        <v>25</v>
      </c>
      <c r="R1492" s="41">
        <v>387339.06</v>
      </c>
      <c r="S1492" s="41">
        <v>1135.05</v>
      </c>
      <c r="T1492" s="41">
        <v>20</v>
      </c>
      <c r="U1492" s="41">
        <v>8</v>
      </c>
      <c r="V1492" s="41">
        <v>4</v>
      </c>
    </row>
    <row r="1493" spans="1:22" x14ac:dyDescent="0.25">
      <c r="A1493" s="34">
        <v>1489</v>
      </c>
      <c r="B1493" s="35">
        <v>42816</v>
      </c>
      <c r="C1493" s="36">
        <v>2</v>
      </c>
      <c r="D1493" s="36">
        <v>4</v>
      </c>
      <c r="E1493" s="36">
        <v>7</v>
      </c>
      <c r="F1493" s="36">
        <v>8</v>
      </c>
      <c r="G1493" s="36">
        <v>9</v>
      </c>
      <c r="H1493" s="36">
        <v>10</v>
      </c>
      <c r="I1493" s="36">
        <v>12</v>
      </c>
      <c r="J1493" s="36">
        <v>13</v>
      </c>
      <c r="K1493" s="36">
        <v>14</v>
      </c>
      <c r="L1493" s="36">
        <v>15</v>
      </c>
      <c r="M1493" s="36">
        <v>19</v>
      </c>
      <c r="N1493" s="36">
        <v>20</v>
      </c>
      <c r="O1493" s="36">
        <v>22</v>
      </c>
      <c r="P1493" s="36">
        <v>23</v>
      </c>
      <c r="Q1493" s="36">
        <v>25</v>
      </c>
      <c r="R1493" s="42">
        <v>480522.59</v>
      </c>
      <c r="S1493" s="42">
        <v>1460.03</v>
      </c>
      <c r="T1493" s="42">
        <v>20</v>
      </c>
      <c r="U1493" s="42">
        <v>8</v>
      </c>
      <c r="V1493" s="42">
        <v>4</v>
      </c>
    </row>
    <row r="1494" spans="1:22" x14ac:dyDescent="0.25">
      <c r="A1494" s="37">
        <v>1490</v>
      </c>
      <c r="B1494" s="38">
        <v>42818</v>
      </c>
      <c r="C1494" s="39">
        <v>1</v>
      </c>
      <c r="D1494" s="39">
        <v>3</v>
      </c>
      <c r="E1494" s="39">
        <v>4</v>
      </c>
      <c r="F1494" s="39">
        <v>5</v>
      </c>
      <c r="G1494" s="39">
        <v>7</v>
      </c>
      <c r="H1494" s="39">
        <v>8</v>
      </c>
      <c r="I1494" s="39">
        <v>9</v>
      </c>
      <c r="J1494" s="39">
        <v>11</v>
      </c>
      <c r="K1494" s="39">
        <v>13</v>
      </c>
      <c r="L1494" s="39">
        <v>14</v>
      </c>
      <c r="M1494" s="39">
        <v>15</v>
      </c>
      <c r="N1494" s="39">
        <v>18</v>
      </c>
      <c r="O1494" s="39">
        <v>19</v>
      </c>
      <c r="P1494" s="39">
        <v>20</v>
      </c>
      <c r="Q1494" s="39">
        <v>22</v>
      </c>
      <c r="R1494" s="41">
        <v>756297.48</v>
      </c>
      <c r="S1494" s="41">
        <v>1368.05</v>
      </c>
      <c r="T1494" s="41">
        <v>20</v>
      </c>
      <c r="U1494" s="41">
        <v>8</v>
      </c>
      <c r="V1494" s="41">
        <v>4</v>
      </c>
    </row>
    <row r="1495" spans="1:22" x14ac:dyDescent="0.25">
      <c r="A1495" s="34">
        <v>1491</v>
      </c>
      <c r="B1495" s="35">
        <v>42821</v>
      </c>
      <c r="C1495" s="36">
        <v>2</v>
      </c>
      <c r="D1495" s="36">
        <v>4</v>
      </c>
      <c r="E1495" s="36">
        <v>5</v>
      </c>
      <c r="F1495" s="36">
        <v>6</v>
      </c>
      <c r="G1495" s="36">
        <v>7</v>
      </c>
      <c r="H1495" s="36">
        <v>9</v>
      </c>
      <c r="I1495" s="36">
        <v>11</v>
      </c>
      <c r="J1495" s="36">
        <v>13</v>
      </c>
      <c r="K1495" s="36">
        <v>14</v>
      </c>
      <c r="L1495" s="36">
        <v>19</v>
      </c>
      <c r="M1495" s="36">
        <v>20</v>
      </c>
      <c r="N1495" s="36">
        <v>22</v>
      </c>
      <c r="O1495" s="36">
        <v>23</v>
      </c>
      <c r="P1495" s="36">
        <v>24</v>
      </c>
      <c r="Q1495" s="36">
        <v>25</v>
      </c>
      <c r="R1495" s="42">
        <v>1413132.73</v>
      </c>
      <c r="S1495" s="42">
        <v>1109.2</v>
      </c>
      <c r="T1495" s="42">
        <v>20</v>
      </c>
      <c r="U1495" s="42">
        <v>8</v>
      </c>
      <c r="V1495" s="42">
        <v>4</v>
      </c>
    </row>
    <row r="1496" spans="1:22" x14ac:dyDescent="0.25">
      <c r="A1496" s="37">
        <v>1492</v>
      </c>
      <c r="B1496" s="38">
        <v>42823</v>
      </c>
      <c r="C1496" s="39">
        <v>2</v>
      </c>
      <c r="D1496" s="39">
        <v>3</v>
      </c>
      <c r="E1496" s="39">
        <v>4</v>
      </c>
      <c r="F1496" s="39">
        <v>5</v>
      </c>
      <c r="G1496" s="39">
        <v>7</v>
      </c>
      <c r="H1496" s="39">
        <v>8</v>
      </c>
      <c r="I1496" s="39">
        <v>10</v>
      </c>
      <c r="J1496" s="39">
        <v>12</v>
      </c>
      <c r="K1496" s="39">
        <v>15</v>
      </c>
      <c r="L1496" s="39">
        <v>16</v>
      </c>
      <c r="M1496" s="39">
        <v>17</v>
      </c>
      <c r="N1496" s="39">
        <v>18</v>
      </c>
      <c r="O1496" s="39">
        <v>19</v>
      </c>
      <c r="P1496" s="39">
        <v>24</v>
      </c>
      <c r="Q1496" s="39">
        <v>25</v>
      </c>
      <c r="R1496" s="41">
        <v>880277.49</v>
      </c>
      <c r="S1496" s="41">
        <v>1830.1</v>
      </c>
      <c r="T1496" s="41">
        <v>20</v>
      </c>
      <c r="U1496" s="41">
        <v>8</v>
      </c>
      <c r="V1496" s="41">
        <v>4</v>
      </c>
    </row>
    <row r="1497" spans="1:22" x14ac:dyDescent="0.25">
      <c r="A1497" s="34">
        <v>1493</v>
      </c>
      <c r="B1497" s="35">
        <v>42825</v>
      </c>
      <c r="C1497" s="36">
        <v>2</v>
      </c>
      <c r="D1497" s="36">
        <v>5</v>
      </c>
      <c r="E1497" s="36">
        <v>8</v>
      </c>
      <c r="F1497" s="36">
        <v>10</v>
      </c>
      <c r="G1497" s="36">
        <v>11</v>
      </c>
      <c r="H1497" s="36">
        <v>13</v>
      </c>
      <c r="I1497" s="36">
        <v>14</v>
      </c>
      <c r="J1497" s="36">
        <v>15</v>
      </c>
      <c r="K1497" s="36">
        <v>16</v>
      </c>
      <c r="L1497" s="36">
        <v>19</v>
      </c>
      <c r="M1497" s="36">
        <v>20</v>
      </c>
      <c r="N1497" s="36">
        <v>21</v>
      </c>
      <c r="O1497" s="36">
        <v>23</v>
      </c>
      <c r="P1497" s="36">
        <v>24</v>
      </c>
      <c r="Q1497" s="36">
        <v>25</v>
      </c>
      <c r="R1497" s="42">
        <v>143438.70000000001</v>
      </c>
      <c r="S1497" s="42">
        <v>665.24</v>
      </c>
      <c r="T1497" s="42">
        <v>20</v>
      </c>
      <c r="U1497" s="42">
        <v>8</v>
      </c>
      <c r="V1497" s="42">
        <v>4</v>
      </c>
    </row>
    <row r="1498" spans="1:22" x14ac:dyDescent="0.25">
      <c r="A1498" s="37">
        <v>1494</v>
      </c>
      <c r="B1498" s="38">
        <v>42828</v>
      </c>
      <c r="C1498" s="39">
        <v>1</v>
      </c>
      <c r="D1498" s="39">
        <v>2</v>
      </c>
      <c r="E1498" s="39">
        <v>3</v>
      </c>
      <c r="F1498" s="39">
        <v>4</v>
      </c>
      <c r="G1498" s="39">
        <v>9</v>
      </c>
      <c r="H1498" s="39">
        <v>10</v>
      </c>
      <c r="I1498" s="39">
        <v>11</v>
      </c>
      <c r="J1498" s="39">
        <v>12</v>
      </c>
      <c r="K1498" s="39">
        <v>13</v>
      </c>
      <c r="L1498" s="39">
        <v>15</v>
      </c>
      <c r="M1498" s="39">
        <v>17</v>
      </c>
      <c r="N1498" s="39">
        <v>19</v>
      </c>
      <c r="O1498" s="39">
        <v>20</v>
      </c>
      <c r="P1498" s="39">
        <v>22</v>
      </c>
      <c r="Q1498" s="39">
        <v>25</v>
      </c>
      <c r="R1498" s="41">
        <v>505284.94</v>
      </c>
      <c r="S1498" s="41">
        <v>1458</v>
      </c>
      <c r="T1498" s="41">
        <v>20</v>
      </c>
      <c r="U1498" s="41">
        <v>8</v>
      </c>
      <c r="V1498" s="41">
        <v>4</v>
      </c>
    </row>
    <row r="1499" spans="1:22" x14ac:dyDescent="0.25">
      <c r="A1499" s="34">
        <v>1495</v>
      </c>
      <c r="B1499" s="35">
        <v>42830</v>
      </c>
      <c r="C1499" s="36">
        <v>1</v>
      </c>
      <c r="D1499" s="36">
        <v>2</v>
      </c>
      <c r="E1499" s="36">
        <v>3</v>
      </c>
      <c r="F1499" s="36">
        <v>4</v>
      </c>
      <c r="G1499" s="36">
        <v>5</v>
      </c>
      <c r="H1499" s="36">
        <v>8</v>
      </c>
      <c r="I1499" s="36">
        <v>10</v>
      </c>
      <c r="J1499" s="36">
        <v>12</v>
      </c>
      <c r="K1499" s="36">
        <v>13</v>
      </c>
      <c r="L1499" s="36">
        <v>14</v>
      </c>
      <c r="M1499" s="36">
        <v>18</v>
      </c>
      <c r="N1499" s="36">
        <v>22</v>
      </c>
      <c r="O1499" s="36">
        <v>23</v>
      </c>
      <c r="P1499" s="36">
        <v>24</v>
      </c>
      <c r="Q1499" s="36">
        <v>25</v>
      </c>
      <c r="R1499" s="42">
        <v>453858.54</v>
      </c>
      <c r="S1499" s="42">
        <v>819.85</v>
      </c>
      <c r="T1499" s="42">
        <v>20</v>
      </c>
      <c r="U1499" s="42">
        <v>8</v>
      </c>
      <c r="V1499" s="42">
        <v>4</v>
      </c>
    </row>
    <row r="1500" spans="1:22" x14ac:dyDescent="0.25">
      <c r="A1500" s="37">
        <v>1496</v>
      </c>
      <c r="B1500" s="38">
        <v>42832</v>
      </c>
      <c r="C1500" s="39">
        <v>2</v>
      </c>
      <c r="D1500" s="39">
        <v>3</v>
      </c>
      <c r="E1500" s="39">
        <v>6</v>
      </c>
      <c r="F1500" s="39">
        <v>7</v>
      </c>
      <c r="G1500" s="39">
        <v>9</v>
      </c>
      <c r="H1500" s="39">
        <v>10</v>
      </c>
      <c r="I1500" s="39">
        <v>11</v>
      </c>
      <c r="J1500" s="39">
        <v>12</v>
      </c>
      <c r="K1500" s="39">
        <v>13</v>
      </c>
      <c r="L1500" s="39">
        <v>15</v>
      </c>
      <c r="M1500" s="39">
        <v>17</v>
      </c>
      <c r="N1500" s="39">
        <v>19</v>
      </c>
      <c r="O1500" s="39">
        <v>20</v>
      </c>
      <c r="P1500" s="39">
        <v>23</v>
      </c>
      <c r="Q1500" s="39">
        <v>25</v>
      </c>
      <c r="R1500" s="41">
        <v>1251644.24</v>
      </c>
      <c r="S1500" s="41">
        <v>926.21</v>
      </c>
      <c r="T1500" s="41">
        <v>20</v>
      </c>
      <c r="U1500" s="41">
        <v>8</v>
      </c>
      <c r="V1500" s="41">
        <v>4</v>
      </c>
    </row>
    <row r="1501" spans="1:22" x14ac:dyDescent="0.25">
      <c r="A1501" s="34">
        <v>1497</v>
      </c>
      <c r="B1501" s="35">
        <v>42835</v>
      </c>
      <c r="C1501" s="36">
        <v>1</v>
      </c>
      <c r="D1501" s="36">
        <v>2</v>
      </c>
      <c r="E1501" s="36">
        <v>5</v>
      </c>
      <c r="F1501" s="36">
        <v>7</v>
      </c>
      <c r="G1501" s="36">
        <v>11</v>
      </c>
      <c r="H1501" s="36">
        <v>12</v>
      </c>
      <c r="I1501" s="36">
        <v>13</v>
      </c>
      <c r="J1501" s="36">
        <v>14</v>
      </c>
      <c r="K1501" s="36">
        <v>15</v>
      </c>
      <c r="L1501" s="36">
        <v>16</v>
      </c>
      <c r="M1501" s="36">
        <v>17</v>
      </c>
      <c r="N1501" s="36">
        <v>18</v>
      </c>
      <c r="O1501" s="36">
        <v>19</v>
      </c>
      <c r="P1501" s="36">
        <v>22</v>
      </c>
      <c r="Q1501" s="36">
        <v>23</v>
      </c>
      <c r="R1501" s="42">
        <v>1901422.2</v>
      </c>
      <c r="S1501" s="42">
        <v>2659.33</v>
      </c>
      <c r="T1501" s="42">
        <v>20</v>
      </c>
      <c r="U1501" s="42">
        <v>8</v>
      </c>
      <c r="V1501" s="42">
        <v>4</v>
      </c>
    </row>
    <row r="1502" spans="1:22" x14ac:dyDescent="0.25">
      <c r="A1502" s="37">
        <v>1498</v>
      </c>
      <c r="B1502" s="38">
        <v>42837</v>
      </c>
      <c r="C1502" s="39">
        <v>4</v>
      </c>
      <c r="D1502" s="39">
        <v>5</v>
      </c>
      <c r="E1502" s="39">
        <v>7</v>
      </c>
      <c r="F1502" s="39">
        <v>8</v>
      </c>
      <c r="G1502" s="39">
        <v>10</v>
      </c>
      <c r="H1502" s="39">
        <v>11</v>
      </c>
      <c r="I1502" s="39">
        <v>14</v>
      </c>
      <c r="J1502" s="39">
        <v>15</v>
      </c>
      <c r="K1502" s="39">
        <v>16</v>
      </c>
      <c r="L1502" s="39">
        <v>17</v>
      </c>
      <c r="M1502" s="39">
        <v>18</v>
      </c>
      <c r="N1502" s="39">
        <v>21</v>
      </c>
      <c r="O1502" s="39">
        <v>23</v>
      </c>
      <c r="P1502" s="39">
        <v>24</v>
      </c>
      <c r="Q1502" s="39">
        <v>25</v>
      </c>
      <c r="R1502" s="41">
        <v>1801980.5</v>
      </c>
      <c r="S1502" s="41">
        <v>1352.33</v>
      </c>
      <c r="T1502" s="41">
        <v>20</v>
      </c>
      <c r="U1502" s="41">
        <v>8</v>
      </c>
      <c r="V1502" s="41">
        <v>4</v>
      </c>
    </row>
    <row r="1503" spans="1:22" x14ac:dyDescent="0.25">
      <c r="A1503" s="34">
        <v>1499</v>
      </c>
      <c r="B1503" s="35">
        <v>42840</v>
      </c>
      <c r="C1503" s="36">
        <v>1</v>
      </c>
      <c r="D1503" s="36">
        <v>2</v>
      </c>
      <c r="E1503" s="36">
        <v>3</v>
      </c>
      <c r="F1503" s="36">
        <v>4</v>
      </c>
      <c r="G1503" s="36">
        <v>5</v>
      </c>
      <c r="H1503" s="36">
        <v>7</v>
      </c>
      <c r="I1503" s="36">
        <v>8</v>
      </c>
      <c r="J1503" s="36">
        <v>12</v>
      </c>
      <c r="K1503" s="36">
        <v>13</v>
      </c>
      <c r="L1503" s="36">
        <v>14</v>
      </c>
      <c r="M1503" s="36">
        <v>15</v>
      </c>
      <c r="N1503" s="36">
        <v>18</v>
      </c>
      <c r="O1503" s="36">
        <v>19</v>
      </c>
      <c r="P1503" s="36">
        <v>23</v>
      </c>
      <c r="Q1503" s="36">
        <v>24</v>
      </c>
      <c r="R1503" s="42">
        <v>454316.92</v>
      </c>
      <c r="S1503" s="42">
        <v>792.45</v>
      </c>
      <c r="T1503" s="42">
        <v>20</v>
      </c>
      <c r="U1503" s="42">
        <v>8</v>
      </c>
      <c r="V1503" s="42">
        <v>4</v>
      </c>
    </row>
    <row r="1504" spans="1:22" x14ac:dyDescent="0.25">
      <c r="A1504" s="37">
        <v>1500</v>
      </c>
      <c r="B1504" s="38">
        <v>42842</v>
      </c>
      <c r="C1504" s="39">
        <v>1</v>
      </c>
      <c r="D1504" s="39">
        <v>2</v>
      </c>
      <c r="E1504" s="39">
        <v>3</v>
      </c>
      <c r="F1504" s="39">
        <v>5</v>
      </c>
      <c r="G1504" s="39">
        <v>7</v>
      </c>
      <c r="H1504" s="39">
        <v>10</v>
      </c>
      <c r="I1504" s="39">
        <v>11</v>
      </c>
      <c r="J1504" s="39">
        <v>12</v>
      </c>
      <c r="K1504" s="39">
        <v>13</v>
      </c>
      <c r="L1504" s="39">
        <v>15</v>
      </c>
      <c r="M1504" s="39">
        <v>17</v>
      </c>
      <c r="N1504" s="39">
        <v>18</v>
      </c>
      <c r="O1504" s="39">
        <v>19</v>
      </c>
      <c r="P1504" s="39">
        <v>20</v>
      </c>
      <c r="Q1504" s="39">
        <v>22</v>
      </c>
      <c r="R1504" s="41">
        <v>315388.37</v>
      </c>
      <c r="S1504" s="41">
        <v>1055.57</v>
      </c>
      <c r="T1504" s="41">
        <v>20</v>
      </c>
      <c r="U1504" s="41">
        <v>8</v>
      </c>
      <c r="V1504" s="41">
        <v>4</v>
      </c>
    </row>
    <row r="1505" spans="1:22" x14ac:dyDescent="0.25">
      <c r="A1505" s="34">
        <v>1501</v>
      </c>
      <c r="B1505" s="35">
        <v>42844</v>
      </c>
      <c r="C1505" s="36">
        <v>1</v>
      </c>
      <c r="D1505" s="36">
        <v>6</v>
      </c>
      <c r="E1505" s="36">
        <v>7</v>
      </c>
      <c r="F1505" s="36">
        <v>8</v>
      </c>
      <c r="G1505" s="36">
        <v>9</v>
      </c>
      <c r="H1505" s="36">
        <v>10</v>
      </c>
      <c r="I1505" s="36">
        <v>11</v>
      </c>
      <c r="J1505" s="36">
        <v>13</v>
      </c>
      <c r="K1505" s="36">
        <v>16</v>
      </c>
      <c r="L1505" s="36">
        <v>17</v>
      </c>
      <c r="M1505" s="36">
        <v>18</v>
      </c>
      <c r="N1505" s="36">
        <v>21</v>
      </c>
      <c r="O1505" s="36">
        <v>22</v>
      </c>
      <c r="P1505" s="36">
        <v>24</v>
      </c>
      <c r="Q1505" s="36">
        <v>25</v>
      </c>
      <c r="R1505" s="42">
        <v>1089774.04</v>
      </c>
      <c r="S1505" s="42">
        <v>2903.16</v>
      </c>
      <c r="T1505" s="42">
        <v>20</v>
      </c>
      <c r="U1505" s="42">
        <v>8</v>
      </c>
      <c r="V1505" s="42">
        <v>4</v>
      </c>
    </row>
    <row r="1506" spans="1:22" x14ac:dyDescent="0.25">
      <c r="A1506" s="37">
        <v>1502</v>
      </c>
      <c r="B1506" s="38">
        <v>42847</v>
      </c>
      <c r="C1506" s="39">
        <v>1</v>
      </c>
      <c r="D1506" s="39">
        <v>2</v>
      </c>
      <c r="E1506" s="39">
        <v>3</v>
      </c>
      <c r="F1506" s="39">
        <v>4</v>
      </c>
      <c r="G1506" s="39">
        <v>5</v>
      </c>
      <c r="H1506" s="39">
        <v>7</v>
      </c>
      <c r="I1506" s="39">
        <v>11</v>
      </c>
      <c r="J1506" s="39">
        <v>12</v>
      </c>
      <c r="K1506" s="39">
        <v>13</v>
      </c>
      <c r="L1506" s="39">
        <v>15</v>
      </c>
      <c r="M1506" s="39">
        <v>17</v>
      </c>
      <c r="N1506" s="39">
        <v>18</v>
      </c>
      <c r="O1506" s="39">
        <v>20</v>
      </c>
      <c r="P1506" s="39">
        <v>22</v>
      </c>
      <c r="Q1506" s="39">
        <v>24</v>
      </c>
      <c r="R1506" s="41">
        <v>0</v>
      </c>
      <c r="S1506" s="41">
        <v>1071.28</v>
      </c>
      <c r="T1506" s="41">
        <v>20</v>
      </c>
      <c r="U1506" s="41">
        <v>8</v>
      </c>
      <c r="V1506" s="41">
        <v>4</v>
      </c>
    </row>
    <row r="1507" spans="1:22" x14ac:dyDescent="0.25">
      <c r="A1507" s="34">
        <v>1503</v>
      </c>
      <c r="B1507" s="35">
        <v>42849</v>
      </c>
      <c r="C1507" s="36">
        <v>1</v>
      </c>
      <c r="D1507" s="36">
        <v>2</v>
      </c>
      <c r="E1507" s="36">
        <v>3</v>
      </c>
      <c r="F1507" s="36">
        <v>7</v>
      </c>
      <c r="G1507" s="36">
        <v>12</v>
      </c>
      <c r="H1507" s="36">
        <v>15</v>
      </c>
      <c r="I1507" s="36">
        <v>16</v>
      </c>
      <c r="J1507" s="36">
        <v>17</v>
      </c>
      <c r="K1507" s="36">
        <v>18</v>
      </c>
      <c r="L1507" s="36">
        <v>20</v>
      </c>
      <c r="M1507" s="36">
        <v>21</v>
      </c>
      <c r="N1507" s="36">
        <v>22</v>
      </c>
      <c r="O1507" s="36">
        <v>23</v>
      </c>
      <c r="P1507" s="36">
        <v>24</v>
      </c>
      <c r="Q1507" s="36">
        <v>25</v>
      </c>
      <c r="R1507" s="42">
        <v>0</v>
      </c>
      <c r="S1507" s="42">
        <v>2082.89</v>
      </c>
      <c r="T1507" s="42">
        <v>20</v>
      </c>
      <c r="U1507" s="42">
        <v>8</v>
      </c>
      <c r="V1507" s="42">
        <v>4</v>
      </c>
    </row>
    <row r="1508" spans="1:22" x14ac:dyDescent="0.25">
      <c r="A1508" s="37">
        <v>1504</v>
      </c>
      <c r="B1508" s="38">
        <v>42851</v>
      </c>
      <c r="C1508" s="39">
        <v>1</v>
      </c>
      <c r="D1508" s="39">
        <v>4</v>
      </c>
      <c r="E1508" s="39">
        <v>5</v>
      </c>
      <c r="F1508" s="39">
        <v>7</v>
      </c>
      <c r="G1508" s="39">
        <v>8</v>
      </c>
      <c r="H1508" s="39">
        <v>11</v>
      </c>
      <c r="I1508" s="39">
        <v>12</v>
      </c>
      <c r="J1508" s="39">
        <v>14</v>
      </c>
      <c r="K1508" s="39">
        <v>17</v>
      </c>
      <c r="L1508" s="39">
        <v>18</v>
      </c>
      <c r="M1508" s="39">
        <v>19</v>
      </c>
      <c r="N1508" s="39">
        <v>21</v>
      </c>
      <c r="O1508" s="39">
        <v>23</v>
      </c>
      <c r="P1508" s="39">
        <v>24</v>
      </c>
      <c r="Q1508" s="39">
        <v>25</v>
      </c>
      <c r="R1508" s="41">
        <v>2703729.54</v>
      </c>
      <c r="S1508" s="41">
        <v>1241.0999999999999</v>
      </c>
      <c r="T1508" s="41">
        <v>20</v>
      </c>
      <c r="U1508" s="41">
        <v>8</v>
      </c>
      <c r="V1508" s="41">
        <v>4</v>
      </c>
    </row>
    <row r="1509" spans="1:22" x14ac:dyDescent="0.25">
      <c r="A1509" s="34">
        <v>1505</v>
      </c>
      <c r="B1509" s="35">
        <v>42853</v>
      </c>
      <c r="C1509" s="36">
        <v>1</v>
      </c>
      <c r="D1509" s="36">
        <v>2</v>
      </c>
      <c r="E1509" s="36">
        <v>3</v>
      </c>
      <c r="F1509" s="36">
        <v>6</v>
      </c>
      <c r="G1509" s="36">
        <v>7</v>
      </c>
      <c r="H1509" s="36">
        <v>11</v>
      </c>
      <c r="I1509" s="36">
        <v>14</v>
      </c>
      <c r="J1509" s="36">
        <v>16</v>
      </c>
      <c r="K1509" s="36">
        <v>17</v>
      </c>
      <c r="L1509" s="36">
        <v>18</v>
      </c>
      <c r="M1509" s="36">
        <v>19</v>
      </c>
      <c r="N1509" s="36">
        <v>20</v>
      </c>
      <c r="O1509" s="36">
        <v>22</v>
      </c>
      <c r="P1509" s="36">
        <v>24</v>
      </c>
      <c r="Q1509" s="36">
        <v>25</v>
      </c>
      <c r="R1509" s="42">
        <v>2125397.96</v>
      </c>
      <c r="S1509" s="42">
        <v>3336.58</v>
      </c>
      <c r="T1509" s="42">
        <v>20</v>
      </c>
      <c r="U1509" s="42">
        <v>8</v>
      </c>
      <c r="V1509" s="42">
        <v>4</v>
      </c>
    </row>
    <row r="1510" spans="1:22" x14ac:dyDescent="0.25">
      <c r="A1510" s="37"/>
      <c r="B1510" s="38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41"/>
      <c r="S1510" s="41"/>
      <c r="T1510" s="41"/>
      <c r="U1510" s="41"/>
      <c r="V1510" s="41"/>
    </row>
    <row r="1511" spans="1:22" x14ac:dyDescent="0.25">
      <c r="A1511" s="34"/>
      <c r="B1511" s="35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42"/>
      <c r="S1511" s="42"/>
      <c r="T1511" s="42"/>
      <c r="U1511" s="42"/>
      <c r="V1511" s="42"/>
    </row>
    <row r="1512" spans="1:22" x14ac:dyDescent="0.25">
      <c r="A1512" s="37"/>
      <c r="B1512" s="38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41"/>
      <c r="S1512" s="41"/>
      <c r="T1512" s="41"/>
      <c r="U1512" s="41"/>
      <c r="V1512" s="41"/>
    </row>
    <row r="1513" spans="1:22" x14ac:dyDescent="0.25">
      <c r="A1513" s="34"/>
      <c r="B1513" s="35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42"/>
      <c r="S1513" s="42"/>
      <c r="T1513" s="42"/>
      <c r="U1513" s="42"/>
      <c r="V1513" s="42"/>
    </row>
    <row r="1514" spans="1:22" x14ac:dyDescent="0.25">
      <c r="A1514" s="37"/>
      <c r="B1514" s="38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41"/>
      <c r="S1514" s="41"/>
      <c r="T1514" s="41"/>
      <c r="U1514" s="41"/>
      <c r="V1514" s="41"/>
    </row>
    <row r="1515" spans="1:22" x14ac:dyDescent="0.25">
      <c r="A1515" s="34"/>
      <c r="B1515" s="35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42"/>
      <c r="S1515" s="42"/>
      <c r="T1515" s="42"/>
      <c r="U1515" s="42"/>
      <c r="V1515" s="42"/>
    </row>
    <row r="1516" spans="1:22" x14ac:dyDescent="0.25">
      <c r="A1516" s="37"/>
      <c r="B1516" s="38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41"/>
      <c r="S1516" s="41"/>
      <c r="T1516" s="41"/>
      <c r="U1516" s="41"/>
      <c r="V1516" s="41"/>
    </row>
    <row r="1517" spans="1:22" x14ac:dyDescent="0.25">
      <c r="A1517" s="34"/>
      <c r="B1517" s="35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42"/>
      <c r="S1517" s="42"/>
      <c r="T1517" s="42"/>
      <c r="U1517" s="42"/>
      <c r="V1517" s="42"/>
    </row>
    <row r="1518" spans="1:22" x14ac:dyDescent="0.25">
      <c r="A1518" s="37"/>
      <c r="B1518" s="38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41"/>
      <c r="S1518" s="41"/>
      <c r="T1518" s="41"/>
      <c r="U1518" s="41"/>
      <c r="V1518" s="41"/>
    </row>
    <row r="1519" spans="1:22" x14ac:dyDescent="0.25">
      <c r="A1519" s="34"/>
      <c r="B1519" s="35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42"/>
      <c r="S1519" s="42"/>
      <c r="T1519" s="42"/>
      <c r="U1519" s="42"/>
      <c r="V1519" s="42"/>
    </row>
    <row r="1520" spans="1:22" x14ac:dyDescent="0.25">
      <c r="A1520" s="37"/>
      <c r="B1520" s="38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41"/>
      <c r="S1520" s="41"/>
      <c r="T1520" s="41"/>
      <c r="U1520" s="41"/>
      <c r="V1520" s="41"/>
    </row>
    <row r="1521" spans="1:22" x14ac:dyDescent="0.25">
      <c r="A1521" s="34"/>
      <c r="B1521" s="35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42"/>
      <c r="S1521" s="42"/>
      <c r="T1521" s="42"/>
      <c r="U1521" s="42"/>
      <c r="V1521" s="42"/>
    </row>
    <row r="1522" spans="1:22" x14ac:dyDescent="0.25">
      <c r="A1522" s="37"/>
      <c r="B1522" s="38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41"/>
      <c r="S1522" s="41"/>
      <c r="T1522" s="41"/>
      <c r="U1522" s="41"/>
      <c r="V1522" s="41"/>
    </row>
    <row r="1523" spans="1:22" x14ac:dyDescent="0.25">
      <c r="A1523" s="34"/>
      <c r="B1523" s="35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42"/>
      <c r="S1523" s="42"/>
      <c r="T1523" s="42"/>
      <c r="U1523" s="42"/>
      <c r="V1523" s="42"/>
    </row>
    <row r="1524" spans="1:22" x14ac:dyDescent="0.25">
      <c r="A1524" s="37"/>
      <c r="B1524" s="38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41"/>
      <c r="S1524" s="41"/>
      <c r="T1524" s="41"/>
      <c r="U1524" s="41"/>
      <c r="V1524" s="41"/>
    </row>
    <row r="1525" spans="1:22" x14ac:dyDescent="0.25">
      <c r="A1525" s="34"/>
      <c r="B1525" s="35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42"/>
      <c r="S1525" s="42"/>
      <c r="T1525" s="42"/>
      <c r="U1525" s="42"/>
      <c r="V1525" s="42"/>
    </row>
    <row r="1526" spans="1:22" x14ac:dyDescent="0.25">
      <c r="A1526" s="37"/>
      <c r="B1526" s="38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41"/>
      <c r="S1526" s="41"/>
      <c r="T1526" s="41"/>
      <c r="U1526" s="41"/>
      <c r="V1526" s="41"/>
    </row>
    <row r="1527" spans="1:22" x14ac:dyDescent="0.25">
      <c r="A1527" s="34"/>
      <c r="B1527" s="35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42"/>
      <c r="S1527" s="42"/>
      <c r="T1527" s="42"/>
      <c r="U1527" s="42"/>
      <c r="V1527" s="42"/>
    </row>
    <row r="1528" spans="1:22" x14ac:dyDescent="0.25">
      <c r="A1528" s="37"/>
      <c r="B1528" s="38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41"/>
      <c r="S1528" s="41"/>
      <c r="T1528" s="41"/>
      <c r="U1528" s="41"/>
      <c r="V1528" s="41"/>
    </row>
    <row r="1529" spans="1:22" x14ac:dyDescent="0.25">
      <c r="A1529" s="34"/>
      <c r="B1529" s="35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42"/>
      <c r="S1529" s="42"/>
      <c r="T1529" s="42"/>
      <c r="U1529" s="42"/>
      <c r="V1529" s="42"/>
    </row>
    <row r="1530" spans="1:22" x14ac:dyDescent="0.25">
      <c r="A1530" s="37"/>
      <c r="B1530" s="38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41"/>
      <c r="S1530" s="41"/>
      <c r="T1530" s="41"/>
      <c r="U1530" s="41"/>
      <c r="V1530" s="41"/>
    </row>
    <row r="1531" spans="1:22" x14ac:dyDescent="0.25">
      <c r="A1531" s="34"/>
      <c r="B1531" s="35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42"/>
      <c r="S1531" s="42"/>
      <c r="T1531" s="42"/>
      <c r="U1531" s="42"/>
      <c r="V1531" s="42"/>
    </row>
    <row r="1532" spans="1:22" x14ac:dyDescent="0.25">
      <c r="A1532" s="37"/>
      <c r="B1532" s="38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41"/>
      <c r="S1532" s="41"/>
      <c r="T1532" s="41"/>
      <c r="U1532" s="41"/>
      <c r="V1532" s="41"/>
    </row>
    <row r="1533" spans="1:22" x14ac:dyDescent="0.25">
      <c r="A1533" s="34"/>
      <c r="B1533" s="35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42"/>
      <c r="S1533" s="42"/>
      <c r="T1533" s="42"/>
      <c r="U1533" s="42"/>
      <c r="V1533" s="42"/>
    </row>
    <row r="1534" spans="1:22" x14ac:dyDescent="0.25">
      <c r="A1534" s="37"/>
      <c r="B1534" s="38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41"/>
      <c r="S1534" s="41"/>
      <c r="T1534" s="41"/>
      <c r="U1534" s="41"/>
      <c r="V1534" s="41"/>
    </row>
    <row r="1535" spans="1:22" x14ac:dyDescent="0.25">
      <c r="A1535" s="34"/>
      <c r="B1535" s="35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42"/>
      <c r="S1535" s="42"/>
      <c r="T1535" s="42"/>
      <c r="U1535" s="42"/>
      <c r="V1535" s="42"/>
    </row>
    <row r="1536" spans="1:22" x14ac:dyDescent="0.25">
      <c r="A1536" s="37"/>
      <c r="B1536" s="38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41"/>
      <c r="S1536" s="41"/>
      <c r="T1536" s="41"/>
      <c r="U1536" s="41"/>
      <c r="V1536" s="41"/>
    </row>
    <row r="1537" spans="1:22" x14ac:dyDescent="0.25">
      <c r="A1537" s="34"/>
      <c r="B1537" s="35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42"/>
      <c r="S1537" s="42"/>
      <c r="T1537" s="42"/>
      <c r="U1537" s="42"/>
      <c r="V1537" s="42"/>
    </row>
    <row r="1538" spans="1:22" x14ac:dyDescent="0.25">
      <c r="A1538" s="37"/>
      <c r="B1538" s="38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41"/>
      <c r="S1538" s="41"/>
      <c r="T1538" s="41"/>
      <c r="U1538" s="41"/>
      <c r="V1538" s="41"/>
    </row>
    <row r="1539" spans="1:22" x14ac:dyDescent="0.25">
      <c r="A1539" s="34"/>
      <c r="B1539" s="35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42"/>
      <c r="S1539" s="42"/>
      <c r="T1539" s="42"/>
      <c r="U1539" s="42"/>
      <c r="V1539" s="42"/>
    </row>
    <row r="1540" spans="1:22" x14ac:dyDescent="0.25">
      <c r="A1540" s="37"/>
      <c r="B1540" s="38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41"/>
      <c r="S1540" s="41"/>
      <c r="T1540" s="41"/>
      <c r="U1540" s="41"/>
      <c r="V1540" s="41"/>
    </row>
    <row r="1541" spans="1:22" x14ac:dyDescent="0.25">
      <c r="A1541" s="34"/>
      <c r="B1541" s="35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42"/>
      <c r="S1541" s="42"/>
      <c r="T1541" s="42"/>
      <c r="U1541" s="42"/>
      <c r="V1541" s="42"/>
    </row>
    <row r="1542" spans="1:22" x14ac:dyDescent="0.25">
      <c r="A1542" s="37"/>
      <c r="B1542" s="38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41"/>
      <c r="S1542" s="41"/>
      <c r="T1542" s="41"/>
      <c r="U1542" s="41"/>
      <c r="V1542" s="41"/>
    </row>
    <row r="1543" spans="1:22" x14ac:dyDescent="0.25">
      <c r="A1543" s="34"/>
      <c r="B1543" s="35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42"/>
      <c r="S1543" s="42"/>
      <c r="T1543" s="42"/>
      <c r="U1543" s="42"/>
      <c r="V1543" s="42"/>
    </row>
    <row r="1544" spans="1:22" x14ac:dyDescent="0.25">
      <c r="A1544" s="37"/>
      <c r="B1544" s="38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41"/>
      <c r="S1544" s="41"/>
      <c r="T1544" s="41"/>
      <c r="U1544" s="41"/>
      <c r="V1544" s="41"/>
    </row>
    <row r="1545" spans="1:22" x14ac:dyDescent="0.25">
      <c r="A1545" s="34"/>
      <c r="B1545" s="35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42"/>
      <c r="S1545" s="42"/>
      <c r="T1545" s="42"/>
      <c r="U1545" s="42"/>
      <c r="V1545" s="42"/>
    </row>
    <row r="1546" spans="1:22" x14ac:dyDescent="0.25">
      <c r="A1546" s="37"/>
      <c r="B1546" s="38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41"/>
      <c r="S1546" s="41"/>
      <c r="T1546" s="41"/>
      <c r="U1546" s="41"/>
      <c r="V1546" s="41"/>
    </row>
    <row r="1547" spans="1:22" x14ac:dyDescent="0.25">
      <c r="A1547" s="34"/>
      <c r="B1547" s="35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42"/>
      <c r="S1547" s="42"/>
      <c r="T1547" s="42"/>
      <c r="U1547" s="42"/>
      <c r="V1547" s="42"/>
    </row>
    <row r="1548" spans="1:22" x14ac:dyDescent="0.25">
      <c r="A1548" s="37"/>
      <c r="B1548" s="38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41"/>
      <c r="S1548" s="41"/>
      <c r="T1548" s="41"/>
      <c r="U1548" s="41"/>
      <c r="V1548" s="41"/>
    </row>
    <row r="1549" spans="1:22" x14ac:dyDescent="0.25">
      <c r="A1549" s="34"/>
      <c r="B1549" s="35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42"/>
      <c r="S1549" s="42"/>
      <c r="T1549" s="42"/>
      <c r="U1549" s="42"/>
      <c r="V1549" s="42"/>
    </row>
    <row r="1550" spans="1:22" x14ac:dyDescent="0.25">
      <c r="A1550" s="37"/>
      <c r="B1550" s="38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41"/>
      <c r="S1550" s="41"/>
      <c r="T1550" s="41"/>
      <c r="U1550" s="41"/>
      <c r="V1550" s="41"/>
    </row>
    <row r="1551" spans="1:22" x14ac:dyDescent="0.25">
      <c r="A1551" s="34"/>
      <c r="B1551" s="35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42"/>
      <c r="S1551" s="42"/>
      <c r="T1551" s="42"/>
      <c r="U1551" s="42"/>
      <c r="V1551" s="42"/>
    </row>
    <row r="1552" spans="1:22" x14ac:dyDescent="0.25">
      <c r="A1552" s="37"/>
      <c r="B1552" s="38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41"/>
      <c r="S1552" s="41"/>
      <c r="T1552" s="41"/>
      <c r="U1552" s="41"/>
      <c r="V1552" s="41"/>
    </row>
    <row r="1553" spans="1:22" x14ac:dyDescent="0.25">
      <c r="A1553" s="34"/>
      <c r="B1553" s="35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42"/>
      <c r="S1553" s="42"/>
      <c r="T1553" s="42"/>
      <c r="U1553" s="42"/>
      <c r="V1553" s="42"/>
    </row>
    <row r="1554" spans="1:22" x14ac:dyDescent="0.25">
      <c r="A1554" s="37"/>
      <c r="B1554" s="38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41"/>
      <c r="S1554" s="41"/>
      <c r="T1554" s="41"/>
      <c r="U1554" s="41"/>
      <c r="V1554" s="41"/>
    </row>
    <row r="1555" spans="1:22" x14ac:dyDescent="0.25">
      <c r="A1555" s="34"/>
      <c r="B1555" s="35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42"/>
      <c r="S1555" s="42"/>
      <c r="T1555" s="42"/>
      <c r="U1555" s="42"/>
      <c r="V1555" s="42"/>
    </row>
    <row r="1556" spans="1:22" x14ac:dyDescent="0.25">
      <c r="A1556" s="37"/>
      <c r="B1556" s="38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41"/>
      <c r="S1556" s="41"/>
      <c r="T1556" s="41"/>
      <c r="U1556" s="41"/>
      <c r="V1556" s="41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19-15-14-15=34 - 6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2017-05-01T01:37:29Z</dcterms:modified>
</cp:coreProperties>
</file>