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alificación Presidente" sheetId="1" r:id="rId1"/>
    <sheet name="Calificación Secretario" sheetId="2" r:id="rId2"/>
    <sheet name="Calificación Vocal" sheetId="3" r:id="rId3"/>
    <sheet name="Excel-ResumenTribunal" sheetId="4" r:id="rId4"/>
    <sheet name="Rúbrica-Memoria" sheetId="5" r:id="rId5"/>
    <sheet name="Rúbrica-Exposición" sheetId="6" r:id="rId6"/>
  </sheets>
  <definedNames>
    <definedName name="_xlnm.Print_Area" localSheetId="0">'Calificación Presidente'!$A$1:$E$38</definedName>
    <definedName name="_xlnm.Print_Area" localSheetId="3">'Excel-ResumenTribunal'!$A$2:$E$29</definedName>
    <definedName name="Excel_BuiltIn_Print_Area" localSheetId="0">'Calificación Presidente'!$1:$41</definedName>
    <definedName name="Excel_BuiltIn_Print_Area" localSheetId="3">'Excel-ResumenTribunal'!$A$2:$F$29</definedName>
  </definedNames>
  <calcPr fullCalcOnLoad="1"/>
</workbook>
</file>

<file path=xl/sharedStrings.xml><?xml version="1.0" encoding="utf-8"?>
<sst xmlns="http://schemas.openxmlformats.org/spreadsheetml/2006/main" count="133" uniqueCount="42">
  <si>
    <t>Trabajo Fin de Máster:</t>
  </si>
  <si>
    <t>MUO</t>
  </si>
  <si>
    <t>Fecha:</t>
  </si>
  <si>
    <t>Alumna/o:</t>
  </si>
  <si>
    <t>Nombre del presidente:</t>
  </si>
  <si>
    <t>Firma del presidente:</t>
  </si>
  <si>
    <t>Presidente/a</t>
  </si>
  <si>
    <t>peso (%)</t>
  </si>
  <si>
    <t>Memoria del trabajo (M)</t>
  </si>
  <si>
    <t>de 0 a 10</t>
  </si>
  <si>
    <t>Breve justificación de la calificación</t>
  </si>
  <si>
    <t>Introducción / Interés del tema tratado
(CB7, CE1)</t>
  </si>
  <si>
    <t>Hipótesis, Objetivos y Conclusiones
(CB6, CB7, CB9, CE2, CE3, CT3, CT4)</t>
  </si>
  <si>
    <t>Metodología (cualitativa, cuantitativa, computacional o experimental)
(CG1, CG3, CG4, CT1, CT2)</t>
  </si>
  <si>
    <t>Presentación y discusión de resultados
(CB8, CG2, CG5, CT1, CT3, CT4, CE4)</t>
  </si>
  <si>
    <t>Material gráfico. Figuras, Gráficas y Tablas
(CE5, CT3)</t>
  </si>
  <si>
    <t>Fuentes bibliográficas
(CE5)</t>
  </si>
  <si>
    <t>Lenguaje, redacción, organización y maquetación
(CB9, CT3, CE5)</t>
  </si>
  <si>
    <t>Calificación de la memoria (sobre 10)</t>
  </si>
  <si>
    <t>Exposición del trabajo (E )</t>
  </si>
  <si>
    <t>Orden de la presentación
(CB7, CE1)</t>
  </si>
  <si>
    <r>
      <rPr>
        <sz val="12"/>
        <rFont val="Calibri"/>
        <family val="1"/>
      </rPr>
      <t xml:space="preserve">Habilidades comunicativas
</t>
    </r>
    <r>
      <rPr>
        <sz val="10"/>
        <rFont val="Arial"/>
        <family val="2"/>
      </rPr>
      <t xml:space="preserve">
(CB8, CE3, CG2)</t>
    </r>
  </si>
  <si>
    <t>Material gráfico (calidad de figuras y tablas)
(CE5, CT3)</t>
  </si>
  <si>
    <t>Vocabulario y terminología
(CT3)</t>
  </si>
  <si>
    <t>Postura corporal. Ajuste al tiempo establecido.
(CB9, CT3)</t>
  </si>
  <si>
    <t>Defensa ante las cuestiones planteadas por el tribunal
(CB8, CB9, CB10, CE4)</t>
  </si>
  <si>
    <t>Calificación de la exposición (sobre 10)</t>
  </si>
  <si>
    <t>Resumen de calificaciones</t>
  </si>
  <si>
    <t>Nombre del secretario/a:</t>
  </si>
  <si>
    <t>Firma del secretario/a:</t>
  </si>
  <si>
    <t>Secretario/a</t>
  </si>
  <si>
    <t>Nombre de el/la vocal:</t>
  </si>
  <si>
    <t>Firma de el/la vocal:</t>
  </si>
  <si>
    <t>Vocal</t>
  </si>
  <si>
    <t>HOJA AUTOCOMPLETABLE. NO RELLENAR NADA</t>
  </si>
  <si>
    <t>Tutor/a/res:</t>
  </si>
  <si>
    <t>Vocal 1</t>
  </si>
  <si>
    <r>
      <rPr>
        <b/>
        <sz val="14"/>
        <rFont val="Arial"/>
        <family val="2"/>
      </rPr>
      <t xml:space="preserve">Calificación final </t>
    </r>
    <r>
      <rPr>
        <b/>
        <sz val="10"/>
        <rFont val="Arial"/>
        <family val="2"/>
      </rPr>
      <t>(Promedio de los miembros del tribunal)</t>
    </r>
  </si>
  <si>
    <t>Calificación Secretario (60%M+40%E)</t>
  </si>
  <si>
    <t>Calificación Presidente (60%M+40%E)</t>
  </si>
  <si>
    <t>Calificación Vocal (60%M+40%E)</t>
  </si>
  <si>
    <t>Calificación Individual de cada miembro del tribunal (60%M+40%E)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</si>
</sst>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8">
    <font>
      <sz val="10"/>
      <name val="Arial"/>
      <family val="2"/>
    </font>
    <font>
      <sz val="16"/>
      <name val="Arial"/>
      <family val="2"/>
    </font>
    <font>
      <b/>
      <sz val="16"/>
      <color indexed="52"/>
      <name val="Calibri"/>
      <family val="2"/>
    </font>
    <font>
      <b/>
      <sz val="11"/>
      <color indexed="52"/>
      <name val="Calibri"/>
      <family val="2"/>
    </font>
    <font>
      <sz val="14"/>
      <name val="Arial"/>
      <family val="2"/>
    </font>
    <font>
      <b/>
      <sz val="14"/>
      <color indexed="52"/>
      <name val="Calibri"/>
      <family val="2"/>
    </font>
    <font>
      <b/>
      <sz val="14"/>
      <name val="Arial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2"/>
      <name val="Calibri"/>
      <family val="1"/>
    </font>
    <font>
      <b/>
      <sz val="11"/>
      <name val="Arial"/>
      <family val="2"/>
    </font>
    <font>
      <b/>
      <sz val="12"/>
      <color indexed="9"/>
      <name val="Calibri"/>
      <family val="2"/>
    </font>
    <font>
      <b/>
      <sz val="22"/>
      <color indexed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63"/>
      </bottom>
    </border>
    <border>
      <left>
        <color indexed="63"/>
      </left>
      <right style="double"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3" fillId="30" borderId="5" applyNumberFormat="0" applyAlignment="0" applyProtection="0"/>
    <xf numFmtId="0" fontId="10" fillId="31" borderId="6" applyNumberForma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0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5" borderId="0" applyNumberFormat="0" applyBorder="0" applyAlignment="0" applyProtection="0"/>
    <xf numFmtId="0" fontId="0" fillId="36" borderId="7" applyNumberFormat="0" applyFont="0" applyAlignment="0" applyProtection="0"/>
    <xf numFmtId="9" fontId="0" fillId="0" borderId="0" applyFill="0" applyBorder="0" applyAlignment="0" applyProtection="0"/>
    <xf numFmtId="0" fontId="42" fillId="2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7" fillId="0" borderId="10" applyNumberFormat="0" applyFill="0" applyAlignment="0" applyProtection="0"/>
    <xf numFmtId="0" fontId="47" fillId="0" borderId="11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2" fillId="30" borderId="14" xfId="46" applyNumberFormat="1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2" fillId="30" borderId="16" xfId="46" applyNumberFormat="1" applyFont="1" applyBorder="1" applyAlignment="1" applyProtection="1">
      <alignment/>
      <protection/>
    </xf>
    <xf numFmtId="14" fontId="4" fillId="0" borderId="17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30" borderId="5" xfId="46" applyNumberFormat="1" applyFont="1" applyAlignment="1" applyProtection="1">
      <alignment vertical="center"/>
      <protection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10" fillId="31" borderId="6" xfId="47" applyNumberFormat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6" fillId="37" borderId="12" xfId="0" applyFont="1" applyFill="1" applyBorder="1" applyAlignment="1">
      <alignment/>
    </xf>
    <xf numFmtId="0" fontId="11" fillId="38" borderId="12" xfId="0" applyFont="1" applyFill="1" applyBorder="1" applyAlignment="1">
      <alignment wrapText="1"/>
    </xf>
    <xf numFmtId="164" fontId="0" fillId="0" borderId="12" xfId="0" applyNumberFormat="1" applyFill="1" applyBorder="1" applyAlignment="1">
      <alignment/>
    </xf>
    <xf numFmtId="164" fontId="13" fillId="31" borderId="6" xfId="47" applyNumberFormat="1" applyFont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 wrapText="1"/>
    </xf>
    <xf numFmtId="0" fontId="5" fillId="30" borderId="5" xfId="46" applyNumberFormat="1" applyFont="1" applyAlignment="1" applyProtection="1">
      <alignment vertical="top"/>
      <protection/>
    </xf>
    <xf numFmtId="0" fontId="6" fillId="0" borderId="18" xfId="0" applyFont="1" applyBorder="1" applyAlignment="1">
      <alignment horizontal="center" vertical="center"/>
    </xf>
    <xf numFmtId="0" fontId="5" fillId="30" borderId="5" xfId="46" applyNumberFormat="1" applyFont="1" applyAlignment="1" applyProtection="1">
      <alignment/>
      <protection/>
    </xf>
    <xf numFmtId="164" fontId="10" fillId="31" borderId="6" xfId="47" applyNumberFormat="1" applyAlignment="1" applyProtection="1">
      <alignment horizontal="center" vertical="center"/>
      <protection/>
    </xf>
    <xf numFmtId="164" fontId="15" fillId="31" borderId="6" xfId="47" applyNumberFormat="1" applyFont="1" applyAlignment="1" applyProtection="1">
      <alignment horizontal="center" vertical="center"/>
      <protection/>
    </xf>
    <xf numFmtId="0" fontId="7" fillId="33" borderId="19" xfId="49" applyNumberFormat="1" applyFont="1" applyBorder="1" applyAlignment="1" applyProtection="1">
      <alignment horizontal="center" vertical="center" wrapText="1"/>
      <protection/>
    </xf>
    <xf numFmtId="0" fontId="16" fillId="0" borderId="20" xfId="47" applyNumberFormat="1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14" fillId="32" borderId="12" xfId="48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left"/>
    </xf>
    <xf numFmtId="0" fontId="6" fillId="37" borderId="2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Cálculo 1" xfId="46"/>
    <cellStyle name="Excel_BuiltIn_Celda de comprobación 1" xfId="47"/>
    <cellStyle name="Excel_BuiltIn_Énfasis1 1" xfId="48"/>
    <cellStyle name="Excel_BuiltIn_Énfasis2 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2857500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36861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1571625</xdr:colOff>
      <xdr:row>1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24003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3695700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3676650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85875"/>
          <a:ext cx="45053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723900</xdr:colOff>
      <xdr:row>94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733425" y="323850"/>
          <a:ext cx="10258425" cy="14992350"/>
          <a:chOff x="1220" y="510"/>
          <a:chExt cx="17065" cy="23609"/>
        </a:xfrm>
        <a:solidFill>
          <a:srgbClr val="FFFFFF"/>
        </a:solidFill>
      </xdr:grpSpPr>
      <xdr:grpSp>
        <xdr:nvGrpSpPr>
          <xdr:cNvPr id="2" name="Grupo 4"/>
          <xdr:cNvGrpSpPr>
            <a:grpSpLocks/>
          </xdr:cNvGrpSpPr>
        </xdr:nvGrpSpPr>
        <xdr:grpSpPr>
          <a:xfrm>
            <a:off x="1220" y="510"/>
            <a:ext cx="16946" cy="20746"/>
            <a:chOff x="1220" y="510"/>
            <a:chExt cx="16945" cy="20744"/>
          </a:xfrm>
          <a:solidFill>
            <a:srgbClr val="FFFFFF"/>
          </a:solidFill>
        </xdr:grpSpPr>
        <xdr:pic>
          <xdr:nvPicPr>
            <xdr:cNvPr id="3" name="Imagen 1"/>
            <xdr:cNvPicPr preferRelativeResize="1">
              <a:picLocks noChangeAspect="1"/>
            </xdr:cNvPicPr>
          </xdr:nvPicPr>
          <xdr:blipFill>
            <a:blip r:embed="rId1"/>
            <a:srcRect b="2142"/>
            <a:stretch>
              <a:fillRect/>
            </a:stretch>
          </xdr:blipFill>
          <xdr:spPr>
            <a:xfrm>
              <a:off x="1220" y="510"/>
              <a:ext cx="16945" cy="10273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4" name="Imagen 2"/>
            <xdr:cNvPicPr preferRelativeResize="1">
              <a:picLocks noChangeAspect="1"/>
            </xdr:cNvPicPr>
          </xdr:nvPicPr>
          <xdr:blipFill>
            <a:blip r:embed="rId2"/>
            <a:srcRect t="1522" b="2218"/>
            <a:stretch>
              <a:fillRect/>
            </a:stretch>
          </xdr:blipFill>
          <xdr:spPr>
            <a:xfrm>
              <a:off x="1373" y="10846"/>
              <a:ext cx="16763" cy="1040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Imagen 3"/>
          <xdr:cNvPicPr preferRelativeResize="1">
            <a:picLocks noChangeAspect="1"/>
          </xdr:cNvPicPr>
        </xdr:nvPicPr>
        <xdr:blipFill>
          <a:blip r:embed="rId3"/>
          <a:srcRect t="6068"/>
          <a:stretch>
            <a:fillRect/>
          </a:stretch>
        </xdr:blipFill>
        <xdr:spPr>
          <a:xfrm>
            <a:off x="1339" y="21333"/>
            <a:ext cx="16941" cy="278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590550</xdr:colOff>
      <xdr:row>73</xdr:row>
      <xdr:rowOff>38100</xdr:rowOff>
    </xdr:to>
    <xdr:grpSp>
      <xdr:nvGrpSpPr>
        <xdr:cNvPr id="1" name="Grupo 3"/>
        <xdr:cNvGrpSpPr>
          <a:grpSpLocks/>
        </xdr:cNvGrpSpPr>
      </xdr:nvGrpSpPr>
      <xdr:grpSpPr>
        <a:xfrm>
          <a:off x="733425" y="323850"/>
          <a:ext cx="10125075" cy="11534775"/>
          <a:chOff x="1220" y="510"/>
          <a:chExt cx="16843" cy="18163"/>
        </a:xfrm>
        <a:solidFill>
          <a:srgbClr val="FFFFFF"/>
        </a:solidFill>
      </xdr:grpSpPr>
      <xdr:pic>
        <xdr:nvPicPr>
          <xdr:cNvPr id="2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20" y="510"/>
            <a:ext cx="16826" cy="109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Imagen 2"/>
          <xdr:cNvPicPr preferRelativeResize="1">
            <a:picLocks noChangeAspect="1"/>
          </xdr:cNvPicPr>
        </xdr:nvPicPr>
        <xdr:blipFill>
          <a:blip r:embed="rId2"/>
          <a:srcRect t="2346"/>
          <a:stretch>
            <a:fillRect/>
          </a:stretch>
        </xdr:blipFill>
        <xdr:spPr>
          <a:xfrm>
            <a:off x="1296" y="11176"/>
            <a:ext cx="16767" cy="749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view="pageBreakPreview" zoomScaleNormal="85" zoomScaleSheetLayoutView="100" zoomScalePageLayoutView="0" workbookViewId="0" topLeftCell="A1">
      <selection activeCell="D17" sqref="D17:E23"/>
    </sheetView>
  </sheetViews>
  <sheetFormatPr defaultColWidth="11.00390625" defaultRowHeight="12.75"/>
  <cols>
    <col min="1" max="1" width="15.28125" style="1" customWidth="1"/>
    <col min="2" max="2" width="59.421875" style="1" customWidth="1"/>
    <col min="3" max="3" width="22.140625" style="1" customWidth="1"/>
    <col min="4" max="4" width="17.421875" style="1" customWidth="1"/>
    <col min="5" max="5" width="14.7109375" style="1" customWidth="1"/>
    <col min="6" max="6" width="16.00390625" style="2" customWidth="1"/>
    <col min="7" max="166" width="11.00390625" style="2" customWidth="1"/>
    <col min="167" max="16384" width="11.00390625" style="1" customWidth="1"/>
  </cols>
  <sheetData>
    <row r="1" spans="3:5" ht="81" customHeight="1">
      <c r="C1" s="3"/>
      <c r="E1" s="3"/>
    </row>
    <row r="2" spans="1:256" s="9" customFormat="1" ht="21">
      <c r="A2" s="4"/>
      <c r="B2" s="5" t="s">
        <v>0</v>
      </c>
      <c r="C2" s="6" t="s">
        <v>1</v>
      </c>
      <c r="D2" s="7" t="s">
        <v>2</v>
      </c>
      <c r="E2" s="8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9" customFormat="1" ht="21">
      <c r="A3" s="4"/>
      <c r="B3" s="5" t="s">
        <v>3</v>
      </c>
      <c r="C3" s="39"/>
      <c r="D3" s="39"/>
      <c r="E3" s="39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9" customFormat="1" ht="21">
      <c r="A4" s="4"/>
      <c r="B4" s="5" t="s">
        <v>4</v>
      </c>
      <c r="C4" s="39"/>
      <c r="D4" s="39"/>
      <c r="E4" s="39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9" customFormat="1" ht="75.75" customHeight="1">
      <c r="A5" s="4"/>
      <c r="B5" s="10" t="s">
        <v>5</v>
      </c>
      <c r="C5" s="39"/>
      <c r="D5" s="39"/>
      <c r="E5" s="39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3" customFormat="1" ht="34.5" customHeight="1">
      <c r="A6" s="11"/>
      <c r="B6" s="11"/>
      <c r="C6" s="12" t="s">
        <v>6</v>
      </c>
      <c r="D6" s="40"/>
      <c r="E6" s="40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5" customFormat="1" ht="40.5" customHeight="1">
      <c r="A7" s="14" t="s">
        <v>7</v>
      </c>
      <c r="B7" s="14" t="s">
        <v>8</v>
      </c>
      <c r="C7" s="14" t="s">
        <v>9</v>
      </c>
      <c r="D7" s="35" t="s">
        <v>10</v>
      </c>
      <c r="E7" s="35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" ht="38.25">
      <c r="A8" s="16">
        <v>10</v>
      </c>
      <c r="B8" s="17" t="s">
        <v>11</v>
      </c>
      <c r="C8" s="18">
        <v>5</v>
      </c>
      <c r="D8" s="41"/>
      <c r="E8" s="41"/>
    </row>
    <row r="9" spans="1:5" ht="38.25">
      <c r="A9" s="16">
        <v>20</v>
      </c>
      <c r="B9" s="17" t="s">
        <v>12</v>
      </c>
      <c r="C9" s="18">
        <v>5</v>
      </c>
      <c r="D9" s="41"/>
      <c r="E9" s="41"/>
    </row>
    <row r="10" spans="1:5" ht="52.5" customHeight="1">
      <c r="A10" s="16">
        <v>15</v>
      </c>
      <c r="B10" s="17" t="s">
        <v>13</v>
      </c>
      <c r="C10" s="18">
        <v>5</v>
      </c>
      <c r="D10" s="41"/>
      <c r="E10" s="41"/>
    </row>
    <row r="11" spans="1:5" ht="38.25">
      <c r="A11" s="16">
        <v>20</v>
      </c>
      <c r="B11" s="17" t="s">
        <v>14</v>
      </c>
      <c r="C11" s="18">
        <v>5</v>
      </c>
      <c r="D11" s="41"/>
      <c r="E11" s="41"/>
    </row>
    <row r="12" spans="1:5" ht="38.25">
      <c r="A12" s="16">
        <v>15</v>
      </c>
      <c r="B12" s="17" t="s">
        <v>15</v>
      </c>
      <c r="C12" s="18">
        <v>5</v>
      </c>
      <c r="D12" s="41"/>
      <c r="E12" s="41"/>
    </row>
    <row r="13" spans="1:5" ht="38.25">
      <c r="A13" s="16">
        <v>5</v>
      </c>
      <c r="B13" s="17" t="s">
        <v>16</v>
      </c>
      <c r="C13" s="18">
        <v>5</v>
      </c>
      <c r="D13" s="41"/>
      <c r="E13" s="41"/>
    </row>
    <row r="14" spans="1:5" ht="38.25">
      <c r="A14" s="16">
        <v>15</v>
      </c>
      <c r="B14" s="17" t="s">
        <v>17</v>
      </c>
      <c r="C14" s="18">
        <v>5</v>
      </c>
      <c r="D14" s="41"/>
      <c r="E14" s="41"/>
    </row>
    <row r="15" spans="1:256" s="23" customFormat="1" ht="15">
      <c r="A15" s="19">
        <f>SUM(A8:A14)</f>
        <v>100</v>
      </c>
      <c r="B15" s="20" t="s">
        <v>18</v>
      </c>
      <c r="C15" s="21">
        <f>+C8*0.1+C9*0.2+C10*0.15+C11*0.2+C12*0.15+C13*0.05+C14*0.15</f>
        <v>5</v>
      </c>
      <c r="D15" s="41"/>
      <c r="E15" s="41"/>
      <c r="F15" s="22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3" customFormat="1" ht="45" customHeight="1">
      <c r="A16" s="25" t="s">
        <v>7</v>
      </c>
      <c r="B16" s="25" t="s">
        <v>19</v>
      </c>
      <c r="C16" s="14" t="s">
        <v>9</v>
      </c>
      <c r="D16" s="35" t="s">
        <v>10</v>
      </c>
      <c r="E16" s="3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5" ht="38.25">
      <c r="A17" s="16">
        <v>10</v>
      </c>
      <c r="B17" s="17" t="s">
        <v>20</v>
      </c>
      <c r="C17" s="18">
        <v>5</v>
      </c>
      <c r="D17" s="36"/>
      <c r="E17" s="36"/>
    </row>
    <row r="18" spans="1:5" ht="41.25">
      <c r="A18" s="16">
        <v>25</v>
      </c>
      <c r="B18" s="26" t="s">
        <v>21</v>
      </c>
      <c r="C18" s="18">
        <v>5</v>
      </c>
      <c r="D18" s="36"/>
      <c r="E18" s="36"/>
    </row>
    <row r="19" spans="1:5" ht="38.25">
      <c r="A19" s="16">
        <v>15</v>
      </c>
      <c r="B19" s="17" t="s">
        <v>22</v>
      </c>
      <c r="C19" s="18">
        <v>5</v>
      </c>
      <c r="D19" s="36"/>
      <c r="E19" s="36"/>
    </row>
    <row r="20" spans="1:5" ht="38.25">
      <c r="A20" s="16">
        <v>15</v>
      </c>
      <c r="B20" s="17" t="s">
        <v>23</v>
      </c>
      <c r="C20" s="18">
        <v>5</v>
      </c>
      <c r="D20" s="36"/>
      <c r="E20" s="36"/>
    </row>
    <row r="21" spans="1:5" ht="38.25">
      <c r="A21" s="16">
        <v>10</v>
      </c>
      <c r="B21" s="17" t="s">
        <v>24</v>
      </c>
      <c r="C21" s="18">
        <v>5</v>
      </c>
      <c r="D21" s="36"/>
      <c r="E21" s="36"/>
    </row>
    <row r="22" spans="1:5" ht="38.25">
      <c r="A22" s="16">
        <v>25</v>
      </c>
      <c r="B22" s="17" t="s">
        <v>25</v>
      </c>
      <c r="C22" s="18">
        <v>5</v>
      </c>
      <c r="D22" s="36"/>
      <c r="E22" s="36"/>
    </row>
    <row r="23" spans="1:6" ht="15">
      <c r="A23" s="19">
        <f>SUM(A17:A22)</f>
        <v>100</v>
      </c>
      <c r="B23" s="20" t="s">
        <v>26</v>
      </c>
      <c r="C23" s="21">
        <f>+C17*0.1+C18*0.25+C19*0.15+C20*0.15+C21*0.1+C22*0.25</f>
        <v>5</v>
      </c>
      <c r="D23" s="36"/>
      <c r="E23" s="36"/>
      <c r="F23" s="27"/>
    </row>
    <row r="24" spans="1:256" s="13" customFormat="1" ht="18">
      <c r="A24" s="37" t="s">
        <v>27</v>
      </c>
      <c r="B24" s="37"/>
      <c r="C24" s="14"/>
      <c r="D24" s="14"/>
      <c r="E24" s="14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5" ht="15.75">
      <c r="A25" s="38" t="s">
        <v>39</v>
      </c>
      <c r="B25" s="38"/>
      <c r="C25" s="28">
        <f>C15*0.6+C23*0.4</f>
        <v>5</v>
      </c>
      <c r="D25" s="18"/>
      <c r="E25" s="18"/>
    </row>
    <row r="28" ht="18">
      <c r="B28" s="11"/>
    </row>
  </sheetData>
  <sheetProtection selectLockedCells="1" selectUnlockedCells="1"/>
  <mergeCells count="10">
    <mergeCell ref="D16:E16"/>
    <mergeCell ref="D17:E23"/>
    <mergeCell ref="A24:B24"/>
    <mergeCell ref="A25:B25"/>
    <mergeCell ref="C3:E3"/>
    <mergeCell ref="C4:E4"/>
    <mergeCell ref="C5:E5"/>
    <mergeCell ref="D6:E6"/>
    <mergeCell ref="D7:E7"/>
    <mergeCell ref="D8:E15"/>
  </mergeCells>
  <printOptions/>
  <pageMargins left="0.7083333333333334" right="0.7083333333333334" top="0.7479166666666667" bottom="0.7479166666666667" header="0.5118110236220472" footer="0.5118110236220472"/>
  <pageSetup fitToWidth="0" fitToHeight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Normal="85" zoomScaleSheetLayoutView="100" zoomScalePageLayoutView="0" workbookViewId="0" topLeftCell="A10">
      <selection activeCell="D17" sqref="D17:E23"/>
    </sheetView>
  </sheetViews>
  <sheetFormatPr defaultColWidth="11.00390625" defaultRowHeight="12.75"/>
  <cols>
    <col min="1" max="1" width="15.28125" style="1" customWidth="1"/>
    <col min="2" max="2" width="59.421875" style="1" customWidth="1"/>
    <col min="3" max="3" width="22.140625" style="1" customWidth="1"/>
    <col min="4" max="4" width="17.421875" style="1" customWidth="1"/>
    <col min="5" max="5" width="14.7109375" style="1" customWidth="1"/>
    <col min="6" max="6" width="16.00390625" style="2" customWidth="1"/>
    <col min="7" max="166" width="11.00390625" style="2" customWidth="1"/>
    <col min="167" max="16384" width="11.00390625" style="1" customWidth="1"/>
  </cols>
  <sheetData>
    <row r="1" spans="3:5" ht="81" customHeight="1">
      <c r="C1" s="3"/>
      <c r="E1" s="3"/>
    </row>
    <row r="2" spans="1:256" s="9" customFormat="1" ht="21">
      <c r="A2" s="4"/>
      <c r="B2" s="5" t="s">
        <v>0</v>
      </c>
      <c r="C2" s="6" t="s">
        <v>1</v>
      </c>
      <c r="D2" s="7" t="s">
        <v>2</v>
      </c>
      <c r="E2" s="8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9" customFormat="1" ht="21">
      <c r="A3" s="4"/>
      <c r="B3" s="5" t="s">
        <v>3</v>
      </c>
      <c r="C3" s="39"/>
      <c r="D3" s="39"/>
      <c r="E3" s="39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9" customFormat="1" ht="21">
      <c r="A4" s="4"/>
      <c r="B4" s="5" t="s">
        <v>28</v>
      </c>
      <c r="C4" s="39"/>
      <c r="D4" s="39"/>
      <c r="E4" s="39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9" customFormat="1" ht="75.75" customHeight="1">
      <c r="A5" s="4"/>
      <c r="B5" s="10" t="s">
        <v>29</v>
      </c>
      <c r="C5" s="39"/>
      <c r="D5" s="39"/>
      <c r="E5" s="39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3" customFormat="1" ht="34.5" customHeight="1">
      <c r="A6" s="11"/>
      <c r="B6" s="11"/>
      <c r="C6" s="29" t="s">
        <v>30</v>
      </c>
      <c r="D6" s="40"/>
      <c r="E6" s="40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5" customFormat="1" ht="40.5" customHeight="1">
      <c r="A7" s="14" t="s">
        <v>7</v>
      </c>
      <c r="B7" s="14" t="s">
        <v>8</v>
      </c>
      <c r="C7" s="14" t="s">
        <v>9</v>
      </c>
      <c r="D7" s="35" t="s">
        <v>10</v>
      </c>
      <c r="E7" s="35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" ht="38.25">
      <c r="A8" s="16">
        <v>10</v>
      </c>
      <c r="B8" s="17" t="s">
        <v>11</v>
      </c>
      <c r="C8" s="18">
        <v>5</v>
      </c>
      <c r="D8" s="41"/>
      <c r="E8" s="41"/>
    </row>
    <row r="9" spans="1:5" ht="38.25">
      <c r="A9" s="16">
        <v>20</v>
      </c>
      <c r="B9" s="17" t="s">
        <v>12</v>
      </c>
      <c r="C9" s="18">
        <v>5</v>
      </c>
      <c r="D9" s="41"/>
      <c r="E9" s="41"/>
    </row>
    <row r="10" spans="1:5" ht="52.5" customHeight="1">
      <c r="A10" s="16">
        <v>15</v>
      </c>
      <c r="B10" s="17" t="s">
        <v>13</v>
      </c>
      <c r="C10" s="18">
        <v>5</v>
      </c>
      <c r="D10" s="41"/>
      <c r="E10" s="41"/>
    </row>
    <row r="11" spans="1:5" ht="38.25">
      <c r="A11" s="16">
        <v>20</v>
      </c>
      <c r="B11" s="17" t="s">
        <v>14</v>
      </c>
      <c r="C11" s="18">
        <v>5</v>
      </c>
      <c r="D11" s="41"/>
      <c r="E11" s="41"/>
    </row>
    <row r="12" spans="1:5" ht="38.25">
      <c r="A12" s="16">
        <v>15</v>
      </c>
      <c r="B12" s="17" t="s">
        <v>15</v>
      </c>
      <c r="C12" s="18">
        <v>5</v>
      </c>
      <c r="D12" s="41"/>
      <c r="E12" s="41"/>
    </row>
    <row r="13" spans="1:5" ht="38.25">
      <c r="A13" s="16">
        <v>5</v>
      </c>
      <c r="B13" s="17" t="s">
        <v>16</v>
      </c>
      <c r="C13" s="18">
        <v>5</v>
      </c>
      <c r="D13" s="41"/>
      <c r="E13" s="41"/>
    </row>
    <row r="14" spans="1:5" ht="38.25">
      <c r="A14" s="16">
        <v>15</v>
      </c>
      <c r="B14" s="17" t="s">
        <v>17</v>
      </c>
      <c r="C14" s="18">
        <v>5</v>
      </c>
      <c r="D14" s="41"/>
      <c r="E14" s="41"/>
    </row>
    <row r="15" spans="1:256" s="23" customFormat="1" ht="15">
      <c r="A15" s="19">
        <f>SUM(A8:A14)</f>
        <v>100</v>
      </c>
      <c r="B15" s="20" t="s">
        <v>18</v>
      </c>
      <c r="C15" s="21">
        <f>+C8*0.1+C9*0.2+C10*0.15+C11*0.2+C12*0.15+C13*0.05+C14*0.15</f>
        <v>5</v>
      </c>
      <c r="D15" s="41"/>
      <c r="E15" s="41"/>
      <c r="F15" s="22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3" customFormat="1" ht="45" customHeight="1">
      <c r="A16" s="25" t="s">
        <v>7</v>
      </c>
      <c r="B16" s="25" t="s">
        <v>19</v>
      </c>
      <c r="C16" s="14" t="s">
        <v>9</v>
      </c>
      <c r="D16" s="35" t="s">
        <v>10</v>
      </c>
      <c r="E16" s="3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5" ht="38.25">
      <c r="A17" s="16">
        <v>10</v>
      </c>
      <c r="B17" s="17" t="s">
        <v>20</v>
      </c>
      <c r="C17" s="18">
        <v>5</v>
      </c>
      <c r="D17" s="36"/>
      <c r="E17" s="36"/>
    </row>
    <row r="18" spans="1:5" ht="41.25">
      <c r="A18" s="16">
        <v>25</v>
      </c>
      <c r="B18" s="26" t="s">
        <v>21</v>
      </c>
      <c r="C18" s="18">
        <v>5</v>
      </c>
      <c r="D18" s="36"/>
      <c r="E18" s="36"/>
    </row>
    <row r="19" spans="1:5" ht="38.25">
      <c r="A19" s="16">
        <v>15</v>
      </c>
      <c r="B19" s="17" t="s">
        <v>22</v>
      </c>
      <c r="C19" s="18">
        <v>5</v>
      </c>
      <c r="D19" s="36"/>
      <c r="E19" s="36"/>
    </row>
    <row r="20" spans="1:5" ht="38.25">
      <c r="A20" s="16">
        <v>15</v>
      </c>
      <c r="B20" s="17" t="s">
        <v>23</v>
      </c>
      <c r="C20" s="18">
        <v>5</v>
      </c>
      <c r="D20" s="36"/>
      <c r="E20" s="36"/>
    </row>
    <row r="21" spans="1:5" ht="38.25">
      <c r="A21" s="16">
        <v>10</v>
      </c>
      <c r="B21" s="17" t="s">
        <v>24</v>
      </c>
      <c r="C21" s="18">
        <v>5</v>
      </c>
      <c r="D21" s="36"/>
      <c r="E21" s="36"/>
    </row>
    <row r="22" spans="1:5" ht="38.25">
      <c r="A22" s="16">
        <v>25</v>
      </c>
      <c r="B22" s="17" t="s">
        <v>25</v>
      </c>
      <c r="C22" s="18">
        <v>5</v>
      </c>
      <c r="D22" s="36"/>
      <c r="E22" s="36"/>
    </row>
    <row r="23" spans="1:6" ht="15">
      <c r="A23" s="19">
        <f>SUM(A17:A22)</f>
        <v>100</v>
      </c>
      <c r="B23" s="20" t="s">
        <v>26</v>
      </c>
      <c r="C23" s="21">
        <f>+C17*0.1+C18*0.25+C19*0.15+C20*0.15+C21*0.1+C22*0.25</f>
        <v>5</v>
      </c>
      <c r="D23" s="36"/>
      <c r="E23" s="36"/>
      <c r="F23" s="27"/>
    </row>
    <row r="24" spans="1:256" s="13" customFormat="1" ht="18">
      <c r="A24" s="37" t="s">
        <v>27</v>
      </c>
      <c r="B24" s="37"/>
      <c r="C24" s="14"/>
      <c r="D24" s="14"/>
      <c r="E24" s="14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5" ht="15.75">
      <c r="A25" s="38" t="s">
        <v>38</v>
      </c>
      <c r="B25" s="38"/>
      <c r="C25" s="28">
        <f>C15*0.6+C23*0.4</f>
        <v>5</v>
      </c>
      <c r="D25" s="18"/>
      <c r="E25" s="18"/>
    </row>
    <row r="28" ht="18">
      <c r="B28" s="11"/>
    </row>
  </sheetData>
  <sheetProtection selectLockedCells="1" selectUnlockedCells="1"/>
  <mergeCells count="10">
    <mergeCell ref="D16:E16"/>
    <mergeCell ref="D17:E23"/>
    <mergeCell ref="A24:B24"/>
    <mergeCell ref="A25:B25"/>
    <mergeCell ref="C3:E3"/>
    <mergeCell ref="C4:E4"/>
    <mergeCell ref="C5:E5"/>
    <mergeCell ref="D6:E6"/>
    <mergeCell ref="D7:E7"/>
    <mergeCell ref="D8:E15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65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Normal="85" zoomScaleSheetLayoutView="100" zoomScalePageLayoutView="0" workbookViewId="0" topLeftCell="A11">
      <selection activeCell="D17" sqref="D17:E23"/>
    </sheetView>
  </sheetViews>
  <sheetFormatPr defaultColWidth="11.00390625" defaultRowHeight="12.75"/>
  <cols>
    <col min="1" max="1" width="15.28125" style="1" customWidth="1"/>
    <col min="2" max="2" width="59.421875" style="1" customWidth="1"/>
    <col min="3" max="3" width="22.140625" style="1" customWidth="1"/>
    <col min="4" max="4" width="17.421875" style="1" customWidth="1"/>
    <col min="5" max="5" width="14.7109375" style="1" customWidth="1"/>
    <col min="6" max="6" width="16.00390625" style="2" customWidth="1"/>
    <col min="7" max="166" width="11.00390625" style="2" customWidth="1"/>
    <col min="167" max="16384" width="11.00390625" style="1" customWidth="1"/>
  </cols>
  <sheetData>
    <row r="1" spans="3:5" ht="81" customHeight="1">
      <c r="C1" s="3"/>
      <c r="E1" s="3"/>
    </row>
    <row r="2" spans="1:256" s="9" customFormat="1" ht="21">
      <c r="A2" s="4"/>
      <c r="B2" s="5" t="s">
        <v>0</v>
      </c>
      <c r="C2" s="6" t="s">
        <v>1</v>
      </c>
      <c r="D2" s="7" t="s">
        <v>2</v>
      </c>
      <c r="E2" s="8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9" customFormat="1" ht="21">
      <c r="A3" s="4"/>
      <c r="B3" s="5" t="s">
        <v>3</v>
      </c>
      <c r="C3" s="39"/>
      <c r="D3" s="39"/>
      <c r="E3" s="39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9" customFormat="1" ht="21">
      <c r="A4" s="4"/>
      <c r="B4" s="5" t="s">
        <v>31</v>
      </c>
      <c r="C4" s="39"/>
      <c r="D4" s="39"/>
      <c r="E4" s="39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9" customFormat="1" ht="75.75" customHeight="1">
      <c r="A5" s="4"/>
      <c r="B5" s="30" t="s">
        <v>32</v>
      </c>
      <c r="C5" s="39"/>
      <c r="D5" s="39"/>
      <c r="E5" s="39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3" customFormat="1" ht="34.5" customHeight="1">
      <c r="A6" s="11"/>
      <c r="B6" s="11"/>
      <c r="C6" s="31" t="s">
        <v>33</v>
      </c>
      <c r="D6" s="40"/>
      <c r="E6" s="40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5" customFormat="1" ht="40.5" customHeight="1">
      <c r="A7" s="14" t="s">
        <v>7</v>
      </c>
      <c r="B7" s="14" t="s">
        <v>8</v>
      </c>
      <c r="C7" s="14" t="s">
        <v>9</v>
      </c>
      <c r="D7" s="35" t="s">
        <v>10</v>
      </c>
      <c r="E7" s="35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" ht="38.25">
      <c r="A8" s="16">
        <v>10</v>
      </c>
      <c r="B8" s="17" t="s">
        <v>11</v>
      </c>
      <c r="C8" s="18">
        <v>5</v>
      </c>
      <c r="D8" s="41"/>
      <c r="E8" s="41"/>
    </row>
    <row r="9" spans="1:5" ht="38.25">
      <c r="A9" s="16">
        <v>20</v>
      </c>
      <c r="B9" s="17" t="s">
        <v>12</v>
      </c>
      <c r="C9" s="18">
        <v>5</v>
      </c>
      <c r="D9" s="41"/>
      <c r="E9" s="41"/>
    </row>
    <row r="10" spans="1:5" ht="52.5" customHeight="1">
      <c r="A10" s="16">
        <v>15</v>
      </c>
      <c r="B10" s="17" t="s">
        <v>13</v>
      </c>
      <c r="C10" s="18">
        <v>5</v>
      </c>
      <c r="D10" s="41"/>
      <c r="E10" s="41"/>
    </row>
    <row r="11" spans="1:5" ht="38.25">
      <c r="A11" s="16">
        <v>20</v>
      </c>
      <c r="B11" s="17" t="s">
        <v>14</v>
      </c>
      <c r="C11" s="18">
        <v>5</v>
      </c>
      <c r="D11" s="41"/>
      <c r="E11" s="41"/>
    </row>
    <row r="12" spans="1:5" ht="38.25">
      <c r="A12" s="16">
        <v>15</v>
      </c>
      <c r="B12" s="17" t="s">
        <v>15</v>
      </c>
      <c r="C12" s="18">
        <v>5</v>
      </c>
      <c r="D12" s="41"/>
      <c r="E12" s="41"/>
    </row>
    <row r="13" spans="1:5" ht="38.25">
      <c r="A13" s="16">
        <v>5</v>
      </c>
      <c r="B13" s="17" t="s">
        <v>16</v>
      </c>
      <c r="C13" s="18">
        <v>5</v>
      </c>
      <c r="D13" s="41"/>
      <c r="E13" s="41"/>
    </row>
    <row r="14" spans="1:5" ht="38.25">
      <c r="A14" s="16">
        <v>15</v>
      </c>
      <c r="B14" s="17" t="s">
        <v>17</v>
      </c>
      <c r="C14" s="18">
        <v>5</v>
      </c>
      <c r="D14" s="41"/>
      <c r="E14" s="41"/>
    </row>
    <row r="15" spans="1:256" s="23" customFormat="1" ht="15">
      <c r="A15" s="19">
        <f>SUM(A8:A14)</f>
        <v>100</v>
      </c>
      <c r="B15" s="20" t="s">
        <v>18</v>
      </c>
      <c r="C15" s="21">
        <f>+C8*0.1+C9*0.2+C10*0.15+C11*0.2+C12*0.15+C13*0.05+C14*0.15</f>
        <v>5</v>
      </c>
      <c r="D15" s="41"/>
      <c r="E15" s="41"/>
      <c r="F15" s="22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5" customFormat="1" ht="45" customHeight="1">
      <c r="A16" s="14" t="s">
        <v>7</v>
      </c>
      <c r="B16" s="14" t="s">
        <v>19</v>
      </c>
      <c r="C16" s="14" t="s">
        <v>9</v>
      </c>
      <c r="D16" s="35" t="s">
        <v>10</v>
      </c>
      <c r="E16" s="35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5" ht="38.25">
      <c r="A17" s="16">
        <v>10</v>
      </c>
      <c r="B17" s="17" t="s">
        <v>20</v>
      </c>
      <c r="C17" s="18">
        <v>5</v>
      </c>
      <c r="D17" s="36"/>
      <c r="E17" s="36"/>
    </row>
    <row r="18" spans="1:5" ht="41.25">
      <c r="A18" s="16">
        <v>25</v>
      </c>
      <c r="B18" s="26" t="s">
        <v>21</v>
      </c>
      <c r="C18" s="18">
        <v>5</v>
      </c>
      <c r="D18" s="36"/>
      <c r="E18" s="36"/>
    </row>
    <row r="19" spans="1:5" ht="38.25">
      <c r="A19" s="16">
        <v>15</v>
      </c>
      <c r="B19" s="17" t="s">
        <v>22</v>
      </c>
      <c r="C19" s="18">
        <v>5</v>
      </c>
      <c r="D19" s="36"/>
      <c r="E19" s="36"/>
    </row>
    <row r="20" spans="1:5" ht="38.25">
      <c r="A20" s="16">
        <v>15</v>
      </c>
      <c r="B20" s="17" t="s">
        <v>23</v>
      </c>
      <c r="C20" s="18">
        <v>5</v>
      </c>
      <c r="D20" s="36"/>
      <c r="E20" s="36"/>
    </row>
    <row r="21" spans="1:5" ht="38.25">
      <c r="A21" s="16">
        <v>10</v>
      </c>
      <c r="B21" s="17" t="s">
        <v>24</v>
      </c>
      <c r="C21" s="18">
        <v>5</v>
      </c>
      <c r="D21" s="36"/>
      <c r="E21" s="36"/>
    </row>
    <row r="22" spans="1:5" ht="38.25">
      <c r="A22" s="16">
        <v>25</v>
      </c>
      <c r="B22" s="17" t="s">
        <v>25</v>
      </c>
      <c r="C22" s="18">
        <v>5</v>
      </c>
      <c r="D22" s="36"/>
      <c r="E22" s="36"/>
    </row>
    <row r="23" spans="1:6" ht="15">
      <c r="A23" s="19">
        <f>SUM(A17:A22)</f>
        <v>100</v>
      </c>
      <c r="B23" s="20" t="s">
        <v>26</v>
      </c>
      <c r="C23" s="21">
        <f>+C17*0.1+C18*0.25+C19*0.15+C20*0.15+C21*0.1+C22*0.25</f>
        <v>5</v>
      </c>
      <c r="D23" s="36"/>
      <c r="E23" s="36"/>
      <c r="F23" s="27"/>
    </row>
    <row r="24" spans="1:256" s="13" customFormat="1" ht="18">
      <c r="A24" s="37" t="s">
        <v>27</v>
      </c>
      <c r="B24" s="37"/>
      <c r="C24" s="14"/>
      <c r="D24" s="14"/>
      <c r="E24" s="14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5" ht="15.75">
      <c r="A25" s="38" t="s">
        <v>40</v>
      </c>
      <c r="B25" s="38"/>
      <c r="C25" s="28">
        <f>C15*0.6+C23*0.4</f>
        <v>5</v>
      </c>
      <c r="D25" s="18"/>
      <c r="E25" s="18"/>
    </row>
    <row r="28" ht="18">
      <c r="B28" s="11"/>
    </row>
  </sheetData>
  <sheetProtection selectLockedCells="1" selectUnlockedCells="1"/>
  <mergeCells count="10">
    <mergeCell ref="D16:E16"/>
    <mergeCell ref="D17:E23"/>
    <mergeCell ref="A24:B24"/>
    <mergeCell ref="A25:B25"/>
    <mergeCell ref="C3:E3"/>
    <mergeCell ref="C4:E4"/>
    <mergeCell ref="C5:E5"/>
    <mergeCell ref="D6:E6"/>
    <mergeCell ref="D7:E7"/>
    <mergeCell ref="D8:E15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65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view="pageBreakPreview" zoomScaleNormal="85" zoomScaleSheetLayoutView="100" zoomScalePageLayoutView="0" workbookViewId="0" topLeftCell="A19">
      <selection activeCell="C25" sqref="C25"/>
    </sheetView>
  </sheetViews>
  <sheetFormatPr defaultColWidth="11.00390625" defaultRowHeight="12.75"/>
  <cols>
    <col min="1" max="1" width="15.28125" style="1" customWidth="1"/>
    <col min="2" max="2" width="59.421875" style="1" customWidth="1"/>
    <col min="3" max="3" width="22.140625" style="1" customWidth="1"/>
    <col min="4" max="4" width="17.421875" style="1" customWidth="1"/>
    <col min="5" max="5" width="14.7109375" style="1" customWidth="1"/>
    <col min="6" max="6" width="16.00390625" style="2" customWidth="1"/>
    <col min="7" max="166" width="11.00390625" style="2" customWidth="1"/>
    <col min="167" max="16384" width="11.00390625" style="1" customWidth="1"/>
  </cols>
  <sheetData>
    <row r="1" spans="1:5" ht="100.5" customHeight="1">
      <c r="A1" s="42" t="s">
        <v>34</v>
      </c>
      <c r="B1" s="42"/>
      <c r="C1" s="42"/>
      <c r="D1" s="42"/>
      <c r="E1" s="42"/>
    </row>
    <row r="2" spans="3:5" ht="81" customHeight="1">
      <c r="C2" s="3"/>
      <c r="E2" s="3"/>
    </row>
    <row r="3" spans="1:256" s="9" customFormat="1" ht="21">
      <c r="A3" s="4"/>
      <c r="B3" s="5" t="s">
        <v>0</v>
      </c>
      <c r="C3" s="6" t="s">
        <v>1</v>
      </c>
      <c r="D3" s="7" t="s">
        <v>2</v>
      </c>
      <c r="E3" s="8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9" customFormat="1" ht="21">
      <c r="A4" s="4"/>
      <c r="B4" s="5" t="s">
        <v>3</v>
      </c>
      <c r="C4" s="39"/>
      <c r="D4" s="39"/>
      <c r="E4" s="39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9" customFormat="1" ht="20.25">
      <c r="A5" s="4"/>
      <c r="B5" s="32" t="s">
        <v>35</v>
      </c>
      <c r="C5" s="39"/>
      <c r="D5" s="39"/>
      <c r="E5" s="39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3" customFormat="1" ht="34.5" customHeight="1">
      <c r="A6" s="11"/>
      <c r="B6" s="11"/>
      <c r="C6" s="12" t="s">
        <v>6</v>
      </c>
      <c r="D6" s="12" t="s">
        <v>30</v>
      </c>
      <c r="E6" s="12" t="s">
        <v>36</v>
      </c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3" customFormat="1" ht="18">
      <c r="A7" s="25" t="s">
        <v>7</v>
      </c>
      <c r="B7" s="25" t="s">
        <v>8</v>
      </c>
      <c r="C7" s="25" t="s">
        <v>9</v>
      </c>
      <c r="D7" s="25" t="s">
        <v>9</v>
      </c>
      <c r="E7" s="25" t="s">
        <v>9</v>
      </c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5" ht="38.25">
      <c r="A8" s="16">
        <v>10</v>
      </c>
      <c r="B8" s="17" t="s">
        <v>11</v>
      </c>
      <c r="C8" s="18">
        <f>'Calificación Presidente'!C8</f>
        <v>5</v>
      </c>
      <c r="D8" s="18">
        <f>'Calificación Secretario'!C8</f>
        <v>5</v>
      </c>
      <c r="E8" s="18">
        <f>'Calificación Vocal'!C8</f>
        <v>5</v>
      </c>
    </row>
    <row r="9" spans="1:5" ht="38.25">
      <c r="A9" s="16">
        <v>20</v>
      </c>
      <c r="B9" s="17" t="s">
        <v>12</v>
      </c>
      <c r="C9" s="18">
        <f>'Calificación Presidente'!C9</f>
        <v>5</v>
      </c>
      <c r="D9" s="18">
        <f>'Calificación Secretario'!C9</f>
        <v>5</v>
      </c>
      <c r="E9" s="18">
        <f>'Calificación Vocal'!C9</f>
        <v>5</v>
      </c>
    </row>
    <row r="10" spans="1:5" ht="52.5" customHeight="1">
      <c r="A10" s="16">
        <v>15</v>
      </c>
      <c r="B10" s="17" t="s">
        <v>13</v>
      </c>
      <c r="C10" s="18">
        <f>'Calificación Presidente'!C10</f>
        <v>5</v>
      </c>
      <c r="D10" s="18">
        <f>'Calificación Secretario'!C10</f>
        <v>5</v>
      </c>
      <c r="E10" s="18">
        <f>'Calificación Vocal'!C10</f>
        <v>5</v>
      </c>
    </row>
    <row r="11" spans="1:5" ht="38.25">
      <c r="A11" s="16">
        <v>20</v>
      </c>
      <c r="B11" s="17" t="s">
        <v>14</v>
      </c>
      <c r="C11" s="18">
        <f>'Calificación Presidente'!C11</f>
        <v>5</v>
      </c>
      <c r="D11" s="18">
        <f>'Calificación Secretario'!C11</f>
        <v>5</v>
      </c>
      <c r="E11" s="18">
        <f>'Calificación Vocal'!C11</f>
        <v>5</v>
      </c>
    </row>
    <row r="12" spans="1:5" ht="38.25">
      <c r="A12" s="16">
        <v>15</v>
      </c>
      <c r="B12" s="17" t="s">
        <v>15</v>
      </c>
      <c r="C12" s="18">
        <f>'Calificación Presidente'!C12</f>
        <v>5</v>
      </c>
      <c r="D12" s="18">
        <f>'Calificación Secretario'!C12</f>
        <v>5</v>
      </c>
      <c r="E12" s="18">
        <f>'Calificación Vocal'!C12</f>
        <v>5</v>
      </c>
    </row>
    <row r="13" spans="1:5" ht="38.25">
      <c r="A13" s="16">
        <v>5</v>
      </c>
      <c r="B13" s="17" t="s">
        <v>16</v>
      </c>
      <c r="C13" s="18">
        <f>'Calificación Presidente'!C13</f>
        <v>5</v>
      </c>
      <c r="D13" s="18">
        <f>'Calificación Secretario'!C13</f>
        <v>5</v>
      </c>
      <c r="E13" s="18">
        <f>'Calificación Vocal'!C13</f>
        <v>5</v>
      </c>
    </row>
    <row r="14" spans="1:5" ht="38.25">
      <c r="A14" s="16">
        <v>15</v>
      </c>
      <c r="B14" s="17" t="s">
        <v>17</v>
      </c>
      <c r="C14" s="18">
        <f>'Calificación Presidente'!C14</f>
        <v>5</v>
      </c>
      <c r="D14" s="18">
        <f>'Calificación Secretario'!C14</f>
        <v>5</v>
      </c>
      <c r="E14" s="18">
        <f>'Calificación Vocal'!C14</f>
        <v>5</v>
      </c>
    </row>
    <row r="15" spans="1:256" s="23" customFormat="1" ht="15">
      <c r="A15" s="19">
        <f>SUM(A8:A14)</f>
        <v>100</v>
      </c>
      <c r="B15" s="20" t="s">
        <v>18</v>
      </c>
      <c r="C15" s="21">
        <f>+C8*0.1+C9*0.2+C10*0.15+C11*0.2+C12*0.15+C13*0.05+C14*0.15</f>
        <v>5</v>
      </c>
      <c r="D15" s="21">
        <f>+D8*0.1+D9*0.2+D10*0.15+D11*0.2+D12*0.15+D13*0.05+D14*0.15</f>
        <v>5</v>
      </c>
      <c r="E15" s="21">
        <f>+E8*0.1+E9*0.2+E10*0.15+E11*0.2+E12*0.15+E13*0.05+E14*0.15</f>
        <v>5</v>
      </c>
      <c r="F15" s="22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3" customFormat="1" ht="18">
      <c r="A16" s="25" t="s">
        <v>7</v>
      </c>
      <c r="B16" s="25" t="s">
        <v>19</v>
      </c>
      <c r="C16" s="14" t="s">
        <v>9</v>
      </c>
      <c r="D16" s="14" t="s">
        <v>9</v>
      </c>
      <c r="E16" s="14" t="s">
        <v>9</v>
      </c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5" ht="38.25">
      <c r="A17" s="16">
        <v>10</v>
      </c>
      <c r="B17" s="17" t="s">
        <v>20</v>
      </c>
      <c r="C17" s="18">
        <f>'Calificación Presidente'!C17</f>
        <v>5</v>
      </c>
      <c r="D17" s="18">
        <f>'Calificación Secretario'!C17</f>
        <v>5</v>
      </c>
      <c r="E17" s="18">
        <f>'Calificación Vocal'!C17</f>
        <v>5</v>
      </c>
    </row>
    <row r="18" spans="1:5" ht="41.25">
      <c r="A18" s="16">
        <v>25</v>
      </c>
      <c r="B18" s="26" t="s">
        <v>21</v>
      </c>
      <c r="C18" s="18">
        <f>'Calificación Presidente'!C18</f>
        <v>5</v>
      </c>
      <c r="D18" s="18">
        <f>'Calificación Secretario'!C18</f>
        <v>5</v>
      </c>
      <c r="E18" s="18">
        <f>'Calificación Vocal'!C18</f>
        <v>5</v>
      </c>
    </row>
    <row r="19" spans="1:5" ht="38.25">
      <c r="A19" s="16">
        <v>15</v>
      </c>
      <c r="B19" s="17" t="s">
        <v>22</v>
      </c>
      <c r="C19" s="18">
        <f>'Calificación Presidente'!C19</f>
        <v>5</v>
      </c>
      <c r="D19" s="18">
        <f>'Calificación Secretario'!C19</f>
        <v>5</v>
      </c>
      <c r="E19" s="18">
        <f>'Calificación Vocal'!C19</f>
        <v>5</v>
      </c>
    </row>
    <row r="20" spans="1:5" ht="38.25">
      <c r="A20" s="16">
        <v>15</v>
      </c>
      <c r="B20" s="17" t="s">
        <v>23</v>
      </c>
      <c r="C20" s="18">
        <f>'Calificación Presidente'!C20</f>
        <v>5</v>
      </c>
      <c r="D20" s="18">
        <f>'Calificación Secretario'!C20</f>
        <v>5</v>
      </c>
      <c r="E20" s="18">
        <f>'Calificación Vocal'!C20</f>
        <v>5</v>
      </c>
    </row>
    <row r="21" spans="1:5" ht="38.25">
      <c r="A21" s="16">
        <v>10</v>
      </c>
      <c r="B21" s="17" t="s">
        <v>24</v>
      </c>
      <c r="C21" s="18">
        <f>'Calificación Presidente'!C21</f>
        <v>5</v>
      </c>
      <c r="D21" s="18">
        <f>'Calificación Secretario'!C21</f>
        <v>5</v>
      </c>
      <c r="E21" s="18">
        <f>'Calificación Vocal'!C21</f>
        <v>5</v>
      </c>
    </row>
    <row r="22" spans="1:5" ht="38.25">
      <c r="A22" s="16">
        <v>25</v>
      </c>
      <c r="B22" s="17" t="s">
        <v>25</v>
      </c>
      <c r="C22" s="18">
        <f>'Calificación Presidente'!C22</f>
        <v>5</v>
      </c>
      <c r="D22" s="18">
        <f>'Calificación Secretario'!C22</f>
        <v>5</v>
      </c>
      <c r="E22" s="18">
        <f>'Calificación Vocal'!C22</f>
        <v>5</v>
      </c>
    </row>
    <row r="23" spans="1:6" ht="15">
      <c r="A23" s="19">
        <f>SUM(A17:A22)</f>
        <v>100</v>
      </c>
      <c r="B23" s="20" t="s">
        <v>26</v>
      </c>
      <c r="C23" s="21">
        <f>+C17*0.1+C18*0.25+C19*0.15+C20*0.15+C21*0.1+C22*0.25</f>
        <v>5</v>
      </c>
      <c r="D23" s="21">
        <f>+D17*0.1+D18*0.25+D19*0.15+D20*0.15+D21*0.1+D22*0.25</f>
        <v>5</v>
      </c>
      <c r="E23" s="21">
        <f>+E17*0.1+E18*0.25+E19*0.15+E20*0.15+E21*0.1+E22*0.25</f>
        <v>5</v>
      </c>
      <c r="F23" s="27"/>
    </row>
    <row r="24" spans="1:256" s="13" customFormat="1" ht="18">
      <c r="A24" s="37" t="s">
        <v>27</v>
      </c>
      <c r="B24" s="37"/>
      <c r="C24" s="14"/>
      <c r="D24" s="14"/>
      <c r="E24" s="14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5" ht="15">
      <c r="A25" s="43" t="s">
        <v>41</v>
      </c>
      <c r="B25" s="43"/>
      <c r="C25" s="33">
        <f>C15*0.6+C23*0.4</f>
        <v>5</v>
      </c>
      <c r="D25" s="33">
        <f>D15*0.6+D23*0.4</f>
        <v>5</v>
      </c>
      <c r="E25" s="33">
        <f>E15*0.6+E23*0.4</f>
        <v>5</v>
      </c>
    </row>
    <row r="27" spans="1:256" s="13" customFormat="1" ht="21">
      <c r="A27" s="44" t="s">
        <v>37</v>
      </c>
      <c r="B27" s="44"/>
      <c r="C27" s="34">
        <f>AVERAGE(C23:E23)*0.4+AVERAGE(C15:E15)*0.6</f>
        <v>5</v>
      </c>
      <c r="D27" s="25"/>
      <c r="E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13" customFormat="1" ht="18">
      <c r="A28" s="1"/>
      <c r="B28" s="1"/>
      <c r="C28" s="1"/>
      <c r="D28" s="1"/>
      <c r="E28" s="1"/>
      <c r="F28" s="2"/>
      <c r="G28" s="2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30" ht="18">
      <c r="B30" s="11"/>
    </row>
  </sheetData>
  <sheetProtection selectLockedCells="1" selectUnlockedCells="1"/>
  <mergeCells count="6">
    <mergeCell ref="A1:E1"/>
    <mergeCell ref="C4:E4"/>
    <mergeCell ref="C5:E5"/>
    <mergeCell ref="A24:B24"/>
    <mergeCell ref="A25:B25"/>
    <mergeCell ref="A27:B27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67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A1">
      <selection activeCell="S70" sqref="S70"/>
    </sheetView>
  </sheetViews>
  <sheetFormatPr defaultColWidth="11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A1">
      <selection activeCell="T28" sqref="T28"/>
    </sheetView>
  </sheetViews>
  <sheetFormatPr defaultColWidth="11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2023-01-13T07:27:10Z</dcterms:modified>
  <cp:category/>
  <cp:version/>
  <cp:contentType/>
  <cp:contentStatus/>
</cp:coreProperties>
</file>