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35" windowWidth="16515" windowHeight="3150"/>
  </bookViews>
  <sheets>
    <sheet name="Facturas " sheetId="5" r:id="rId1"/>
    <sheet name="Final" sheetId="1" r:id="rId2"/>
  </sheets>
  <calcPr calcId="144525"/>
</workbook>
</file>

<file path=xl/calcChain.xml><?xml version="1.0" encoding="utf-8"?>
<calcChain xmlns="http://schemas.openxmlformats.org/spreadsheetml/2006/main">
  <c r="D42" i="1" l="1"/>
  <c r="D41" i="1"/>
  <c r="D38" i="1"/>
  <c r="D37" i="1"/>
  <c r="D36" i="1"/>
  <c r="D35" i="1"/>
  <c r="J21" i="1"/>
  <c r="J20" i="1"/>
  <c r="J19" i="1"/>
  <c r="M12" i="1"/>
  <c r="M13" i="1"/>
  <c r="M11" i="1"/>
  <c r="J12" i="1"/>
  <c r="J13" i="1"/>
  <c r="J14" i="1"/>
  <c r="J11" i="1"/>
</calcChain>
</file>

<file path=xl/sharedStrings.xml><?xml version="1.0" encoding="utf-8"?>
<sst xmlns="http://schemas.openxmlformats.org/spreadsheetml/2006/main" count="220" uniqueCount="39">
  <si>
    <t>Listado de Facturas</t>
  </si>
  <si>
    <t>Factura</t>
  </si>
  <si>
    <t>Cliente</t>
  </si>
  <si>
    <t>Monto</t>
  </si>
  <si>
    <t>IGV</t>
  </si>
  <si>
    <t>Cancelo</t>
  </si>
  <si>
    <t>Vendedor</t>
  </si>
  <si>
    <t>Medicsa</t>
  </si>
  <si>
    <t>Si</t>
  </si>
  <si>
    <t>Mori</t>
  </si>
  <si>
    <t>ProAcero</t>
  </si>
  <si>
    <t>No</t>
  </si>
  <si>
    <t>Castro</t>
  </si>
  <si>
    <t>Precotex</t>
  </si>
  <si>
    <t>Apser</t>
  </si>
  <si>
    <t>Oceda</t>
  </si>
  <si>
    <t>Resumen</t>
  </si>
  <si>
    <t>Facturas emitidas:</t>
  </si>
  <si>
    <t>Monto Facturado:</t>
  </si>
  <si>
    <t>Monto IGV:</t>
  </si>
  <si>
    <t>Monto Total:</t>
  </si>
  <si>
    <t>Otros</t>
  </si>
  <si>
    <t>Total nùmeros</t>
  </si>
  <si>
    <t>Total celdas con contenido</t>
  </si>
  <si>
    <t>FACTURAS</t>
  </si>
  <si>
    <t>CLIENTE</t>
  </si>
  <si>
    <t>NRO</t>
  </si>
  <si>
    <t>VENDEDOR</t>
  </si>
  <si>
    <t>MORI</t>
  </si>
  <si>
    <t>CASTRO</t>
  </si>
  <si>
    <t>OCEDA</t>
  </si>
  <si>
    <t>SI</t>
  </si>
  <si>
    <t>NO</t>
  </si>
  <si>
    <t>CANCELADAS</t>
  </si>
  <si>
    <t>EN BLANCO</t>
  </si>
  <si>
    <t>Representar</t>
  </si>
  <si>
    <t>Nro de Facturas por clientes</t>
  </si>
  <si>
    <t>Nro de Facturas por vendedor</t>
  </si>
  <si>
    <t>Nro de Facturas Canceladas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</si>
</sst>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\ _p_t_a_-;\-* #,##0.00\ _p_t_a_-;_-* &quot;-&quot;??\ _p_t_a_-;_-@_-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20"/>
      <color theme="4"/>
      <name val="Arial"/>
      <family val="2"/>
    </font>
    <font>
      <b/>
      <sz val="12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4"/>
      </left>
      <right style="dashed">
        <color theme="4"/>
      </right>
      <top style="thick">
        <color theme="4"/>
      </top>
      <bottom style="dashed">
        <color theme="4"/>
      </bottom>
      <diagonal/>
    </border>
    <border>
      <left style="dashed">
        <color theme="4"/>
      </left>
      <right style="dashed">
        <color theme="4"/>
      </right>
      <top style="thick">
        <color theme="4"/>
      </top>
      <bottom style="dashed">
        <color theme="4"/>
      </bottom>
      <diagonal/>
    </border>
    <border>
      <left style="dashed">
        <color theme="4"/>
      </left>
      <right style="thick">
        <color theme="4"/>
      </right>
      <top style="thick">
        <color theme="4"/>
      </top>
      <bottom style="dashed">
        <color theme="4"/>
      </bottom>
      <diagonal/>
    </border>
    <border>
      <left style="thick">
        <color theme="4"/>
      </left>
      <right style="dashed">
        <color theme="4"/>
      </right>
      <top style="dashed">
        <color theme="4"/>
      </top>
      <bottom style="dashed">
        <color theme="4"/>
      </bottom>
      <diagonal/>
    </border>
    <border>
      <left style="dashed">
        <color theme="4"/>
      </left>
      <right style="dashed">
        <color theme="4"/>
      </right>
      <top style="dashed">
        <color theme="4"/>
      </top>
      <bottom style="dashed">
        <color theme="4"/>
      </bottom>
      <diagonal/>
    </border>
    <border>
      <left style="dashed">
        <color theme="4"/>
      </left>
      <right style="thick">
        <color theme="4"/>
      </right>
      <top style="dashed">
        <color theme="4"/>
      </top>
      <bottom style="dashed">
        <color theme="4"/>
      </bottom>
      <diagonal/>
    </border>
    <border>
      <left style="thick">
        <color theme="4"/>
      </left>
      <right style="dashed">
        <color theme="4"/>
      </right>
      <top style="dashed">
        <color theme="4"/>
      </top>
      <bottom style="thick">
        <color theme="4"/>
      </bottom>
      <diagonal/>
    </border>
    <border>
      <left style="dashed">
        <color theme="4"/>
      </left>
      <right style="dashed">
        <color theme="4"/>
      </right>
      <top style="dashed">
        <color theme="4"/>
      </top>
      <bottom style="thick">
        <color theme="4"/>
      </bottom>
      <diagonal/>
    </border>
    <border>
      <left style="dashed">
        <color theme="4"/>
      </left>
      <right style="thick">
        <color theme="4"/>
      </right>
      <top style="dashed">
        <color theme="4"/>
      </top>
      <bottom style="thick">
        <color theme="4"/>
      </bottom>
      <diagonal/>
    </border>
    <border>
      <left style="thick">
        <color theme="4"/>
      </left>
      <right style="dashed">
        <color theme="4"/>
      </right>
      <top/>
      <bottom style="dashed">
        <color theme="4"/>
      </bottom>
      <diagonal/>
    </border>
    <border>
      <left style="dashed">
        <color theme="4"/>
      </left>
      <right style="thick">
        <color theme="4"/>
      </right>
      <top/>
      <bottom style="dashed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5" xfId="1" applyBorder="1"/>
    <xf numFmtId="0" fontId="1" fillId="0" borderId="6" xfId="1" applyBorder="1"/>
    <xf numFmtId="2" fontId="1" fillId="0" borderId="6" xfId="1" applyNumberFormat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2" fontId="1" fillId="0" borderId="9" xfId="1" applyNumberFormat="1" applyBorder="1"/>
    <xf numFmtId="0" fontId="1" fillId="0" borderId="10" xfId="1" applyBorder="1"/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165" fontId="2" fillId="4" borderId="1" xfId="3" applyFill="1" applyBorder="1" applyAlignment="1">
      <alignment horizontal="left"/>
    </xf>
    <xf numFmtId="0" fontId="1" fillId="4" borderId="1" xfId="1" applyFill="1" applyBorder="1"/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2" fillId="0" borderId="5" xfId="1" applyFont="1" applyBorder="1"/>
    <xf numFmtId="0" fontId="2" fillId="0" borderId="8" xfId="1" applyFont="1" applyBorder="1"/>
    <xf numFmtId="0" fontId="7" fillId="0" borderId="0" xfId="1" applyFont="1"/>
    <xf numFmtId="0" fontId="4" fillId="4" borderId="1" xfId="1" applyFont="1" applyFill="1" applyBorder="1" applyAlignment="1"/>
    <xf numFmtId="165" fontId="2" fillId="4" borderId="1" xfId="3" applyFill="1" applyBorder="1" applyAlignment="1">
      <alignment horizontal="right"/>
    </xf>
    <xf numFmtId="0" fontId="8" fillId="0" borderId="0" xfId="1" applyFont="1"/>
    <xf numFmtId="0" fontId="6" fillId="3" borderId="0" xfId="0" applyFont="1" applyFill="1"/>
  </cellXfs>
  <cellStyles count="4">
    <cellStyle name="Millares 2" xfId="2"/>
    <cellStyle name="Millares_Listado de Facturas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FACTURAS</a:t>
            </a:r>
            <a:r>
              <a:rPr lang="en-US" baseline="0"/>
              <a:t> POR CLIENTES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Final!$J$10</c:f>
              <c:strCache>
                <c:ptCount val="1"/>
                <c:pt idx="0">
                  <c:v>NRO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2"/>
              </a:solidFill>
            </c:spPr>
          </c:dPt>
          <c:cat>
            <c:strRef>
              <c:f>Final!$I$11:$I$14</c:f>
              <c:strCache>
                <c:ptCount val="4"/>
                <c:pt idx="0">
                  <c:v>Medicsa</c:v>
                </c:pt>
                <c:pt idx="1">
                  <c:v>ProAcero</c:v>
                </c:pt>
                <c:pt idx="2">
                  <c:v>Precotex</c:v>
                </c:pt>
                <c:pt idx="3">
                  <c:v>Apser</c:v>
                </c:pt>
              </c:strCache>
            </c:strRef>
          </c:cat>
          <c:val>
            <c:numRef>
              <c:f>Final!$J$11:$J$14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3096960"/>
        <c:axId val="47625344"/>
        <c:axId val="0"/>
      </c:bar3DChart>
      <c:catAx>
        <c:axId val="93096960"/>
        <c:scaling>
          <c:orientation val="minMax"/>
        </c:scaling>
        <c:delete val="0"/>
        <c:axPos val="l"/>
        <c:majorTickMark val="none"/>
        <c:minorTickMark val="none"/>
        <c:tickLblPos val="nextTo"/>
        <c:crossAx val="47625344"/>
        <c:crosses val="autoZero"/>
        <c:auto val="1"/>
        <c:lblAlgn val="ctr"/>
        <c:lblOffset val="100"/>
        <c:noMultiLvlLbl val="0"/>
      </c:catAx>
      <c:valAx>
        <c:axId val="4762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0969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FACTURAS POR VENDEDOR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Final!$M$10</c:f>
              <c:strCache>
                <c:ptCount val="1"/>
                <c:pt idx="0">
                  <c:v>NRO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cat>
            <c:strRef>
              <c:f>Final!$L$11:$L$13</c:f>
              <c:strCache>
                <c:ptCount val="3"/>
                <c:pt idx="0">
                  <c:v>MORI</c:v>
                </c:pt>
                <c:pt idx="1">
                  <c:v>CASTRO</c:v>
                </c:pt>
                <c:pt idx="2">
                  <c:v>OCEDA</c:v>
                </c:pt>
              </c:strCache>
            </c:strRef>
          </c:cat>
          <c:val>
            <c:numRef>
              <c:f>Final!$M$11:$M$13</c:f>
              <c:numCache>
                <c:formatCode>General</c:formatCode>
                <c:ptCount val="3"/>
                <c:pt idx="0">
                  <c:v>8</c:v>
                </c:pt>
                <c:pt idx="1">
                  <c:v>10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6713088"/>
        <c:axId val="106714624"/>
        <c:axId val="0"/>
      </c:bar3DChart>
      <c:catAx>
        <c:axId val="106713088"/>
        <c:scaling>
          <c:orientation val="minMax"/>
        </c:scaling>
        <c:delete val="0"/>
        <c:axPos val="l"/>
        <c:majorTickMark val="out"/>
        <c:minorTickMark val="none"/>
        <c:tickLblPos val="nextTo"/>
        <c:crossAx val="106714624"/>
        <c:crosses val="autoZero"/>
        <c:auto val="1"/>
        <c:lblAlgn val="ctr"/>
        <c:lblOffset val="100"/>
        <c:noMultiLvlLbl val="0"/>
      </c:catAx>
      <c:valAx>
        <c:axId val="106714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671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4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FACTURAS CANCELADAS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Final!$J$18</c:f>
              <c:strCache>
                <c:ptCount val="1"/>
                <c:pt idx="0">
                  <c:v>NRO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3.2002624671916009E-2"/>
                  <c:y val="-0.1679141149023038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6238188976377953E-2"/>
                  <c:y val="9.633821813939924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7231189851268593E-2"/>
                  <c:y val="-6.792578011081948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Final!$I$19:$I$21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EN BLANCO</c:v>
                </c:pt>
              </c:strCache>
            </c:strRef>
          </c:cat>
          <c:val>
            <c:numRef>
              <c:f>Final!$J$19:$J$21</c:f>
              <c:numCache>
                <c:formatCode>General</c:formatCode>
                <c:ptCount val="3"/>
                <c:pt idx="0">
                  <c:v>10</c:v>
                </c:pt>
                <c:pt idx="1">
                  <c:v>12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714376</xdr:colOff>
      <xdr:row>27</xdr:row>
      <xdr:rowOff>128587</xdr:rowOff>
    </xdr:from>
    <xdr:to>
      <xdr:col>13</xdr:col>
      <xdr:colOff>47626</xdr:colOff>
      <xdr:row>40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176212</xdr:rowOff>
    </xdr:from>
    <xdr:to>
      <xdr:col>20</xdr:col>
      <xdr:colOff>0</xdr:colOff>
      <xdr:row>41</xdr:row>
      <xdr:rowOff>33337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44</xdr:row>
      <xdr:rowOff>80962</xdr:rowOff>
    </xdr:from>
    <xdr:to>
      <xdr:col>13</xdr:col>
      <xdr:colOff>676275</xdr:colOff>
      <xdr:row>58</xdr:row>
      <xdr:rowOff>157162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3"/>
  <sheetViews>
    <sheetView tabSelected="1" workbookViewId="0">
      <selection activeCell="C4" sqref="C4"/>
    </sheetView>
  </sheetViews>
  <sheetFormatPr baseColWidth="10" defaultRowHeight="15" x14ac:dyDescent="0.25"/>
  <cols>
    <col min="4" max="4" width="13.42578125" bestFit="1" customWidth="1"/>
    <col min="9" max="9" width="13.42578125" customWidth="1"/>
  </cols>
  <sheetData>
    <row r="2" spans="2:13" ht="26.25" x14ac:dyDescent="0.4">
      <c r="B2" s="24" t="s">
        <v>0</v>
      </c>
      <c r="C2" s="1"/>
      <c r="D2" s="1"/>
      <c r="E2" s="1"/>
      <c r="F2" s="1"/>
      <c r="G2" s="1"/>
    </row>
    <row r="4" spans="2:13" ht="15.75" thickBot="1" x14ac:dyDescent="0.3"/>
    <row r="5" spans="2:13" ht="31.5" customHeight="1" thickTop="1" x14ac:dyDescent="0.25">
      <c r="B5" s="13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5" t="s">
        <v>6</v>
      </c>
    </row>
    <row r="6" spans="2:13" x14ac:dyDescent="0.25">
      <c r="B6" s="5">
        <v>100101</v>
      </c>
      <c r="C6" s="6" t="s">
        <v>7</v>
      </c>
      <c r="D6" s="6">
        <v>1256</v>
      </c>
      <c r="E6" s="7">
        <v>226.07999999999998</v>
      </c>
      <c r="F6" s="6" t="s">
        <v>8</v>
      </c>
      <c r="G6" s="8" t="s">
        <v>9</v>
      </c>
    </row>
    <row r="7" spans="2:13" x14ac:dyDescent="0.25">
      <c r="B7" s="5">
        <v>100102</v>
      </c>
      <c r="C7" s="6" t="s">
        <v>10</v>
      </c>
      <c r="D7" s="6">
        <v>3210</v>
      </c>
      <c r="E7" s="7">
        <v>577.79999999999995</v>
      </c>
      <c r="F7" s="6" t="s">
        <v>11</v>
      </c>
      <c r="G7" s="8" t="s">
        <v>12</v>
      </c>
    </row>
    <row r="8" spans="2:13" ht="15.75" thickBot="1" x14ac:dyDescent="0.3">
      <c r="B8" s="5">
        <v>100103</v>
      </c>
      <c r="C8" s="6" t="s">
        <v>13</v>
      </c>
      <c r="D8" s="6">
        <v>5210</v>
      </c>
      <c r="E8" s="7">
        <v>937.8</v>
      </c>
      <c r="F8" s="6" t="s">
        <v>8</v>
      </c>
      <c r="G8" s="8" t="s">
        <v>9</v>
      </c>
    </row>
    <row r="9" spans="2:13" ht="17.25" thickTop="1" thickBot="1" x14ac:dyDescent="0.3">
      <c r="B9" s="5">
        <v>100104</v>
      </c>
      <c r="C9" s="6" t="s">
        <v>14</v>
      </c>
      <c r="D9" s="6">
        <v>4520</v>
      </c>
      <c r="E9" s="7">
        <v>813.6</v>
      </c>
      <c r="F9" s="6" t="s">
        <v>8</v>
      </c>
      <c r="G9" s="8" t="s">
        <v>15</v>
      </c>
      <c r="I9" s="18" t="s">
        <v>24</v>
      </c>
      <c r="J9" s="19"/>
      <c r="L9" s="18" t="s">
        <v>24</v>
      </c>
      <c r="M9" s="19"/>
    </row>
    <row r="10" spans="2:13" ht="15.75" thickTop="1" x14ac:dyDescent="0.25">
      <c r="B10" s="5">
        <v>100105</v>
      </c>
      <c r="C10" s="6" t="s">
        <v>10</v>
      </c>
      <c r="D10" s="6">
        <v>2103</v>
      </c>
      <c r="E10" s="7">
        <v>378.53999999999996</v>
      </c>
      <c r="F10" s="6" t="s">
        <v>8</v>
      </c>
      <c r="G10" s="8" t="s">
        <v>12</v>
      </c>
      <c r="I10" s="20" t="s">
        <v>25</v>
      </c>
      <c r="J10" s="21" t="s">
        <v>26</v>
      </c>
      <c r="L10" s="20" t="s">
        <v>27</v>
      </c>
      <c r="M10" s="21" t="s">
        <v>26</v>
      </c>
    </row>
    <row r="11" spans="2:13" x14ac:dyDescent="0.25">
      <c r="B11" s="5">
        <v>100106</v>
      </c>
      <c r="C11" s="6" t="s">
        <v>13</v>
      </c>
      <c r="D11" s="6">
        <v>2300</v>
      </c>
      <c r="E11" s="7">
        <v>414</v>
      </c>
      <c r="F11" s="6" t="s">
        <v>8</v>
      </c>
      <c r="G11" s="8" t="s">
        <v>12</v>
      </c>
      <c r="I11" s="5" t="s">
        <v>7</v>
      </c>
      <c r="J11" s="8"/>
      <c r="L11" s="22" t="s">
        <v>28</v>
      </c>
      <c r="M11" s="8"/>
    </row>
    <row r="12" spans="2:13" x14ac:dyDescent="0.25">
      <c r="B12" s="5">
        <v>100107</v>
      </c>
      <c r="C12" s="6" t="s">
        <v>13</v>
      </c>
      <c r="D12" s="6">
        <v>1520</v>
      </c>
      <c r="E12" s="7">
        <v>273.59999999999997</v>
      </c>
      <c r="F12" s="6" t="s">
        <v>11</v>
      </c>
      <c r="G12" s="8" t="s">
        <v>12</v>
      </c>
      <c r="I12" s="5" t="s">
        <v>10</v>
      </c>
      <c r="J12" s="8"/>
      <c r="L12" s="22" t="s">
        <v>29</v>
      </c>
      <c r="M12" s="8"/>
    </row>
    <row r="13" spans="2:13" ht="15.75" thickBot="1" x14ac:dyDescent="0.3">
      <c r="B13" s="5">
        <v>100108</v>
      </c>
      <c r="C13" s="6" t="s">
        <v>14</v>
      </c>
      <c r="D13" s="6">
        <v>6320</v>
      </c>
      <c r="E13" s="7">
        <v>1137.5999999999999</v>
      </c>
      <c r="F13" s="6" t="s">
        <v>11</v>
      </c>
      <c r="G13" s="8" t="s">
        <v>15</v>
      </c>
      <c r="I13" s="5" t="s">
        <v>13</v>
      </c>
      <c r="J13" s="8"/>
      <c r="L13" s="23" t="s">
        <v>30</v>
      </c>
      <c r="M13" s="12"/>
    </row>
    <row r="14" spans="2:13" ht="16.5" thickTop="1" thickBot="1" x14ac:dyDescent="0.3">
      <c r="B14" s="5">
        <v>100109</v>
      </c>
      <c r="C14" s="6" t="s">
        <v>7</v>
      </c>
      <c r="D14" s="6"/>
      <c r="E14" s="7">
        <v>0</v>
      </c>
      <c r="F14" s="6"/>
      <c r="G14" s="8" t="s">
        <v>9</v>
      </c>
      <c r="I14" s="9" t="s">
        <v>14</v>
      </c>
      <c r="J14" s="12"/>
    </row>
    <row r="15" spans="2:13" ht="15.75" thickTop="1" x14ac:dyDescent="0.25">
      <c r="B15" s="5">
        <v>100110</v>
      </c>
      <c r="C15" s="6" t="s">
        <v>7</v>
      </c>
      <c r="D15" s="6">
        <v>1470</v>
      </c>
      <c r="E15" s="7">
        <v>264.59999999999997</v>
      </c>
      <c r="F15" s="6" t="s">
        <v>11</v>
      </c>
      <c r="G15" s="8" t="s">
        <v>9</v>
      </c>
    </row>
    <row r="16" spans="2:13" ht="15.75" thickBot="1" x14ac:dyDescent="0.3">
      <c r="B16" s="5">
        <v>100111</v>
      </c>
      <c r="C16" s="6" t="s">
        <v>10</v>
      </c>
      <c r="D16" s="6">
        <v>1560</v>
      </c>
      <c r="E16" s="7">
        <v>280.8</v>
      </c>
      <c r="F16" s="6" t="s">
        <v>8</v>
      </c>
      <c r="G16" s="8" t="s">
        <v>12</v>
      </c>
    </row>
    <row r="17" spans="2:19" ht="17.25" thickTop="1" thickBot="1" x14ac:dyDescent="0.3">
      <c r="B17" s="5">
        <v>100112</v>
      </c>
      <c r="C17" s="6" t="s">
        <v>13</v>
      </c>
      <c r="D17" s="6">
        <v>5210</v>
      </c>
      <c r="E17" s="7">
        <v>937.8</v>
      </c>
      <c r="F17" s="6" t="s">
        <v>11</v>
      </c>
      <c r="G17" s="8" t="s">
        <v>12</v>
      </c>
      <c r="I17" s="18" t="s">
        <v>24</v>
      </c>
      <c r="J17" s="19"/>
    </row>
    <row r="18" spans="2:19" ht="15.75" thickTop="1" x14ac:dyDescent="0.25">
      <c r="B18" s="5">
        <v>100113</v>
      </c>
      <c r="C18" s="6" t="s">
        <v>10</v>
      </c>
      <c r="D18" s="6">
        <v>6320</v>
      </c>
      <c r="E18" s="7">
        <v>1137.5999999999999</v>
      </c>
      <c r="F18" s="6" t="s">
        <v>11</v>
      </c>
      <c r="G18" s="8" t="s">
        <v>12</v>
      </c>
      <c r="I18" s="20" t="s">
        <v>33</v>
      </c>
      <c r="J18" s="21" t="s">
        <v>26</v>
      </c>
    </row>
    <row r="19" spans="2:19" x14ac:dyDescent="0.25">
      <c r="B19" s="5">
        <v>100114</v>
      </c>
      <c r="C19" s="6" t="s">
        <v>14</v>
      </c>
      <c r="D19" s="6">
        <v>1500</v>
      </c>
      <c r="E19" s="7">
        <v>270</v>
      </c>
      <c r="F19" s="6" t="s">
        <v>8</v>
      </c>
      <c r="G19" s="8" t="s">
        <v>15</v>
      </c>
      <c r="I19" s="22" t="s">
        <v>31</v>
      </c>
      <c r="J19" s="8"/>
    </row>
    <row r="20" spans="2:19" x14ac:dyDescent="0.25">
      <c r="B20" s="5">
        <v>100115</v>
      </c>
      <c r="C20" s="6" t="s">
        <v>7</v>
      </c>
      <c r="D20" s="6">
        <v>1600</v>
      </c>
      <c r="E20" s="7">
        <v>288</v>
      </c>
      <c r="F20" s="6" t="s">
        <v>11</v>
      </c>
      <c r="G20" s="8" t="s">
        <v>15</v>
      </c>
      <c r="I20" s="22" t="s">
        <v>32</v>
      </c>
      <c r="J20" s="8"/>
    </row>
    <row r="21" spans="2:19" ht="15.75" thickBot="1" x14ac:dyDescent="0.3">
      <c r="B21" s="5">
        <v>100116</v>
      </c>
      <c r="C21" s="6" t="s">
        <v>13</v>
      </c>
      <c r="D21" s="6">
        <v>1400</v>
      </c>
      <c r="E21" s="7">
        <v>252</v>
      </c>
      <c r="F21" s="6" t="s">
        <v>11</v>
      </c>
      <c r="G21" s="8" t="s">
        <v>9</v>
      </c>
      <c r="I21" s="23" t="s">
        <v>34</v>
      </c>
      <c r="J21" s="12"/>
    </row>
    <row r="22" spans="2:19" ht="15.75" thickTop="1" x14ac:dyDescent="0.25">
      <c r="B22" s="5">
        <v>100117</v>
      </c>
      <c r="C22" s="6" t="s">
        <v>14</v>
      </c>
      <c r="D22" s="6">
        <v>1800</v>
      </c>
      <c r="E22" s="7">
        <v>324</v>
      </c>
      <c r="F22" s="6" t="s">
        <v>11</v>
      </c>
      <c r="G22" s="8" t="s">
        <v>15</v>
      </c>
    </row>
    <row r="23" spans="2:19" x14ac:dyDescent="0.25">
      <c r="B23" s="5">
        <v>100118</v>
      </c>
      <c r="C23" s="6" t="s">
        <v>10</v>
      </c>
      <c r="D23" s="6"/>
      <c r="E23" s="7">
        <v>0</v>
      </c>
      <c r="F23" s="6"/>
      <c r="G23" s="8" t="s">
        <v>15</v>
      </c>
    </row>
    <row r="24" spans="2:19" x14ac:dyDescent="0.25">
      <c r="B24" s="5">
        <v>100119</v>
      </c>
      <c r="C24" s="6" t="s">
        <v>7</v>
      </c>
      <c r="D24" s="6">
        <v>1790</v>
      </c>
      <c r="E24" s="7">
        <v>322.2</v>
      </c>
      <c r="F24" s="6" t="s">
        <v>8</v>
      </c>
      <c r="G24" s="8" t="s">
        <v>9</v>
      </c>
    </row>
    <row r="25" spans="2:19" ht="15.75" x14ac:dyDescent="0.25">
      <c r="B25" s="5">
        <v>100120</v>
      </c>
      <c r="C25" s="6" t="s">
        <v>7</v>
      </c>
      <c r="D25" s="6">
        <v>3210</v>
      </c>
      <c r="E25" s="7">
        <v>577.79999999999995</v>
      </c>
      <c r="F25" s="6" t="s">
        <v>8</v>
      </c>
      <c r="G25" s="8" t="s">
        <v>9</v>
      </c>
      <c r="I25" s="27" t="s">
        <v>35</v>
      </c>
    </row>
    <row r="26" spans="2:19" x14ac:dyDescent="0.25">
      <c r="B26" s="5">
        <v>100121</v>
      </c>
      <c r="C26" s="6" t="s">
        <v>10</v>
      </c>
      <c r="D26" s="6"/>
      <c r="E26" s="7">
        <v>0</v>
      </c>
      <c r="F26" s="6" t="s">
        <v>8</v>
      </c>
      <c r="G26" s="8" t="s">
        <v>12</v>
      </c>
    </row>
    <row r="27" spans="2:19" x14ac:dyDescent="0.25">
      <c r="B27" s="5">
        <v>100122</v>
      </c>
      <c r="C27" s="6" t="s">
        <v>13</v>
      </c>
      <c r="D27" s="6">
        <v>3620</v>
      </c>
      <c r="E27" s="7">
        <v>651.6</v>
      </c>
      <c r="F27" s="6" t="s">
        <v>11</v>
      </c>
      <c r="G27" s="8" t="s">
        <v>12</v>
      </c>
      <c r="I27" s="28" t="s">
        <v>36</v>
      </c>
      <c r="J27" s="28"/>
      <c r="K27" s="28"/>
      <c r="L27" s="28"/>
      <c r="M27" s="28"/>
      <c r="O27" s="28" t="s">
        <v>37</v>
      </c>
      <c r="P27" s="28"/>
      <c r="Q27" s="28"/>
      <c r="R27" s="28"/>
      <c r="S27" s="28"/>
    </row>
    <row r="28" spans="2:19" x14ac:dyDescent="0.25">
      <c r="B28" s="5">
        <v>100123</v>
      </c>
      <c r="C28" s="6" t="s">
        <v>13</v>
      </c>
      <c r="D28" s="6">
        <v>1470</v>
      </c>
      <c r="E28" s="7">
        <v>264.59999999999997</v>
      </c>
      <c r="F28" s="6"/>
      <c r="G28" s="8" t="s">
        <v>12</v>
      </c>
    </row>
    <row r="29" spans="2:19" x14ac:dyDescent="0.25">
      <c r="B29" s="5">
        <v>100124</v>
      </c>
      <c r="C29" s="6" t="s">
        <v>7</v>
      </c>
      <c r="D29" s="6">
        <v>2560</v>
      </c>
      <c r="E29" s="7">
        <v>460.79999999999995</v>
      </c>
      <c r="F29" s="6" t="s">
        <v>11</v>
      </c>
      <c r="G29" s="8" t="s">
        <v>15</v>
      </c>
    </row>
    <row r="30" spans="2:19" ht="15.75" thickBot="1" x14ac:dyDescent="0.3">
      <c r="B30" s="9">
        <v>100125</v>
      </c>
      <c r="C30" s="10" t="s">
        <v>10</v>
      </c>
      <c r="D30" s="10">
        <v>3210</v>
      </c>
      <c r="E30" s="11">
        <v>577.79999999999995</v>
      </c>
      <c r="F30" s="10" t="s">
        <v>11</v>
      </c>
      <c r="G30" s="12" t="s">
        <v>9</v>
      </c>
    </row>
    <row r="31" spans="2:19" ht="15.75" thickTop="1" x14ac:dyDescent="0.25"/>
    <row r="33" spans="2:13" ht="18" x14ac:dyDescent="0.25">
      <c r="B33" s="1"/>
      <c r="C33" s="2" t="s">
        <v>16</v>
      </c>
      <c r="D33" s="1"/>
      <c r="E33" s="1"/>
      <c r="F33" s="1"/>
      <c r="G33" s="1"/>
    </row>
    <row r="34" spans="2:13" ht="15.75" thickBot="1" x14ac:dyDescent="0.3">
      <c r="C34" s="1"/>
      <c r="D34" s="1"/>
    </row>
    <row r="35" spans="2:13" ht="16.5" thickTop="1" thickBot="1" x14ac:dyDescent="0.3">
      <c r="C35" s="3" t="s">
        <v>17</v>
      </c>
      <c r="D35" s="25"/>
    </row>
    <row r="36" spans="2:13" ht="16.5" thickTop="1" thickBot="1" x14ac:dyDescent="0.3">
      <c r="C36" s="3" t="s">
        <v>18</v>
      </c>
      <c r="D36" s="26"/>
    </row>
    <row r="37" spans="2:13" ht="16.5" thickTop="1" thickBot="1" x14ac:dyDescent="0.3">
      <c r="C37" s="3" t="s">
        <v>19</v>
      </c>
      <c r="D37" s="16"/>
    </row>
    <row r="38" spans="2:13" ht="16.5" thickTop="1" thickBot="1" x14ac:dyDescent="0.3">
      <c r="C38" s="3" t="s">
        <v>20</v>
      </c>
      <c r="D38" s="16"/>
    </row>
    <row r="39" spans="2:13" ht="15.75" thickTop="1" x14ac:dyDescent="0.25">
      <c r="C39" s="1"/>
      <c r="D39" s="1"/>
    </row>
    <row r="40" spans="2:13" ht="18.75" thickBot="1" x14ac:dyDescent="0.3">
      <c r="C40" s="4" t="s">
        <v>21</v>
      </c>
      <c r="D40" s="1"/>
    </row>
    <row r="41" spans="2:13" ht="16.5" thickTop="1" thickBot="1" x14ac:dyDescent="0.3">
      <c r="C41" s="3" t="s">
        <v>22</v>
      </c>
      <c r="D41" s="17"/>
    </row>
    <row r="42" spans="2:13" ht="16.5" thickTop="1" thickBot="1" x14ac:dyDescent="0.3">
      <c r="C42" s="3" t="s">
        <v>23</v>
      </c>
      <c r="D42" s="17"/>
    </row>
    <row r="43" spans="2:13" ht="15.75" thickTop="1" x14ac:dyDescent="0.25">
      <c r="C43" s="1"/>
      <c r="D43" s="1"/>
      <c r="I43" s="28" t="s">
        <v>38</v>
      </c>
      <c r="J43" s="28"/>
      <c r="K43" s="28"/>
      <c r="L43" s="28"/>
      <c r="M43" s="28"/>
    </row>
  </sheetData>
  <mergeCells count="3">
    <mergeCell ref="I9:J9"/>
    <mergeCell ref="L9:M9"/>
    <mergeCell ref="I17:J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3"/>
  <sheetViews>
    <sheetView topLeftCell="A31" workbookViewId="0">
      <selection activeCell="E12" sqref="E12"/>
    </sheetView>
  </sheetViews>
  <sheetFormatPr baseColWidth="10" defaultRowHeight="15" x14ac:dyDescent="0.25"/>
  <cols>
    <col min="4" max="4" width="13.42578125" bestFit="1" customWidth="1"/>
    <col min="9" max="9" width="13.42578125" customWidth="1"/>
  </cols>
  <sheetData>
    <row r="2" spans="2:13" ht="26.25" x14ac:dyDescent="0.4">
      <c r="B2" s="24" t="s">
        <v>0</v>
      </c>
      <c r="C2" s="1"/>
      <c r="D2" s="1"/>
      <c r="E2" s="1"/>
      <c r="F2" s="1"/>
      <c r="G2" s="1"/>
    </row>
    <row r="4" spans="2:13" ht="15.75" thickBot="1" x14ac:dyDescent="0.3"/>
    <row r="5" spans="2:13" ht="31.5" customHeight="1" thickTop="1" x14ac:dyDescent="0.25">
      <c r="B5" s="13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5" t="s">
        <v>6</v>
      </c>
    </row>
    <row r="6" spans="2:13" x14ac:dyDescent="0.25">
      <c r="B6" s="5">
        <v>100101</v>
      </c>
      <c r="C6" s="6" t="s">
        <v>7</v>
      </c>
      <c r="D6" s="6">
        <v>1256</v>
      </c>
      <c r="E6" s="7">
        <v>226.07999999999998</v>
      </c>
      <c r="F6" s="6" t="s">
        <v>8</v>
      </c>
      <c r="G6" s="8" t="s">
        <v>9</v>
      </c>
    </row>
    <row r="7" spans="2:13" x14ac:dyDescent="0.25">
      <c r="B7" s="5">
        <v>100102</v>
      </c>
      <c r="C7" s="6" t="s">
        <v>10</v>
      </c>
      <c r="D7" s="6">
        <v>3210</v>
      </c>
      <c r="E7" s="7">
        <v>577.79999999999995</v>
      </c>
      <c r="F7" s="6" t="s">
        <v>11</v>
      </c>
      <c r="G7" s="8" t="s">
        <v>12</v>
      </c>
    </row>
    <row r="8" spans="2:13" ht="15.75" thickBot="1" x14ac:dyDescent="0.3">
      <c r="B8" s="5">
        <v>100103</v>
      </c>
      <c r="C8" s="6" t="s">
        <v>13</v>
      </c>
      <c r="D8" s="6">
        <v>5210</v>
      </c>
      <c r="E8" s="7">
        <v>937.8</v>
      </c>
      <c r="F8" s="6" t="s">
        <v>8</v>
      </c>
      <c r="G8" s="8" t="s">
        <v>9</v>
      </c>
    </row>
    <row r="9" spans="2:13" ht="17.25" thickTop="1" thickBot="1" x14ac:dyDescent="0.3">
      <c r="B9" s="5">
        <v>100104</v>
      </c>
      <c r="C9" s="6" t="s">
        <v>14</v>
      </c>
      <c r="D9" s="6">
        <v>4520</v>
      </c>
      <c r="E9" s="7">
        <v>813.6</v>
      </c>
      <c r="F9" s="6" t="s">
        <v>8</v>
      </c>
      <c r="G9" s="8" t="s">
        <v>15</v>
      </c>
      <c r="I9" s="18" t="s">
        <v>24</v>
      </c>
      <c r="J9" s="19"/>
      <c r="L9" s="18" t="s">
        <v>24</v>
      </c>
      <c r="M9" s="19"/>
    </row>
    <row r="10" spans="2:13" ht="15.75" thickTop="1" x14ac:dyDescent="0.25">
      <c r="B10" s="5">
        <v>100105</v>
      </c>
      <c r="C10" s="6" t="s">
        <v>10</v>
      </c>
      <c r="D10" s="6">
        <v>2103</v>
      </c>
      <c r="E10" s="7">
        <v>378.53999999999996</v>
      </c>
      <c r="F10" s="6" t="s">
        <v>8</v>
      </c>
      <c r="G10" s="8" t="s">
        <v>12</v>
      </c>
      <c r="I10" s="20" t="s">
        <v>25</v>
      </c>
      <c r="J10" s="21" t="s">
        <v>26</v>
      </c>
      <c r="L10" s="20" t="s">
        <v>27</v>
      </c>
      <c r="M10" s="21" t="s">
        <v>26</v>
      </c>
    </row>
    <row r="11" spans="2:13" x14ac:dyDescent="0.25">
      <c r="B11" s="5">
        <v>100106</v>
      </c>
      <c r="C11" s="6" t="s">
        <v>13</v>
      </c>
      <c r="D11" s="6">
        <v>2300</v>
      </c>
      <c r="E11" s="7">
        <v>414</v>
      </c>
      <c r="F11" s="6" t="s">
        <v>8</v>
      </c>
      <c r="G11" s="8" t="s">
        <v>12</v>
      </c>
      <c r="I11" s="5" t="s">
        <v>7</v>
      </c>
      <c r="J11" s="8">
        <f>COUNTIF($C$6:$C$30,I11)</f>
        <v>7</v>
      </c>
      <c r="L11" s="22" t="s">
        <v>28</v>
      </c>
      <c r="M11" s="8">
        <f>COUNTIF($G$6:$G$30,L11)</f>
        <v>8</v>
      </c>
    </row>
    <row r="12" spans="2:13" x14ac:dyDescent="0.25">
      <c r="B12" s="5">
        <v>100107</v>
      </c>
      <c r="C12" s="6" t="s">
        <v>13</v>
      </c>
      <c r="D12" s="6">
        <v>1520</v>
      </c>
      <c r="E12" s="7">
        <v>273.59999999999997</v>
      </c>
      <c r="F12" s="6" t="s">
        <v>11</v>
      </c>
      <c r="G12" s="8" t="s">
        <v>12</v>
      </c>
      <c r="I12" s="5" t="s">
        <v>10</v>
      </c>
      <c r="J12" s="8">
        <f t="shared" ref="J12:J14" si="0">COUNTIF($C$6:$C$30,I12)</f>
        <v>7</v>
      </c>
      <c r="L12" s="22" t="s">
        <v>29</v>
      </c>
      <c r="M12" s="8">
        <f t="shared" ref="M12:M13" si="1">COUNTIF($G$6:$G$30,L12)</f>
        <v>10</v>
      </c>
    </row>
    <row r="13" spans="2:13" ht="15.75" thickBot="1" x14ac:dyDescent="0.3">
      <c r="B13" s="5">
        <v>100108</v>
      </c>
      <c r="C13" s="6" t="s">
        <v>14</v>
      </c>
      <c r="D13" s="6">
        <v>6320</v>
      </c>
      <c r="E13" s="7">
        <v>1137.5999999999999</v>
      </c>
      <c r="F13" s="6" t="s">
        <v>11</v>
      </c>
      <c r="G13" s="8" t="s">
        <v>15</v>
      </c>
      <c r="I13" s="5" t="s">
        <v>13</v>
      </c>
      <c r="J13" s="8">
        <f t="shared" si="0"/>
        <v>7</v>
      </c>
      <c r="L13" s="23" t="s">
        <v>30</v>
      </c>
      <c r="M13" s="12">
        <f t="shared" si="1"/>
        <v>7</v>
      </c>
    </row>
    <row r="14" spans="2:13" ht="16.5" thickTop="1" thickBot="1" x14ac:dyDescent="0.3">
      <c r="B14" s="5">
        <v>100109</v>
      </c>
      <c r="C14" s="6" t="s">
        <v>7</v>
      </c>
      <c r="D14" s="6"/>
      <c r="E14" s="7">
        <v>0</v>
      </c>
      <c r="F14" s="6"/>
      <c r="G14" s="8" t="s">
        <v>9</v>
      </c>
      <c r="I14" s="9" t="s">
        <v>14</v>
      </c>
      <c r="J14" s="12">
        <f t="shared" si="0"/>
        <v>4</v>
      </c>
    </row>
    <row r="15" spans="2:13" ht="15.75" thickTop="1" x14ac:dyDescent="0.25">
      <c r="B15" s="5">
        <v>100110</v>
      </c>
      <c r="C15" s="6" t="s">
        <v>7</v>
      </c>
      <c r="D15" s="6">
        <v>1470</v>
      </c>
      <c r="E15" s="7">
        <v>264.59999999999997</v>
      </c>
      <c r="F15" s="6" t="s">
        <v>11</v>
      </c>
      <c r="G15" s="8" t="s">
        <v>9</v>
      </c>
    </row>
    <row r="16" spans="2:13" ht="15.75" thickBot="1" x14ac:dyDescent="0.3">
      <c r="B16" s="5">
        <v>100111</v>
      </c>
      <c r="C16" s="6" t="s">
        <v>10</v>
      </c>
      <c r="D16" s="6">
        <v>1560</v>
      </c>
      <c r="E16" s="7">
        <v>280.8</v>
      </c>
      <c r="F16" s="6" t="s">
        <v>8</v>
      </c>
      <c r="G16" s="8" t="s">
        <v>12</v>
      </c>
    </row>
    <row r="17" spans="2:19" ht="17.25" thickTop="1" thickBot="1" x14ac:dyDescent="0.3">
      <c r="B17" s="5">
        <v>100112</v>
      </c>
      <c r="C17" s="6" t="s">
        <v>13</v>
      </c>
      <c r="D17" s="6">
        <v>5210</v>
      </c>
      <c r="E17" s="7">
        <v>937.8</v>
      </c>
      <c r="F17" s="6" t="s">
        <v>11</v>
      </c>
      <c r="G17" s="8" t="s">
        <v>12</v>
      </c>
      <c r="I17" s="18" t="s">
        <v>24</v>
      </c>
      <c r="J17" s="19"/>
    </row>
    <row r="18" spans="2:19" ht="15.75" thickTop="1" x14ac:dyDescent="0.25">
      <c r="B18" s="5">
        <v>100113</v>
      </c>
      <c r="C18" s="6" t="s">
        <v>10</v>
      </c>
      <c r="D18" s="6">
        <v>6320</v>
      </c>
      <c r="E18" s="7">
        <v>1137.5999999999999</v>
      </c>
      <c r="F18" s="6" t="s">
        <v>11</v>
      </c>
      <c r="G18" s="8" t="s">
        <v>12</v>
      </c>
      <c r="I18" s="20" t="s">
        <v>33</v>
      </c>
      <c r="J18" s="21" t="s">
        <v>26</v>
      </c>
    </row>
    <row r="19" spans="2:19" x14ac:dyDescent="0.25">
      <c r="B19" s="5">
        <v>100114</v>
      </c>
      <c r="C19" s="6" t="s">
        <v>14</v>
      </c>
      <c r="D19" s="6">
        <v>1500</v>
      </c>
      <c r="E19" s="7">
        <v>270</v>
      </c>
      <c r="F19" s="6" t="s">
        <v>8</v>
      </c>
      <c r="G19" s="8" t="s">
        <v>15</v>
      </c>
      <c r="I19" s="22" t="s">
        <v>31</v>
      </c>
      <c r="J19" s="8">
        <f>COUNTIF($F$6:$F$30,I19)</f>
        <v>10</v>
      </c>
    </row>
    <row r="20" spans="2:19" x14ac:dyDescent="0.25">
      <c r="B20" s="5">
        <v>100115</v>
      </c>
      <c r="C20" s="6" t="s">
        <v>7</v>
      </c>
      <c r="D20" s="6">
        <v>1600</v>
      </c>
      <c r="E20" s="7">
        <v>288</v>
      </c>
      <c r="F20" s="6" t="s">
        <v>11</v>
      </c>
      <c r="G20" s="8" t="s">
        <v>15</v>
      </c>
      <c r="I20" s="22" t="s">
        <v>32</v>
      </c>
      <c r="J20" s="8">
        <f>COUNTIF($F$6:$F$30,I20)</f>
        <v>12</v>
      </c>
    </row>
    <row r="21" spans="2:19" ht="15.75" thickBot="1" x14ac:dyDescent="0.3">
      <c r="B21" s="5">
        <v>100116</v>
      </c>
      <c r="C21" s="6" t="s">
        <v>13</v>
      </c>
      <c r="D21" s="6">
        <v>1400</v>
      </c>
      <c r="E21" s="7">
        <v>252</v>
      </c>
      <c r="F21" s="6" t="s">
        <v>11</v>
      </c>
      <c r="G21" s="8" t="s">
        <v>9</v>
      </c>
      <c r="I21" s="23" t="s">
        <v>34</v>
      </c>
      <c r="J21" s="12">
        <f>COUNTBLANK(F6:F30)</f>
        <v>3</v>
      </c>
    </row>
    <row r="22" spans="2:19" ht="15.75" thickTop="1" x14ac:dyDescent="0.25">
      <c r="B22" s="5">
        <v>100117</v>
      </c>
      <c r="C22" s="6" t="s">
        <v>14</v>
      </c>
      <c r="D22" s="6">
        <v>1800</v>
      </c>
      <c r="E22" s="7">
        <v>324</v>
      </c>
      <c r="F22" s="6" t="s">
        <v>11</v>
      </c>
      <c r="G22" s="8" t="s">
        <v>15</v>
      </c>
    </row>
    <row r="23" spans="2:19" x14ac:dyDescent="0.25">
      <c r="B23" s="5">
        <v>100118</v>
      </c>
      <c r="C23" s="6" t="s">
        <v>10</v>
      </c>
      <c r="D23" s="6"/>
      <c r="E23" s="7">
        <v>0</v>
      </c>
      <c r="F23" s="6"/>
      <c r="G23" s="8" t="s">
        <v>15</v>
      </c>
    </row>
    <row r="24" spans="2:19" x14ac:dyDescent="0.25">
      <c r="B24" s="5">
        <v>100119</v>
      </c>
      <c r="C24" s="6" t="s">
        <v>7</v>
      </c>
      <c r="D24" s="6">
        <v>1790</v>
      </c>
      <c r="E24" s="7">
        <v>322.2</v>
      </c>
      <c r="F24" s="6" t="s">
        <v>8</v>
      </c>
      <c r="G24" s="8" t="s">
        <v>9</v>
      </c>
    </row>
    <row r="25" spans="2:19" ht="15.75" x14ac:dyDescent="0.25">
      <c r="B25" s="5">
        <v>100120</v>
      </c>
      <c r="C25" s="6" t="s">
        <v>7</v>
      </c>
      <c r="D25" s="6">
        <v>3210</v>
      </c>
      <c r="E25" s="7">
        <v>577.79999999999995</v>
      </c>
      <c r="F25" s="6" t="s">
        <v>8</v>
      </c>
      <c r="G25" s="8" t="s">
        <v>9</v>
      </c>
      <c r="I25" s="27" t="s">
        <v>35</v>
      </c>
    </row>
    <row r="26" spans="2:19" x14ac:dyDescent="0.25">
      <c r="B26" s="5">
        <v>100121</v>
      </c>
      <c r="C26" s="6" t="s">
        <v>10</v>
      </c>
      <c r="D26" s="6"/>
      <c r="E26" s="7">
        <v>0</v>
      </c>
      <c r="F26" s="6" t="s">
        <v>8</v>
      </c>
      <c r="G26" s="8" t="s">
        <v>12</v>
      </c>
    </row>
    <row r="27" spans="2:19" x14ac:dyDescent="0.25">
      <c r="B27" s="5">
        <v>100122</v>
      </c>
      <c r="C27" s="6" t="s">
        <v>13</v>
      </c>
      <c r="D27" s="6">
        <v>3620</v>
      </c>
      <c r="E27" s="7">
        <v>651.6</v>
      </c>
      <c r="F27" s="6" t="s">
        <v>11</v>
      </c>
      <c r="G27" s="8" t="s">
        <v>12</v>
      </c>
      <c r="I27" s="28" t="s">
        <v>36</v>
      </c>
      <c r="J27" s="28"/>
      <c r="K27" s="28"/>
      <c r="L27" s="28"/>
      <c r="M27" s="28"/>
      <c r="O27" s="28" t="s">
        <v>37</v>
      </c>
      <c r="P27" s="28"/>
      <c r="Q27" s="28"/>
      <c r="R27" s="28"/>
      <c r="S27" s="28"/>
    </row>
    <row r="28" spans="2:19" x14ac:dyDescent="0.25">
      <c r="B28" s="5">
        <v>100123</v>
      </c>
      <c r="C28" s="6" t="s">
        <v>13</v>
      </c>
      <c r="D28" s="6">
        <v>1470</v>
      </c>
      <c r="E28" s="7">
        <v>264.59999999999997</v>
      </c>
      <c r="F28" s="6"/>
      <c r="G28" s="8" t="s">
        <v>12</v>
      </c>
    </row>
    <row r="29" spans="2:19" x14ac:dyDescent="0.25">
      <c r="B29" s="5">
        <v>100124</v>
      </c>
      <c r="C29" s="6" t="s">
        <v>7</v>
      </c>
      <c r="D29" s="6">
        <v>2560</v>
      </c>
      <c r="E29" s="7">
        <v>460.79999999999995</v>
      </c>
      <c r="F29" s="6" t="s">
        <v>11</v>
      </c>
      <c r="G29" s="8" t="s">
        <v>15</v>
      </c>
    </row>
    <row r="30" spans="2:19" ht="15.75" thickBot="1" x14ac:dyDescent="0.3">
      <c r="B30" s="9">
        <v>100125</v>
      </c>
      <c r="C30" s="10" t="s">
        <v>10</v>
      </c>
      <c r="D30" s="10">
        <v>3210</v>
      </c>
      <c r="E30" s="11">
        <v>577.79999999999995</v>
      </c>
      <c r="F30" s="10" t="s">
        <v>11</v>
      </c>
      <c r="G30" s="12" t="s">
        <v>9</v>
      </c>
    </row>
    <row r="31" spans="2:19" ht="15.75" thickTop="1" x14ac:dyDescent="0.25"/>
    <row r="33" spans="2:13" ht="18" x14ac:dyDescent="0.25">
      <c r="B33" s="1"/>
      <c r="C33" s="2" t="s">
        <v>16</v>
      </c>
      <c r="D33" s="1"/>
      <c r="E33" s="1"/>
      <c r="F33" s="1"/>
      <c r="G33" s="1"/>
    </row>
    <row r="34" spans="2:13" ht="15.75" thickBot="1" x14ac:dyDescent="0.3">
      <c r="C34" s="1"/>
      <c r="D34" s="1"/>
    </row>
    <row r="35" spans="2:13" ht="16.5" thickTop="1" thickBot="1" x14ac:dyDescent="0.3">
      <c r="C35" s="3" t="s">
        <v>17</v>
      </c>
      <c r="D35" s="25">
        <f>COUNT(B6:B30)</f>
        <v>25</v>
      </c>
    </row>
    <row r="36" spans="2:13" ht="16.5" thickTop="1" thickBot="1" x14ac:dyDescent="0.3">
      <c r="C36" s="3" t="s">
        <v>18</v>
      </c>
      <c r="D36" s="26">
        <f>SUM(D6:D30)</f>
        <v>63159</v>
      </c>
    </row>
    <row r="37" spans="2:13" ht="16.5" thickTop="1" thickBot="1" x14ac:dyDescent="0.3">
      <c r="C37" s="3" t="s">
        <v>19</v>
      </c>
      <c r="D37" s="16">
        <f>SUM(E6:E30)</f>
        <v>11368.619999999999</v>
      </c>
    </row>
    <row r="38" spans="2:13" ht="16.5" thickTop="1" thickBot="1" x14ac:dyDescent="0.3">
      <c r="C38" s="3" t="s">
        <v>20</v>
      </c>
      <c r="D38" s="16">
        <f>SUM(D36,D37)</f>
        <v>74527.62</v>
      </c>
    </row>
    <row r="39" spans="2:13" ht="15.75" thickTop="1" x14ac:dyDescent="0.25">
      <c r="C39" s="1"/>
      <c r="D39" s="1"/>
    </row>
    <row r="40" spans="2:13" ht="18.75" thickBot="1" x14ac:dyDescent="0.3">
      <c r="C40" s="4" t="s">
        <v>21</v>
      </c>
      <c r="D40" s="1"/>
    </row>
    <row r="41" spans="2:13" ht="16.5" thickTop="1" thickBot="1" x14ac:dyDescent="0.3">
      <c r="C41" s="3" t="s">
        <v>22</v>
      </c>
      <c r="D41" s="17">
        <f>COUNT(B5:G30)</f>
        <v>72</v>
      </c>
    </row>
    <row r="42" spans="2:13" ht="16.5" thickTop="1" thickBot="1" x14ac:dyDescent="0.3">
      <c r="C42" s="3" t="s">
        <v>23</v>
      </c>
      <c r="D42" s="17">
        <f>COUNTA(B6:G30)</f>
        <v>144</v>
      </c>
    </row>
    <row r="43" spans="2:13" ht="15.75" thickTop="1" x14ac:dyDescent="0.25">
      <c r="C43" s="1"/>
      <c r="D43" s="1"/>
      <c r="I43" s="28" t="s">
        <v>38</v>
      </c>
      <c r="J43" s="28"/>
      <c r="K43" s="28"/>
      <c r="L43" s="28"/>
      <c r="M43" s="28"/>
    </row>
  </sheetData>
  <sheetProtection password="D3EC" sheet="1" objects="1" scenarios="1" selectLockedCells="1" selectUnlockedCells="1"/>
  <mergeCells count="3">
    <mergeCell ref="I9:J9"/>
    <mergeCell ref="L9:M9"/>
    <mergeCell ref="I17:J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 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2012-12-28T06:06:14Z</dcterms:created>
  <dcterms:modified xsi:type="dcterms:W3CDTF">2012-12-28T19:05:18Z</dcterms:modified>
</cp:coreProperties>
</file>