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mc:AlternateContent xmlns:mc="http://schemas.openxmlformats.org/markup-compatibility/2006">
    <mc:Choice Requires="x15">
      <x15ac:absPath xmlns:x15ac="http://schemas.microsoft.com/office/spreadsheetml/2010/11/ac" url="/Users/juliegriffin/Dropbox/EDUCATION -- Worksheets and Resources/New Folder With Items/"/>
    </mc:Choice>
  </mc:AlternateContent>
  <bookViews>
    <workbookView xWindow="12600" yWindow="580" windowWidth="38480" windowHeight="26640" tabRatio="500"/>
  </bookViews>
  <sheets>
    <sheet name="Session + Income Tracking" sheetId="1" r:id="rId1"/>
    <sheet name="Expense + COG Tracking" sheetId="3" r:id="rId2"/>
    <sheet name="Invoice Template" sheetId="2" r:id="rId3"/>
  </sheets>
  <definedNames>
    <definedName name="_xlnm.Print_Area" localSheetId="1">'Expense + COG Tracking'!$A$1:$F$61</definedName>
    <definedName name="_xlnm.Print_Area" localSheetId="2">'Invoice Template'!$A$1:$G$46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59" i="3" l="1"/>
  <c r="E31" i="3"/>
  <c r="E33" i="3"/>
  <c r="E36" i="3"/>
  <c r="E49" i="3"/>
  <c r="G28" i="2"/>
  <c r="G29" i="2"/>
  <c r="G32" i="2"/>
  <c r="G23" i="2"/>
  <c r="G15" i="2"/>
  <c r="G17" i="2"/>
  <c r="G34" i="2"/>
  <c r="G35" i="2"/>
  <c r="G36" i="2"/>
  <c r="G38" i="2"/>
  <c r="G6" i="2"/>
  <c r="G5" i="2"/>
  <c r="F20" i="1"/>
  <c r="G20" i="1"/>
  <c r="F21" i="1"/>
  <c r="G21" i="1"/>
  <c r="F22" i="1"/>
  <c r="G22" i="1"/>
  <c r="F23" i="1"/>
  <c r="G23" i="1"/>
  <c r="F24" i="1"/>
  <c r="G24" i="1"/>
  <c r="F19" i="1"/>
  <c r="G19" i="1"/>
  <c r="G27" i="1"/>
  <c r="F27" i="1"/>
  <c r="E27" i="1"/>
</calcChain>
</file>

<file path=xl/sharedStrings.xml><?xml version="1.0" encoding="utf-8"?>
<sst xmlns="http://schemas.openxmlformats.org/spreadsheetml/2006/main" count="246" uniqueCount="203">
  <si>
    <t xml:space="preserve">Date </t>
  </si>
  <si>
    <t>Client</t>
  </si>
  <si>
    <t>What</t>
  </si>
  <si>
    <t>Fee</t>
  </si>
  <si>
    <t xml:space="preserve"> Tax  Collected</t>
  </si>
  <si>
    <t xml:space="preserve"> Total Payment </t>
  </si>
  <si>
    <t>price list notes</t>
  </si>
  <si>
    <t>Location</t>
  </si>
  <si>
    <t>Assistant?</t>
  </si>
  <si>
    <t>Permit?</t>
  </si>
  <si>
    <t>print item included?</t>
  </si>
  <si>
    <t>yes</t>
  </si>
  <si>
    <t>check</t>
  </si>
  <si>
    <t xml:space="preserve"> Total Payments Received </t>
  </si>
  <si>
    <t>TOTALS</t>
  </si>
  <si>
    <t>pin</t>
  </si>
  <si>
    <t>password hint</t>
  </si>
  <si>
    <t>etc.</t>
  </si>
  <si>
    <t>MILEAGE Quick Reference</t>
  </si>
  <si>
    <t>Smith</t>
  </si>
  <si>
    <t>Method of Payment</t>
  </si>
  <si>
    <t>INCOME 2020</t>
  </si>
  <si>
    <t>BOTH WAYS / Round Trip</t>
  </si>
  <si>
    <t>routing number (for e-check)</t>
  </si>
  <si>
    <t>account number (for e-check)</t>
  </si>
  <si>
    <t>signin email:</t>
  </si>
  <si>
    <t>password:</t>
  </si>
  <si>
    <t>JANUARY 2020</t>
  </si>
  <si>
    <t>change formula to reflect your city's tax rate</t>
  </si>
  <si>
    <t xml:space="preserve">file date and confirmation numbers:  </t>
  </si>
  <si>
    <t>Use this area up here to make notes to yourself</t>
  </si>
  <si>
    <t>Total Fees Collected
(INCOME)</t>
  </si>
  <si>
    <t>Total TPT or Sales Tax Collected</t>
  </si>
  <si>
    <t>none</t>
  </si>
  <si>
    <t>Family Session</t>
  </si>
  <si>
    <t>Jones</t>
  </si>
  <si>
    <t>Newborn F48</t>
  </si>
  <si>
    <t>Zelle</t>
  </si>
  <si>
    <t>Barber</t>
  </si>
  <si>
    <t>contest winner 50%</t>
  </si>
  <si>
    <t>Hayes Farm</t>
  </si>
  <si>
    <t>Jane</t>
  </si>
  <si>
    <t>no</t>
  </si>
  <si>
    <t>Unicorn Park</t>
  </si>
  <si>
    <t>Narwall Park</t>
  </si>
  <si>
    <t>TAXES Quick Reference</t>
  </si>
  <si>
    <t>Cloudy Wash</t>
  </si>
  <si>
    <t>Mercy Hospital</t>
  </si>
  <si>
    <t>Jack</t>
  </si>
  <si>
    <t>or save other passwords</t>
  </si>
  <si>
    <t>{delete this text and insert logo PNG here}</t>
  </si>
  <si>
    <t>Session Invoice</t>
  </si>
  <si>
    <t>OFFICE USE ONLY</t>
  </si>
  <si>
    <t>business address 1234 Main Street; City ST zip</t>
  </si>
  <si>
    <t>Date:</t>
  </si>
  <si>
    <t>date</t>
  </si>
  <si>
    <t>business email address</t>
  </si>
  <si>
    <t>Reference:</t>
  </si>
  <si>
    <t>LabelYourInvoice</t>
  </si>
  <si>
    <t>website</t>
  </si>
  <si>
    <t>Invoice Total:</t>
  </si>
  <si>
    <t>Note*  the print area is set up such that when you 'SAVE AS' and select PDF, the resulting invoice file will consist only of the information to the left of the red line.</t>
  </si>
  <si>
    <t>phone number</t>
  </si>
  <si>
    <t>Amount Due:</t>
  </si>
  <si>
    <t>You can use this area over here on right to make notes for yourself</t>
  </si>
  <si>
    <t>FIRST STEP:  Save this file somewhere in case you ever want to reference it, and then SAVE AS and call it yours and build your own unique template by doing the following:</t>
  </si>
  <si>
    <t>Client:</t>
  </si>
  <si>
    <t>Jane Doe</t>
  </si>
  <si>
    <t>1. insert your logo or type your business name BIG in the top righthand corner</t>
  </si>
  <si>
    <t>Session Date:</t>
  </si>
  <si>
    <t>June XX, 2019</t>
  </si>
  <si>
    <t>2. populate your template with your address and contact information beneath your logo</t>
  </si>
  <si>
    <t>3. adjust the 'Digital/Services' area with anything that you actually do provide and the corresponding prices</t>
  </si>
  <si>
    <t>SESSION FEE</t>
  </si>
  <si>
    <t>5.  update the 'Payment Options' area with payment options that you actually offer.</t>
  </si>
  <si>
    <t>Description</t>
  </si>
  <si>
    <t>Quantity</t>
  </si>
  <si>
    <t>Line Total</t>
  </si>
  <si>
    <t>1</t>
  </si>
  <si>
    <t>** note: Session Fees are due on or before session date.  Retainer may be required.***</t>
  </si>
  <si>
    <t>SESSION FEE TOTAL</t>
  </si>
  <si>
    <t>PRINTS &amp; PRODUCTS</t>
  </si>
  <si>
    <t>Price Per</t>
  </si>
  <si>
    <t>TBD</t>
  </si>
  <si>
    <t>**notes**</t>
  </si>
  <si>
    <t>PRODUCT TOTAL</t>
  </si>
  <si>
    <t>DIGITAL / SERVICES</t>
  </si>
  <si>
    <t>Special-request editing for digital files: [details]</t>
  </si>
  <si>
    <t>$20-50</t>
  </si>
  <si>
    <t>Shipping direct to client (includes packaging)</t>
  </si>
  <si>
    <t>USB drives</t>
  </si>
  <si>
    <t>Access archived images, six months past delivery</t>
  </si>
  <si>
    <t>DIGITALS / SERVICES TOTAL</t>
  </si>
  <si>
    <t>INVOICE SUBTOTAL</t>
  </si>
  <si>
    <t>TAX (7.8%)</t>
  </si>
  <si>
    <t>change the formula to reflect the tax rate in your city</t>
  </si>
  <si>
    <t>INVOICE AMOUNT</t>
  </si>
  <si>
    <t>minus retainer</t>
  </si>
  <si>
    <t>use this line to subtract if they have already paid a retainer or deposit that will be applied to session fee</t>
  </si>
  <si>
    <t>AMOUNT DUE</t>
  </si>
  <si>
    <t>PAYMENT OPTIONS</t>
  </si>
  <si>
    <t>Cash</t>
  </si>
  <si>
    <t>Check</t>
  </si>
  <si>
    <t>Electronic Banking Apps</t>
  </si>
  <si>
    <t>Credit or Debit Card via PayPal</t>
  </si>
  <si>
    <t>delivered in-person to:</t>
  </si>
  <si>
    <t>Zelle,
Chase QuickPay</t>
  </si>
  <si>
    <t>or
Wells Fargo SurePay</t>
  </si>
  <si>
    <t>ALL SALES FINAL</t>
  </si>
  <si>
    <t>GUIDE</t>
  </si>
  <si>
    <t>ASSETS</t>
  </si>
  <si>
    <t>ADVERTISING</t>
  </si>
  <si>
    <t>SUBSCRIPTIONS/SOFTWARE</t>
  </si>
  <si>
    <t>EDUCATION</t>
  </si>
  <si>
    <t>BANK FEES</t>
  </si>
  <si>
    <t>INSURANCE</t>
  </si>
  <si>
    <t>OUTSIDE SERVICES</t>
  </si>
  <si>
    <t>LEGAL FEES</t>
  </si>
  <si>
    <t>SUPPLIES</t>
  </si>
  <si>
    <t>RENT</t>
  </si>
  <si>
    <t>OTHER</t>
  </si>
  <si>
    <t>a specific paid marketing activity such as a boosted Facebook post, or a booth at a bridal expo. </t>
  </si>
  <si>
    <t>if any (avoid them if you can!)</t>
  </si>
  <si>
    <t>if you are paying anyone else to do something for you... such as outsourcing your editing, a brand designer, an assistant that comes with you to sessions to help you carry stuff, taking your gear in to calibrated/cleaned etc.</t>
  </si>
  <si>
    <t>these are your non-asset tangible purchases. Think office supplies, props, small equipment like new SD cards, a tablet, calibrator, print samples, reflectors, cheaper lenses.</t>
  </si>
  <si>
    <t>if you are operating in a studio space.</t>
  </si>
  <si>
    <t>any expense unique to your business that doesn’t fall into any of these other categories.</t>
  </si>
  <si>
    <t>if you accept payment by credit card (square, stripe, PayPal, etc.)</t>
  </si>
  <si>
    <t>many popular locations do require a purchased permit / Or if you book time in a studio.</t>
  </si>
  <si>
    <t>Date</t>
  </si>
  <si>
    <t>Amount</t>
  </si>
  <si>
    <t>hiring an attorney for anything / fines</t>
  </si>
  <si>
    <t>Expense Tracking</t>
  </si>
  <si>
    <t>everything you pay for that you do on your computer. Think website hosting fees, presets you might buy, your backup plan, your editing software subscription, song licenses, workflow software if you use one, your Client Management System (CMS) or file storage or delivery app (pixieset, pass, shootproof, etc)... </t>
  </si>
  <si>
    <t>TRANSACTION FEES / CREDIT CARD FEES</t>
  </si>
  <si>
    <t>PERMITS / SITE FEES</t>
  </si>
  <si>
    <t>gear and big-ticket expenses that will be put on your depreciation schedule. Think new computer, camera body, lenses, the big things.</t>
  </si>
  <si>
    <t>Payment Method</t>
  </si>
  <si>
    <t>Paid to / Seller</t>
  </si>
  <si>
    <t>a course you purchase, subscription to an academy, workshops, resources and mentoring</t>
  </si>
  <si>
    <t>Mark iv camera body</t>
  </si>
  <si>
    <t>B&amp;H</t>
  </si>
  <si>
    <t>templates</t>
  </si>
  <si>
    <t>Julie Griffin Photography LLC</t>
  </si>
  <si>
    <t>monthly</t>
  </si>
  <si>
    <t>business insurance policy xxxxxx</t>
  </si>
  <si>
    <t>Country Financial</t>
  </si>
  <si>
    <t>ach transfer biz checking</t>
  </si>
  <si>
    <t>session assistants</t>
  </si>
  <si>
    <t>misc.</t>
  </si>
  <si>
    <t>cash</t>
  </si>
  <si>
    <t>annual</t>
  </si>
  <si>
    <t>editing software</t>
  </si>
  <si>
    <t>biz debit card</t>
  </si>
  <si>
    <t>Dropbox Pro</t>
  </si>
  <si>
    <t>Dropbox</t>
  </si>
  <si>
    <t>cloud backup</t>
  </si>
  <si>
    <t>BackBlaze</t>
  </si>
  <si>
    <t>Squarespace</t>
  </si>
  <si>
    <t>Adobe Creative Cloud</t>
  </si>
  <si>
    <t>day pass $50</t>
  </si>
  <si>
    <t>total for the year</t>
  </si>
  <si>
    <t>biz debit card x4</t>
  </si>
  <si>
    <t>newborn wrap scarfs</t>
  </si>
  <si>
    <t>Target</t>
  </si>
  <si>
    <t>Expense Category</t>
  </si>
  <si>
    <t>Assets</t>
  </si>
  <si>
    <t>Advertising</t>
  </si>
  <si>
    <t>Subscription/Software</t>
  </si>
  <si>
    <t>Education</t>
  </si>
  <si>
    <t>Insurance</t>
  </si>
  <si>
    <t>Outside Services</t>
  </si>
  <si>
    <t>Permits/Site Fees</t>
  </si>
  <si>
    <t>Supplies</t>
  </si>
  <si>
    <t>Stripe fees from Cloudspot orders</t>
  </si>
  <si>
    <t>Stripe</t>
  </si>
  <si>
    <t>transaction fees</t>
  </si>
  <si>
    <t>memory cards</t>
  </si>
  <si>
    <t>Amazon</t>
  </si>
  <si>
    <t>valentine minis promo post</t>
  </si>
  <si>
    <t>Facebook</t>
  </si>
  <si>
    <t>PayPal</t>
  </si>
  <si>
    <t>TOTAL Expenses</t>
  </si>
  <si>
    <t>Cost of Goods for Resale</t>
  </si>
  <si>
    <t>"COG"</t>
  </si>
  <si>
    <r>
      <rPr>
        <i/>
        <sz val="12"/>
        <color theme="1"/>
        <rFont val="Avenir Next Condensed Regular"/>
      </rPr>
      <t xml:space="preserve">Accounted for separately from expenses. </t>
    </r>
    <r>
      <rPr>
        <sz val="12"/>
        <color theme="1"/>
        <rFont val="Avenir Next Condensed Regular"/>
      </rPr>
      <t xml:space="preserve"> This is your cost, paying for things that you then sold.  For example… if you sold a canvas for $300, and you paid your print lab $75… you would report $300 as income, and account for $75 in "cost of goods for resale" here.</t>
    </r>
  </si>
  <si>
    <t>Accounting Category</t>
  </si>
  <si>
    <t>lab total</t>
  </si>
  <si>
    <t>WHCC</t>
  </si>
  <si>
    <t>COG</t>
  </si>
  <si>
    <t>Describe session type and what is included here.</t>
  </si>
  <si>
    <t>feel free to delete or modify any rows that do not apply to your business.</t>
  </si>
  <si>
    <t>4. change the fonts and colors to be consistent with your brand</t>
  </si>
  <si>
    <t>update these with the payment methods that you accept!</t>
  </si>
  <si>
    <t>TOTAL Cost of Goods for Resale</t>
  </si>
  <si>
    <r>
      <rPr>
        <i/>
        <sz val="10"/>
        <color theme="1"/>
        <rFont val="Avenir Next Condensed Regular"/>
      </rPr>
      <t>Handwriting must be legible.</t>
    </r>
    <r>
      <rPr>
        <sz val="10"/>
        <color theme="1"/>
        <rFont val="Avenir Next Condensed Regular"/>
      </rPr>
      <t xml:space="preserve">
Please make check out to
"XXXXXXXXX" 
and mail check to:</t>
    </r>
  </si>
  <si>
    <r>
      <t xml:space="preserve">submit PayPal payment at </t>
    </r>
    <r>
      <rPr>
        <b/>
        <sz val="10"/>
        <color theme="1"/>
        <rFont val="Avenir Next Condensed Regular"/>
      </rPr>
      <t>PayPal.Me/YOURPAYPALLINK</t>
    </r>
  </si>
  <si>
    <r>
      <t xml:space="preserve">address: </t>
    </r>
    <r>
      <rPr>
        <sz val="10"/>
        <color theme="1"/>
        <rFont val="Avenir Next Condensed Regular"/>
      </rPr>
      <t>Suzy Q 
1234 Main Street
City, ST zip</t>
    </r>
  </si>
  <si>
    <r>
      <t>email address:
suzyqphoto</t>
    </r>
    <r>
      <rPr>
        <sz val="10"/>
        <color theme="1"/>
        <rFont val="Avenir Next Condensed Regular"/>
      </rPr>
      <t>@gmail.com</t>
    </r>
  </si>
  <si>
    <t>(specific to your business, should cover your equipment at "replacement value" plus a liability policy)</t>
  </si>
  <si>
    <t>Miles</t>
  </si>
  <si>
    <t>Wage</t>
  </si>
  <si>
    <t>Make sure you watch the spreadsheet tour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</si>
</sst>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
    <numFmt numFmtId="165" formatCode="_-&quot;$&quot;* #,##0_-;\-&quot;$&quot;* #,##0_-;_-&quot;$&quot;* &quot;-&quot;??_-;_-@_-"/>
    <numFmt numFmtId="166" formatCode="&quot;$&quot;#,##0"/>
    <numFmt numFmtId="167" formatCode="&quot;$&quot;#,##0.00;[Red]&quot;$&quot;#,##0.00"/>
  </numFmts>
  <fonts count="56" x14ac:knownFonts="1">
    <font>
      <sz val="12"/>
      <color theme="1"/>
      <name val="Calibri"/>
      <family val="2"/>
      <scheme val="minor"/>
    </font>
    <font>
      <sz val="12"/>
      <color theme="1"/>
      <name val="Calibri"/>
      <family val="2"/>
      <scheme val="minor"/>
    </font>
    <font>
      <b/>
      <u/>
      <sz val="12"/>
      <color theme="1"/>
      <name val="Helvetica"/>
    </font>
    <font>
      <sz val="12"/>
      <color theme="1"/>
      <name val="Helvetica"/>
    </font>
    <font>
      <b/>
      <sz val="12"/>
      <color theme="1"/>
      <name val="Helvetica"/>
    </font>
    <font>
      <b/>
      <i/>
      <sz val="12"/>
      <color rgb="FF000000"/>
      <name val="Helvetica"/>
    </font>
    <font>
      <sz val="36"/>
      <color theme="1"/>
      <name val="Helvetica"/>
    </font>
    <font>
      <b/>
      <sz val="28"/>
      <color rgb="FF000000"/>
      <name val="Helvetica"/>
    </font>
    <font>
      <b/>
      <u/>
      <sz val="12"/>
      <color theme="1"/>
      <name val="Avenir Next Condensed Regular"/>
    </font>
    <font>
      <sz val="12"/>
      <color theme="1"/>
      <name val="Avenir Next Condensed Regular"/>
    </font>
    <font>
      <b/>
      <sz val="12"/>
      <color theme="1"/>
      <name val="Avenir Next Condensed Regular"/>
    </font>
    <font>
      <b/>
      <i/>
      <sz val="12"/>
      <color rgb="FF000000"/>
      <name val="Avenir Next Condensed Regular"/>
    </font>
    <font>
      <i/>
      <sz val="12"/>
      <color rgb="FF000000"/>
      <name val="Avenir Next Condensed Regular"/>
    </font>
    <font>
      <sz val="36"/>
      <color theme="1"/>
      <name val="Avenir Next Condensed Regular"/>
    </font>
    <font>
      <b/>
      <sz val="14"/>
      <color rgb="FF000000"/>
      <name val="Avenir Next Condensed Regular"/>
    </font>
    <font>
      <sz val="12"/>
      <color rgb="FF000000"/>
      <name val="Avenir Next Condensed Regular"/>
    </font>
    <font>
      <b/>
      <sz val="12"/>
      <color rgb="FF000000"/>
      <name val="Avenir Next Condensed Regular"/>
    </font>
    <font>
      <b/>
      <sz val="36"/>
      <color rgb="FF000000"/>
      <name val="Avenir Next Condensed Regular"/>
    </font>
    <font>
      <sz val="18"/>
      <color rgb="FF000000"/>
      <name val="Avenir Next Condensed Regular"/>
    </font>
    <font>
      <sz val="12"/>
      <color theme="1"/>
      <name val="Arial Narrow"/>
    </font>
    <font>
      <b/>
      <sz val="28"/>
      <color theme="1"/>
      <name val="Arial Narrow"/>
    </font>
    <font>
      <sz val="11"/>
      <color theme="1"/>
      <name val="Arial Narrow"/>
    </font>
    <font>
      <sz val="10"/>
      <color theme="1"/>
      <name val="Arial Narrow"/>
    </font>
    <font>
      <b/>
      <sz val="12"/>
      <color theme="1"/>
      <name val="Arial Narrow"/>
    </font>
    <font>
      <b/>
      <sz val="10"/>
      <color theme="1"/>
      <name val="Arial Narrow"/>
    </font>
    <font>
      <i/>
      <sz val="10"/>
      <color theme="1"/>
      <name val="Arial Narrow"/>
    </font>
    <font>
      <sz val="12"/>
      <color rgb="FFEFECEA"/>
      <name val="Arial Narrow"/>
    </font>
    <font>
      <b/>
      <i/>
      <sz val="10"/>
      <color theme="1"/>
      <name val="Arial Narrow"/>
    </font>
    <font>
      <b/>
      <sz val="16"/>
      <color theme="1"/>
      <name val="Arial Narrow"/>
    </font>
    <font>
      <b/>
      <sz val="14"/>
      <color theme="1"/>
      <name val="Arial Narrow"/>
    </font>
    <font>
      <b/>
      <sz val="16"/>
      <color theme="1"/>
      <name val="Helvetica"/>
    </font>
    <font>
      <b/>
      <sz val="22"/>
      <color theme="1"/>
      <name val="Helvetica"/>
    </font>
    <font>
      <b/>
      <sz val="24"/>
      <color theme="1"/>
      <name val="Helvetica"/>
    </font>
    <font>
      <b/>
      <u/>
      <sz val="36"/>
      <color theme="1"/>
      <name val="Helvetica"/>
    </font>
    <font>
      <i/>
      <sz val="12"/>
      <color theme="1"/>
      <name val="Avenir Next Condensed Regular"/>
    </font>
    <font>
      <sz val="8"/>
      <name val="Calibri"/>
      <family val="2"/>
      <scheme val="minor"/>
    </font>
    <font>
      <sz val="10"/>
      <color theme="1"/>
      <name val="Avenir Next Condensed Regular"/>
    </font>
    <font>
      <b/>
      <sz val="10"/>
      <color theme="1"/>
      <name val="Avenir Next Condensed Regular"/>
    </font>
    <font>
      <i/>
      <sz val="10"/>
      <color theme="1"/>
      <name val="Avenir Next Condensed Regular"/>
    </font>
    <font>
      <sz val="10"/>
      <color rgb="FF393A36"/>
      <name val="Avenir Next Condensed Regular"/>
    </font>
    <font>
      <b/>
      <i/>
      <sz val="10"/>
      <color theme="1"/>
      <name val="Avenir Next Condensed Regular"/>
    </font>
    <font>
      <b/>
      <sz val="16"/>
      <color theme="1"/>
      <name val="Avenir Next Condensed Regular"/>
    </font>
    <font>
      <b/>
      <sz val="11"/>
      <color theme="1"/>
      <name val="Helvetica"/>
    </font>
    <font>
      <b/>
      <sz val="24"/>
      <color theme="0"/>
      <name val="Helvetica"/>
    </font>
    <font>
      <sz val="48"/>
      <color theme="1"/>
      <name val="Helvetica"/>
    </font>
    <font>
      <sz val="10"/>
      <color theme="1"/>
      <name val="Helvetica"/>
    </font>
    <font>
      <sz val="11"/>
      <color theme="1"/>
      <name val="Helvetica"/>
    </font>
    <font>
      <i/>
      <sz val="10"/>
      <color theme="1"/>
      <name val="Helvetica"/>
    </font>
    <font>
      <b/>
      <i/>
      <sz val="11"/>
      <color theme="1"/>
      <name val="Helvetica"/>
    </font>
    <font>
      <b/>
      <sz val="10"/>
      <color theme="1"/>
      <name val="Helvetica"/>
    </font>
    <font>
      <i/>
      <sz val="12"/>
      <color theme="1"/>
      <name val="Helvetica"/>
    </font>
    <font>
      <sz val="11"/>
      <color rgb="FFEFECEA"/>
      <name val="Helvetica"/>
    </font>
    <font>
      <sz val="16"/>
      <color theme="1"/>
      <name val="Calibri"/>
      <family val="2"/>
      <scheme val="minor"/>
    </font>
    <font>
      <sz val="16"/>
      <color theme="4" tint="-0.249977111117893"/>
      <name val="Avenir Next Condensed Regular"/>
    </font>
    <font>
      <u/>
      <sz val="12"/>
      <color theme="10"/>
      <name val="Calibri"/>
      <family val="2"/>
      <scheme val="minor"/>
    </font>
    <font>
      <u/>
      <sz val="18"/>
      <color theme="10"/>
      <name val="Archivo Black Regula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393A36"/>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0" fontId="54" fillId="0" borderId="0" applyNumberFormat="0" applyFill="0" applyBorder="0" applyAlignment="0" applyProtection="0"/>
  </cellStyleXfs>
  <cellXfs count="240">
    <xf numFmtId="0" fontId="0" fillId="0" borderId="0" xfId="0"/>
    <xf numFmtId="165" fontId="3" fillId="0" borderId="0" xfId="1" applyNumberFormat="1" applyFont="1"/>
    <xf numFmtId="0" fontId="3" fillId="0" borderId="0" xfId="0" applyFont="1"/>
    <xf numFmtId="0" fontId="6" fillId="0" borderId="0" xfId="0" applyFont="1"/>
    <xf numFmtId="17" fontId="6" fillId="0" borderId="0" xfId="0" quotePrefix="1" applyNumberFormat="1" applyFont="1" applyAlignment="1"/>
    <xf numFmtId="0" fontId="9" fillId="0" borderId="0" xfId="0" applyFont="1" applyAlignment="1">
      <alignment horizontal="left"/>
    </xf>
    <xf numFmtId="0" fontId="9" fillId="0" borderId="0" xfId="0" applyFont="1" applyAlignment="1">
      <alignment horizontal="right"/>
    </xf>
    <xf numFmtId="164" fontId="9" fillId="0" borderId="0" xfId="0" applyNumberFormat="1" applyFont="1" applyAlignment="1">
      <alignment horizontal="right"/>
    </xf>
    <xf numFmtId="44" fontId="9" fillId="0" borderId="0" xfId="1" applyFont="1"/>
    <xf numFmtId="165" fontId="9" fillId="0" borderId="0" xfId="1" applyNumberFormat="1" applyFont="1"/>
    <xf numFmtId="0" fontId="9" fillId="0" borderId="0" xfId="0" applyFont="1"/>
    <xf numFmtId="0" fontId="9" fillId="0" borderId="5" xfId="0" applyFont="1" applyBorder="1"/>
    <xf numFmtId="0" fontId="12" fillId="0" borderId="0" xfId="0" applyFont="1" applyAlignment="1">
      <alignment vertical="center"/>
    </xf>
    <xf numFmtId="0" fontId="12" fillId="0" borderId="0" xfId="0" applyFont="1" applyAlignment="1">
      <alignment horizontal="right" vertical="center"/>
    </xf>
    <xf numFmtId="0" fontId="9" fillId="0" borderId="7" xfId="0" applyFont="1" applyBorder="1"/>
    <xf numFmtId="0" fontId="11" fillId="0" borderId="0" xfId="0" applyFont="1" applyAlignment="1">
      <alignment vertical="center"/>
    </xf>
    <xf numFmtId="0" fontId="11" fillId="0" borderId="0" xfId="0" applyFont="1" applyAlignment="1">
      <alignment horizontal="right" vertical="center"/>
    </xf>
    <xf numFmtId="17" fontId="13" fillId="0" borderId="0" xfId="0" quotePrefix="1" applyNumberFormat="1" applyFont="1" applyAlignment="1"/>
    <xf numFmtId="164" fontId="9" fillId="2" borderId="0" xfId="0" applyNumberFormat="1" applyFont="1" applyFill="1" applyAlignment="1">
      <alignment horizontal="right" wrapText="1"/>
    </xf>
    <xf numFmtId="0" fontId="9" fillId="0" borderId="0" xfId="0" applyFont="1" applyFill="1"/>
    <xf numFmtId="14" fontId="15" fillId="0" borderId="0" xfId="0" applyNumberFormat="1" applyFont="1" applyFill="1" applyAlignment="1">
      <alignment horizontal="left"/>
    </xf>
    <xf numFmtId="0" fontId="9" fillId="0" borderId="0" xfId="0" applyFont="1" applyFill="1" applyAlignment="1">
      <alignment horizontal="left"/>
    </xf>
    <xf numFmtId="0" fontId="15" fillId="0" borderId="0" xfId="0" applyFont="1" applyFill="1" applyAlignment="1">
      <alignment horizontal="left"/>
    </xf>
    <xf numFmtId="164" fontId="9" fillId="0" borderId="0" xfId="0" applyNumberFormat="1" applyFont="1" applyFill="1" applyAlignment="1">
      <alignment horizontal="right"/>
    </xf>
    <xf numFmtId="164" fontId="15" fillId="2" borderId="0" xfId="0" applyNumberFormat="1" applyFont="1" applyFill="1" applyAlignment="1">
      <alignment horizontal="right"/>
    </xf>
    <xf numFmtId="164" fontId="15" fillId="0" borderId="0" xfId="0" applyNumberFormat="1" applyFont="1" applyFill="1" applyAlignment="1">
      <alignment horizontal="right"/>
    </xf>
    <xf numFmtId="44" fontId="9" fillId="0" borderId="0" xfId="1" applyFont="1" applyFill="1"/>
    <xf numFmtId="0" fontId="11" fillId="0" borderId="0" xfId="0" applyFont="1" applyFill="1" applyAlignment="1">
      <alignment vertical="center"/>
    </xf>
    <xf numFmtId="0" fontId="11" fillId="0" borderId="0" xfId="0" applyFont="1" applyFill="1" applyAlignment="1">
      <alignment horizontal="right" vertical="center"/>
    </xf>
    <xf numFmtId="0" fontId="15" fillId="0" borderId="0" xfId="0" applyFont="1" applyAlignment="1">
      <alignment horizontal="left"/>
    </xf>
    <xf numFmtId="164" fontId="15" fillId="0" borderId="0" xfId="0" applyNumberFormat="1" applyFont="1" applyAlignment="1">
      <alignment horizontal="right"/>
    </xf>
    <xf numFmtId="0" fontId="15" fillId="0" borderId="0" xfId="0" applyFont="1"/>
    <xf numFmtId="164" fontId="16" fillId="0" borderId="1" xfId="0" applyNumberFormat="1" applyFont="1" applyBorder="1" applyAlignment="1">
      <alignment horizontal="right" vertical="top" wrapText="1"/>
    </xf>
    <xf numFmtId="0" fontId="17" fillId="0" borderId="0" xfId="0" applyFont="1" applyAlignment="1">
      <alignment horizontal="right"/>
    </xf>
    <xf numFmtId="164" fontId="18" fillId="0" borderId="0" xfId="0" applyNumberFormat="1" applyFont="1" applyAlignment="1">
      <alignment horizontal="right"/>
    </xf>
    <xf numFmtId="165" fontId="9" fillId="0" borderId="0" xfId="1" applyNumberFormat="1" applyFont="1" applyAlignment="1">
      <alignment horizontal="center"/>
    </xf>
    <xf numFmtId="0" fontId="9" fillId="0" borderId="0" xfId="0" applyFont="1" applyAlignment="1">
      <alignment horizontal="center"/>
    </xf>
    <xf numFmtId="0" fontId="19" fillId="0" borderId="0" xfId="0" applyFont="1"/>
    <xf numFmtId="0" fontId="20" fillId="0" borderId="0" xfId="0" applyFont="1" applyAlignment="1">
      <alignment horizontal="center"/>
    </xf>
    <xf numFmtId="0" fontId="21" fillId="0" borderId="0" xfId="0" applyFont="1"/>
    <xf numFmtId="0" fontId="20" fillId="0" borderId="0" xfId="0" applyFont="1" applyBorder="1" applyAlignment="1">
      <alignment horizontal="center" vertical="top"/>
    </xf>
    <xf numFmtId="0" fontId="19" fillId="3" borderId="0" xfId="0" applyFont="1" applyFill="1"/>
    <xf numFmtId="0" fontId="22" fillId="0" borderId="0" xfId="0" applyFont="1"/>
    <xf numFmtId="15" fontId="22" fillId="0" borderId="0" xfId="0" quotePrefix="1" applyNumberFormat="1" applyFont="1" applyBorder="1" applyAlignment="1"/>
    <xf numFmtId="0" fontId="22" fillId="3" borderId="0" xfId="0" applyFont="1" applyFill="1"/>
    <xf numFmtId="0" fontId="22" fillId="0" borderId="0" xfId="0" applyFont="1" applyBorder="1" applyAlignment="1"/>
    <xf numFmtId="8" fontId="22" fillId="0" borderId="0" xfId="0" applyNumberFormat="1" applyFont="1" applyBorder="1" applyAlignment="1">
      <alignment horizontal="left"/>
    </xf>
    <xf numFmtId="8" fontId="24" fillId="0" borderId="0" xfId="0" applyNumberFormat="1" applyFont="1" applyBorder="1" applyAlignment="1">
      <alignment horizontal="left"/>
    </xf>
    <xf numFmtId="0" fontId="25" fillId="0" borderId="0" xfId="0" applyFont="1"/>
    <xf numFmtId="0" fontId="22" fillId="0" borderId="0" xfId="0" applyFont="1" applyAlignment="1">
      <alignment vertical="top"/>
    </xf>
    <xf numFmtId="0" fontId="24" fillId="0" borderId="0" xfId="0" applyFont="1"/>
    <xf numFmtId="0" fontId="23" fillId="0" borderId="0" xfId="0" applyFont="1" applyFill="1" applyBorder="1" applyAlignment="1">
      <alignment horizontal="right" vertical="top"/>
    </xf>
    <xf numFmtId="165" fontId="26" fillId="0" borderId="0" xfId="1" applyNumberFormat="1" applyFont="1"/>
    <xf numFmtId="0" fontId="26" fillId="0" borderId="0" xfId="0" applyFont="1"/>
    <xf numFmtId="164" fontId="22" fillId="0" borderId="0" xfId="0" applyNumberFormat="1" applyFont="1" applyFill="1" applyBorder="1" applyAlignment="1">
      <alignment vertical="top"/>
    </xf>
    <xf numFmtId="164" fontId="25" fillId="0" borderId="0" xfId="0" applyNumberFormat="1" applyFont="1" applyFill="1" applyBorder="1" applyAlignment="1">
      <alignment horizontal="center" vertical="top"/>
    </xf>
    <xf numFmtId="164" fontId="24" fillId="0" borderId="0" xfId="0" applyNumberFormat="1" applyFont="1" applyFill="1"/>
    <xf numFmtId="8" fontId="24" fillId="0" borderId="0" xfId="0" applyNumberFormat="1" applyFont="1" applyAlignment="1">
      <alignment vertical="top"/>
    </xf>
    <xf numFmtId="8" fontId="24" fillId="0" borderId="0" xfId="0" applyNumberFormat="1" applyFont="1" applyFill="1" applyAlignment="1">
      <alignment vertical="top"/>
    </xf>
    <xf numFmtId="164" fontId="24" fillId="0" borderId="0" xfId="0" applyNumberFormat="1" applyFont="1" applyFill="1" applyBorder="1" applyAlignment="1">
      <alignment horizontal="right" vertical="top"/>
    </xf>
    <xf numFmtId="0" fontId="25" fillId="3" borderId="0" xfId="0" applyFont="1" applyFill="1"/>
    <xf numFmtId="0" fontId="22" fillId="0" borderId="0" xfId="0" applyFont="1" applyFill="1" applyAlignment="1">
      <alignment vertical="top"/>
    </xf>
    <xf numFmtId="164" fontId="22" fillId="0" borderId="0" xfId="0" applyNumberFormat="1" applyFont="1" applyFill="1" applyBorder="1" applyAlignment="1">
      <alignment horizontal="right" vertical="top"/>
    </xf>
    <xf numFmtId="0" fontId="22" fillId="0" borderId="0" xfId="0" applyFont="1" applyBorder="1" applyAlignment="1">
      <alignment vertical="top"/>
    </xf>
    <xf numFmtId="8" fontId="24" fillId="0" borderId="0" xfId="0" applyNumberFormat="1" applyFont="1" applyBorder="1" applyAlignment="1">
      <alignment vertical="top"/>
    </xf>
    <xf numFmtId="8" fontId="27" fillId="0" borderId="0" xfId="0" applyNumberFormat="1" applyFont="1" applyBorder="1" applyAlignment="1">
      <alignment vertical="top"/>
    </xf>
    <xf numFmtId="167" fontId="28" fillId="0" borderId="0" xfId="0" applyNumberFormat="1" applyFont="1" applyAlignment="1">
      <alignment vertical="top"/>
    </xf>
    <xf numFmtId="0" fontId="24" fillId="0" borderId="0" xfId="0" applyNumberFormat="1" applyFont="1" applyAlignment="1">
      <alignment vertical="top"/>
    </xf>
    <xf numFmtId="0" fontId="23" fillId="0" borderId="0" xfId="0" applyFont="1" applyFill="1" applyBorder="1" applyAlignment="1">
      <alignment horizontal="center" vertical="top"/>
    </xf>
    <xf numFmtId="164" fontId="22" fillId="0" borderId="0" xfId="0" applyNumberFormat="1" applyFont="1" applyFill="1" applyBorder="1" applyAlignment="1">
      <alignment horizontal="center" vertical="center" wrapText="1"/>
    </xf>
    <xf numFmtId="164" fontId="22" fillId="0" borderId="0" xfId="0" applyNumberFormat="1" applyFont="1" applyFill="1" applyBorder="1" applyAlignment="1">
      <alignment horizontal="left" vertical="top" wrapText="1"/>
    </xf>
    <xf numFmtId="164" fontId="29" fillId="0" borderId="0" xfId="0" applyNumberFormat="1" applyFont="1" applyFill="1" applyBorder="1" applyAlignment="1">
      <alignment horizontal="left" vertical="top" wrapText="1"/>
    </xf>
    <xf numFmtId="0" fontId="23" fillId="6" borderId="0" xfId="0" applyFont="1" applyFill="1" applyBorder="1" applyAlignment="1">
      <alignment horizontal="center" vertical="top"/>
    </xf>
    <xf numFmtId="0" fontId="4" fillId="0" borderId="0" xfId="0" applyFont="1" applyAlignment="1">
      <alignment wrapText="1"/>
    </xf>
    <xf numFmtId="0" fontId="9" fillId="0" borderId="0" xfId="0" applyFont="1" applyAlignment="1">
      <alignment wrapText="1"/>
    </xf>
    <xf numFmtId="0" fontId="8" fillId="0" borderId="0" xfId="0" applyFont="1" applyAlignment="1">
      <alignment horizontal="center" wrapText="1"/>
    </xf>
    <xf numFmtId="14" fontId="0" fillId="0" borderId="0" xfId="0" applyNumberFormat="1"/>
    <xf numFmtId="14" fontId="8" fillId="0" borderId="0" xfId="0" applyNumberFormat="1" applyFont="1" applyAlignment="1">
      <alignment horizontal="center" wrapText="1"/>
    </xf>
    <xf numFmtId="44" fontId="0" fillId="0" borderId="0" xfId="0" applyNumberFormat="1"/>
    <xf numFmtId="44" fontId="8" fillId="0" borderId="0" xfId="0" applyNumberFormat="1" applyFont="1" applyAlignment="1">
      <alignment horizontal="center" wrapText="1"/>
    </xf>
    <xf numFmtId="14" fontId="9" fillId="0" borderId="0" xfId="0" applyNumberFormat="1" applyFont="1" applyAlignment="1">
      <alignment wrapText="1"/>
    </xf>
    <xf numFmtId="14" fontId="9" fillId="0" borderId="0" xfId="0" applyNumberFormat="1" applyFont="1"/>
    <xf numFmtId="44" fontId="9" fillId="0" borderId="0" xfId="0" applyNumberFormat="1" applyFont="1"/>
    <xf numFmtId="44" fontId="31" fillId="0" borderId="0" xfId="0" applyNumberFormat="1" applyFont="1"/>
    <xf numFmtId="0" fontId="36" fillId="0" borderId="0" xfId="0" applyFont="1"/>
    <xf numFmtId="49" fontId="10" fillId="4" borderId="11" xfId="0" applyNumberFormat="1" applyFont="1" applyFill="1" applyBorder="1" applyAlignment="1">
      <alignment horizontal="right"/>
    </xf>
    <xf numFmtId="15" fontId="36" fillId="0" borderId="12" xfId="0" quotePrefix="1" applyNumberFormat="1" applyFont="1" applyBorder="1" applyAlignment="1"/>
    <xf numFmtId="49" fontId="10" fillId="4" borderId="13" xfId="0" applyNumberFormat="1" applyFont="1" applyFill="1" applyBorder="1" applyAlignment="1">
      <alignment horizontal="right"/>
    </xf>
    <xf numFmtId="0" fontId="36" fillId="0" borderId="14" xfId="0" applyFont="1" applyBorder="1" applyAlignment="1"/>
    <xf numFmtId="8" fontId="36" fillId="0" borderId="14" xfId="0" applyNumberFormat="1" applyFont="1" applyBorder="1" applyAlignment="1">
      <alignment horizontal="left"/>
    </xf>
    <xf numFmtId="49" fontId="10" fillId="4" borderId="15" xfId="0" applyNumberFormat="1" applyFont="1" applyFill="1" applyBorder="1" applyAlignment="1">
      <alignment horizontal="right"/>
    </xf>
    <xf numFmtId="8" fontId="37" fillId="0" borderId="16" xfId="0" applyNumberFormat="1" applyFont="1" applyBorder="1" applyAlignment="1">
      <alignment horizontal="left"/>
    </xf>
    <xf numFmtId="49" fontId="10" fillId="0" borderId="0" xfId="0" applyNumberFormat="1" applyFont="1" applyFill="1" applyBorder="1" applyAlignment="1">
      <alignment horizontal="right"/>
    </xf>
    <xf numFmtId="17" fontId="36" fillId="0" borderId="0" xfId="0" quotePrefix="1" applyNumberFormat="1" applyFont="1"/>
    <xf numFmtId="0" fontId="36" fillId="0" borderId="0" xfId="0" applyFont="1" applyFill="1"/>
    <xf numFmtId="0" fontId="37" fillId="0" borderId="0" xfId="0" applyFont="1" applyAlignment="1">
      <alignment horizontal="right"/>
    </xf>
    <xf numFmtId="0" fontId="37" fillId="0" borderId="0" xfId="0" applyFont="1" applyFill="1"/>
    <xf numFmtId="0" fontId="36" fillId="0" borderId="0" xfId="0" applyFont="1" applyAlignment="1">
      <alignment vertical="top"/>
    </xf>
    <xf numFmtId="164" fontId="36" fillId="0" borderId="11" xfId="0" applyNumberFormat="1" applyFont="1" applyFill="1" applyBorder="1" applyAlignment="1">
      <alignment vertical="top"/>
    </xf>
    <xf numFmtId="49" fontId="36" fillId="0" borderId="11" xfId="0" applyNumberFormat="1" applyFont="1" applyFill="1" applyBorder="1" applyAlignment="1">
      <alignment horizontal="right" vertical="top"/>
    </xf>
    <xf numFmtId="164" fontId="38" fillId="4" borderId="16" xfId="0" applyNumberFormat="1" applyFont="1" applyFill="1" applyBorder="1" applyAlignment="1">
      <alignment horizontal="center" vertical="top"/>
    </xf>
    <xf numFmtId="0" fontId="38" fillId="4" borderId="15" xfId="0" applyNumberFormat="1" applyFont="1" applyFill="1" applyBorder="1" applyAlignment="1">
      <alignment horizontal="center" vertical="top"/>
    </xf>
    <xf numFmtId="164" fontId="38" fillId="0" borderId="15" xfId="0" applyNumberFormat="1" applyFont="1" applyFill="1" applyBorder="1" applyAlignment="1">
      <alignment horizontal="center" vertical="top"/>
    </xf>
    <xf numFmtId="164" fontId="37" fillId="0" borderId="0" xfId="0" applyNumberFormat="1" applyFont="1"/>
    <xf numFmtId="0" fontId="36" fillId="0" borderId="0" xfId="0" applyFont="1" applyBorder="1" applyAlignment="1">
      <alignment horizontal="right" vertical="top"/>
    </xf>
    <xf numFmtId="8" fontId="37" fillId="0" borderId="0" xfId="0" applyNumberFormat="1" applyFont="1" applyAlignment="1">
      <alignment vertical="top"/>
    </xf>
    <xf numFmtId="164" fontId="36" fillId="0" borderId="14" xfId="0" applyNumberFormat="1" applyFont="1" applyFill="1" applyBorder="1" applyAlignment="1">
      <alignment vertical="top"/>
    </xf>
    <xf numFmtId="0" fontId="36" fillId="0" borderId="13" xfId="0" applyNumberFormat="1" applyFont="1" applyFill="1" applyBorder="1" applyAlignment="1">
      <alignment horizontal="right" vertical="top"/>
    </xf>
    <xf numFmtId="164" fontId="37" fillId="0" borderId="13" xfId="0" applyNumberFormat="1" applyFont="1" applyFill="1" applyBorder="1" applyAlignment="1">
      <alignment horizontal="right" vertical="top"/>
    </xf>
    <xf numFmtId="164" fontId="39" fillId="4" borderId="14" xfId="0" applyNumberFormat="1" applyFont="1" applyFill="1" applyBorder="1" applyAlignment="1">
      <alignment vertical="top"/>
    </xf>
    <xf numFmtId="0" fontId="39" fillId="4" borderId="13" xfId="0" applyNumberFormat="1" applyFont="1" applyFill="1" applyBorder="1" applyAlignment="1">
      <alignment horizontal="right" vertical="top"/>
    </xf>
    <xf numFmtId="164" fontId="36" fillId="0" borderId="16" xfId="0" applyNumberFormat="1" applyFont="1" applyFill="1" applyBorder="1" applyAlignment="1">
      <alignment vertical="top"/>
    </xf>
    <xf numFmtId="0" fontId="36" fillId="0" borderId="15" xfId="0" applyFont="1" applyFill="1" applyBorder="1" applyAlignment="1">
      <alignment horizontal="right" vertical="top"/>
    </xf>
    <xf numFmtId="164" fontId="36" fillId="0" borderId="15" xfId="0" applyNumberFormat="1" applyFont="1" applyBorder="1" applyAlignment="1">
      <alignment vertical="top"/>
    </xf>
    <xf numFmtId="164" fontId="36" fillId="0" borderId="14" xfId="0" quotePrefix="1" applyNumberFormat="1" applyFont="1" applyFill="1" applyBorder="1" applyAlignment="1">
      <alignment horizontal="right" vertical="top"/>
    </xf>
    <xf numFmtId="164" fontId="36" fillId="0" borderId="13" xfId="0" applyNumberFormat="1" applyFont="1" applyFill="1" applyBorder="1" applyAlignment="1">
      <alignment horizontal="right" vertical="top"/>
    </xf>
    <xf numFmtId="164" fontId="36" fillId="4" borderId="14" xfId="0" applyNumberFormat="1" applyFont="1" applyFill="1" applyBorder="1" applyAlignment="1">
      <alignment vertical="top"/>
    </xf>
    <xf numFmtId="0" fontId="36" fillId="4" borderId="13" xfId="0" applyNumberFormat="1" applyFont="1" applyFill="1" applyBorder="1" applyAlignment="1">
      <alignment horizontal="right" vertical="top"/>
    </xf>
    <xf numFmtId="0" fontId="36" fillId="5" borderId="21" xfId="0" applyFont="1" applyFill="1" applyBorder="1" applyAlignment="1">
      <alignment vertical="top"/>
    </xf>
    <xf numFmtId="0" fontId="36" fillId="5" borderId="17" xfId="0" applyFont="1" applyFill="1" applyBorder="1" applyAlignment="1">
      <alignment vertical="top"/>
    </xf>
    <xf numFmtId="0" fontId="36" fillId="0" borderId="17" xfId="0" applyFont="1" applyBorder="1" applyAlignment="1">
      <alignment vertical="top"/>
    </xf>
    <xf numFmtId="0" fontId="36" fillId="0" borderId="10" xfId="0" applyFont="1" applyBorder="1" applyAlignment="1">
      <alignment horizontal="right" vertical="top"/>
    </xf>
    <xf numFmtId="8" fontId="37" fillId="0" borderId="10" xfId="0" applyNumberFormat="1" applyFont="1" applyBorder="1" applyAlignment="1">
      <alignment vertical="top"/>
    </xf>
    <xf numFmtId="0" fontId="37" fillId="0" borderId="0" xfId="0" applyFont="1" applyBorder="1" applyAlignment="1">
      <alignment horizontal="right" vertical="top"/>
    </xf>
    <xf numFmtId="0" fontId="36" fillId="0" borderId="0" xfId="0" applyFont="1" applyBorder="1"/>
    <xf numFmtId="0" fontId="38" fillId="0" borderId="10" xfId="0" applyFont="1" applyBorder="1" applyAlignment="1">
      <alignment horizontal="right" vertical="top"/>
    </xf>
    <xf numFmtId="8" fontId="40" fillId="0" borderId="10" xfId="0" applyNumberFormat="1" applyFont="1" applyBorder="1" applyAlignment="1">
      <alignment horizontal="right" vertical="top"/>
    </xf>
    <xf numFmtId="167" fontId="41" fillId="0" borderId="0" xfId="0" applyNumberFormat="1" applyFont="1" applyAlignment="1">
      <alignment vertical="top"/>
    </xf>
    <xf numFmtId="0" fontId="36" fillId="0" borderId="0" xfId="0" applyFont="1" applyBorder="1" applyAlignment="1">
      <alignment horizontal="center" vertical="top"/>
    </xf>
    <xf numFmtId="0" fontId="37" fillId="0" borderId="0" xfId="0" applyNumberFormat="1" applyFont="1" applyAlignment="1">
      <alignment vertical="top"/>
    </xf>
    <xf numFmtId="0" fontId="36" fillId="0" borderId="26" xfId="0" applyFont="1" applyFill="1" applyBorder="1" applyAlignment="1">
      <alignment horizontal="center" wrapText="1"/>
    </xf>
    <xf numFmtId="0" fontId="36" fillId="0" borderId="30" xfId="0" applyFont="1" applyFill="1" applyBorder="1" applyAlignment="1">
      <alignment horizontal="center" vertical="top" wrapText="1"/>
    </xf>
    <xf numFmtId="0" fontId="32" fillId="0" borderId="0" xfId="0" applyFont="1" applyAlignment="1">
      <alignment vertical="top"/>
    </xf>
    <xf numFmtId="0" fontId="4" fillId="4" borderId="17" xfId="0" applyFont="1" applyFill="1" applyBorder="1" applyAlignment="1">
      <alignment horizontal="right" vertical="top"/>
    </xf>
    <xf numFmtId="49" fontId="4" fillId="4" borderId="17" xfId="0" applyNumberFormat="1" applyFont="1" applyFill="1" applyBorder="1" applyAlignment="1">
      <alignment horizontal="right" vertical="top"/>
    </xf>
    <xf numFmtId="0" fontId="42" fillId="0" borderId="0" xfId="0" applyFont="1" applyBorder="1" applyAlignment="1">
      <alignment horizontal="right" vertical="top"/>
    </xf>
    <xf numFmtId="0" fontId="4" fillId="4" borderId="17" xfId="0" applyFont="1" applyFill="1" applyBorder="1" applyAlignment="1">
      <alignment horizontal="center" vertical="top"/>
    </xf>
    <xf numFmtId="0" fontId="45" fillId="0" borderId="0" xfId="0" applyFont="1"/>
    <xf numFmtId="0" fontId="46" fillId="0" borderId="0" xfId="0" applyFont="1"/>
    <xf numFmtId="0" fontId="42" fillId="0" borderId="0" xfId="0" applyFont="1"/>
    <xf numFmtId="0" fontId="47" fillId="0" borderId="0" xfId="0" applyFont="1"/>
    <xf numFmtId="0" fontId="48" fillId="0" borderId="0" xfId="0" applyFont="1"/>
    <xf numFmtId="167" fontId="47" fillId="0" borderId="0" xfId="0" applyNumberFormat="1" applyFont="1"/>
    <xf numFmtId="0" fontId="45" fillId="0" borderId="0" xfId="0" quotePrefix="1" applyFont="1" applyAlignment="1"/>
    <xf numFmtId="0" fontId="45" fillId="0" borderId="0" xfId="0" quotePrefix="1" applyFont="1"/>
    <xf numFmtId="0" fontId="49" fillId="0" borderId="0" xfId="0" applyFont="1"/>
    <xf numFmtId="167" fontId="50" fillId="0" borderId="0" xfId="0" applyNumberFormat="1" applyFont="1"/>
    <xf numFmtId="0" fontId="51" fillId="0" borderId="0" xfId="0" applyFont="1"/>
    <xf numFmtId="0" fontId="3" fillId="0" borderId="0" xfId="0" quotePrefix="1" applyFont="1"/>
    <xf numFmtId="0" fontId="52" fillId="0" borderId="0" xfId="0" applyFont="1"/>
    <xf numFmtId="0" fontId="9" fillId="0" borderId="0" xfId="0" applyFont="1" applyFill="1" applyAlignment="1">
      <alignment horizontal="center"/>
    </xf>
    <xf numFmtId="0" fontId="9" fillId="0" borderId="0" xfId="0" applyFont="1" applyFill="1" applyAlignment="1">
      <alignment horizontal="right"/>
    </xf>
    <xf numFmtId="0" fontId="15" fillId="0" borderId="0" xfId="0" applyFont="1" applyAlignment="1">
      <alignment horizontal="right"/>
    </xf>
    <xf numFmtId="0" fontId="53" fillId="0" borderId="0" xfId="0" applyFont="1"/>
    <xf numFmtId="0" fontId="7" fillId="0" borderId="0" xfId="0" applyFont="1" applyAlignment="1">
      <alignment horizontal="right"/>
    </xf>
    <xf numFmtId="0" fontId="15" fillId="0" borderId="0" xfId="0" applyFont="1" applyAlignment="1">
      <alignment horizontal="left"/>
    </xf>
    <xf numFmtId="0" fontId="4" fillId="0" borderId="0" xfId="0" applyFont="1" applyBorder="1" applyAlignment="1">
      <alignment horizontal="center"/>
    </xf>
    <xf numFmtId="0" fontId="5" fillId="0" borderId="0" xfId="0" applyFont="1" applyAlignment="1">
      <alignment horizontal="center" vertical="center"/>
    </xf>
    <xf numFmtId="165" fontId="14" fillId="0" borderId="0" xfId="1" applyNumberFormat="1" applyFont="1" applyAlignment="1">
      <alignment vertical="top" wrapText="1"/>
    </xf>
    <xf numFmtId="166" fontId="14" fillId="0" borderId="0" xfId="0" applyNumberFormat="1" applyFont="1" applyAlignment="1">
      <alignment horizontal="center" vertical="top" wrapText="1"/>
    </xf>
    <xf numFmtId="0" fontId="14" fillId="0" borderId="0" xfId="0" applyFont="1" applyAlignment="1">
      <alignment vertical="top" wrapText="1"/>
    </xf>
    <xf numFmtId="166" fontId="14" fillId="0" borderId="0" xfId="0" applyNumberFormat="1" applyFont="1" applyAlignment="1">
      <alignment horizontal="right" vertical="top" wrapText="1"/>
    </xf>
    <xf numFmtId="0" fontId="14" fillId="0" borderId="0" xfId="0" applyFont="1" applyAlignment="1">
      <alignment horizontal="right" vertical="top" wrapText="1"/>
    </xf>
    <xf numFmtId="0" fontId="14" fillId="0" borderId="0" xfId="0" applyFont="1" applyAlignment="1">
      <alignment horizontal="center" vertical="top" wrapText="1"/>
    </xf>
    <xf numFmtId="14" fontId="14" fillId="0" borderId="0" xfId="0" applyNumberFormat="1" applyFont="1" applyAlignment="1">
      <alignment vertical="top" wrapText="1"/>
    </xf>
    <xf numFmtId="0" fontId="9" fillId="0" borderId="0" xfId="0" applyFont="1" applyBorder="1" applyAlignment="1">
      <alignment horizontal="center"/>
    </xf>
    <xf numFmtId="0" fontId="9" fillId="0" borderId="6"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164" fontId="14" fillId="0" borderId="0" xfId="0" applyNumberFormat="1" applyFont="1" applyAlignment="1">
      <alignment vertical="top" wrapText="1"/>
    </xf>
    <xf numFmtId="0" fontId="31" fillId="7" borderId="0" xfId="0" applyFont="1" applyFill="1" applyAlignment="1">
      <alignment horizontal="right" wrapText="1"/>
    </xf>
    <xf numFmtId="0" fontId="33" fillId="7" borderId="0" xfId="0" applyFont="1" applyFill="1" applyAlignment="1">
      <alignment horizontal="center" wrapText="1"/>
    </xf>
    <xf numFmtId="0" fontId="31" fillId="8" borderId="0" xfId="0" applyFont="1" applyFill="1" applyAlignment="1">
      <alignment horizontal="left" wrapText="1"/>
    </xf>
    <xf numFmtId="0" fontId="9" fillId="8" borderId="0" xfId="0" applyFont="1" applyFill="1" applyAlignment="1">
      <alignment horizontal="left" wrapText="1"/>
    </xf>
    <xf numFmtId="0" fontId="9" fillId="7" borderId="0" xfId="0" applyFont="1" applyFill="1" applyAlignment="1">
      <alignment horizontal="left" wrapText="1"/>
    </xf>
    <xf numFmtId="0" fontId="30" fillId="7" borderId="0" xfId="0" applyFont="1" applyFill="1" applyAlignment="1">
      <alignment horizontal="left" wrapText="1"/>
    </xf>
    <xf numFmtId="0" fontId="30" fillId="8" borderId="0" xfId="0" applyFont="1" applyFill="1" applyAlignment="1">
      <alignment horizontal="left" wrapText="1"/>
    </xf>
    <xf numFmtId="0" fontId="43" fillId="5" borderId="22" xfId="0" applyFont="1" applyFill="1" applyBorder="1" applyAlignment="1">
      <alignment horizontal="center" vertical="top"/>
    </xf>
    <xf numFmtId="0" fontId="43" fillId="5" borderId="23" xfId="0" applyFont="1" applyFill="1" applyBorder="1" applyAlignment="1">
      <alignment horizontal="center" vertical="top"/>
    </xf>
    <xf numFmtId="0" fontId="43" fillId="5" borderId="21" xfId="0" applyFont="1" applyFill="1" applyBorder="1" applyAlignment="1">
      <alignment horizontal="center" vertical="top"/>
    </xf>
    <xf numFmtId="0" fontId="46" fillId="0" borderId="0" xfId="0" applyFont="1" applyAlignment="1">
      <alignment horizontal="left" vertical="top"/>
    </xf>
    <xf numFmtId="0" fontId="42" fillId="0" borderId="1" xfId="0" applyFont="1" applyBorder="1" applyAlignment="1">
      <alignment horizontal="right" vertical="top"/>
    </xf>
    <xf numFmtId="0" fontId="36" fillId="0" borderId="0" xfId="0" applyFont="1" applyBorder="1" applyAlignment="1">
      <alignment horizontal="right" vertical="top"/>
    </xf>
    <xf numFmtId="0" fontId="30" fillId="0" borderId="0" xfId="0" applyFont="1" applyBorder="1" applyAlignment="1">
      <alignment horizontal="right" vertical="top"/>
    </xf>
    <xf numFmtId="0" fontId="30" fillId="0" borderId="1" xfId="0" applyFont="1" applyBorder="1" applyAlignment="1">
      <alignment horizontal="right" vertical="top"/>
    </xf>
    <xf numFmtId="0" fontId="4" fillId="4" borderId="22" xfId="0" applyFont="1" applyFill="1" applyBorder="1" applyAlignment="1">
      <alignment horizontal="center" vertical="top"/>
    </xf>
    <xf numFmtId="0" fontId="4" fillId="4" borderId="21" xfId="0" applyFont="1" applyFill="1" applyBorder="1" applyAlignment="1">
      <alignment horizontal="center" vertical="top"/>
    </xf>
    <xf numFmtId="0" fontId="4" fillId="4" borderId="23" xfId="0" applyFont="1" applyFill="1" applyBorder="1" applyAlignment="1">
      <alignment horizontal="center" vertical="top"/>
    </xf>
    <xf numFmtId="0" fontId="36" fillId="0" borderId="24" xfId="0" quotePrefix="1" applyFont="1" applyFill="1" applyBorder="1" applyAlignment="1">
      <alignment horizontal="left" vertical="center" wrapText="1"/>
    </xf>
    <xf numFmtId="0" fontId="36" fillId="0" borderId="29" xfId="0" quotePrefix="1"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0" borderId="25" xfId="0" applyFont="1" applyFill="1" applyBorder="1" applyAlignment="1">
      <alignment horizontal="left" vertical="center" wrapText="1"/>
    </xf>
    <xf numFmtId="164" fontId="36" fillId="0" borderId="27" xfId="0" applyNumberFormat="1" applyFont="1" applyFill="1" applyBorder="1" applyAlignment="1">
      <alignment horizontal="center" vertical="center" wrapText="1"/>
    </xf>
    <xf numFmtId="164" fontId="36" fillId="0" borderId="1" xfId="0" applyNumberFormat="1" applyFont="1" applyFill="1" applyBorder="1" applyAlignment="1">
      <alignment horizontal="center" vertical="center" wrapText="1"/>
    </xf>
    <xf numFmtId="164" fontId="36" fillId="0" borderId="28" xfId="0" applyNumberFormat="1" applyFont="1" applyFill="1" applyBorder="1" applyAlignment="1">
      <alignment horizontal="center" vertical="center" wrapText="1"/>
    </xf>
    <xf numFmtId="164" fontId="36" fillId="0" borderId="5" xfId="0" applyNumberFormat="1"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164" fontId="36" fillId="0" borderId="6" xfId="0" applyNumberFormat="1" applyFont="1" applyFill="1" applyBorder="1" applyAlignment="1">
      <alignment horizontal="center" vertical="center" wrapText="1"/>
    </xf>
    <xf numFmtId="164" fontId="36" fillId="0" borderId="7" xfId="0" applyNumberFormat="1" applyFont="1" applyFill="1" applyBorder="1" applyAlignment="1">
      <alignment horizontal="center" vertical="center" wrapText="1"/>
    </xf>
    <xf numFmtId="164" fontId="36" fillId="0" borderId="8" xfId="0" applyNumberFormat="1" applyFont="1" applyFill="1" applyBorder="1" applyAlignment="1">
      <alignment horizontal="center" vertical="center" wrapText="1"/>
    </xf>
    <xf numFmtId="164" fontId="36" fillId="0" borderId="9" xfId="0" applyNumberFormat="1" applyFont="1" applyFill="1" applyBorder="1" applyAlignment="1">
      <alignment horizontal="center" vertical="center" wrapText="1"/>
    </xf>
    <xf numFmtId="0" fontId="37" fillId="0" borderId="5" xfId="0" applyFont="1" applyFill="1" applyBorder="1" applyAlignment="1">
      <alignment horizontal="center" wrapText="1"/>
    </xf>
    <xf numFmtId="0" fontId="37" fillId="0" borderId="0" xfId="0" applyFont="1" applyFill="1" applyBorder="1" applyAlignment="1">
      <alignment horizontal="center" wrapText="1"/>
    </xf>
    <xf numFmtId="0" fontId="37" fillId="0" borderId="6" xfId="0" applyFont="1" applyFill="1" applyBorder="1" applyAlignment="1">
      <alignment horizontal="center" wrapText="1"/>
    </xf>
    <xf numFmtId="0" fontId="37" fillId="0" borderId="7" xfId="0" applyFont="1" applyFill="1" applyBorder="1" applyAlignment="1">
      <alignment horizontal="center" wrapText="1"/>
    </xf>
    <xf numFmtId="0" fontId="37" fillId="0" borderId="8" xfId="0" applyFont="1" applyFill="1" applyBorder="1" applyAlignment="1">
      <alignment horizontal="center" wrapText="1"/>
    </xf>
    <xf numFmtId="0" fontId="37" fillId="0" borderId="9" xfId="0" applyFont="1" applyFill="1" applyBorder="1" applyAlignment="1">
      <alignment horizontal="center" wrapText="1"/>
    </xf>
    <xf numFmtId="0" fontId="37" fillId="0" borderId="3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4" fillId="4" borderId="17" xfId="0" applyFont="1" applyFill="1" applyBorder="1" applyAlignment="1">
      <alignment horizontal="center" vertical="top"/>
    </xf>
    <xf numFmtId="0" fontId="36" fillId="0" borderId="20" xfId="0" quotePrefix="1" applyFont="1" applyFill="1" applyBorder="1" applyAlignment="1">
      <alignment horizontal="left" vertical="top" wrapText="1"/>
    </xf>
    <xf numFmtId="0" fontId="36" fillId="0" borderId="0" xfId="0" quotePrefix="1" applyFont="1" applyFill="1" applyBorder="1" applyAlignment="1">
      <alignment horizontal="left" vertical="top" wrapText="1"/>
    </xf>
    <xf numFmtId="0" fontId="36" fillId="0" borderId="14" xfId="0" quotePrefix="1" applyFont="1" applyFill="1" applyBorder="1" applyAlignment="1">
      <alignment horizontal="left" vertical="top" wrapText="1"/>
    </xf>
    <xf numFmtId="0" fontId="36" fillId="4" borderId="20" xfId="0" quotePrefix="1" applyFont="1" applyFill="1" applyBorder="1" applyAlignment="1">
      <alignment horizontal="left" vertical="top" wrapText="1"/>
    </xf>
    <xf numFmtId="0" fontId="36" fillId="4" borderId="0" xfId="0" quotePrefix="1" applyFont="1" applyFill="1" applyBorder="1" applyAlignment="1">
      <alignment horizontal="left" vertical="top" wrapText="1"/>
    </xf>
    <xf numFmtId="0" fontId="36" fillId="4" borderId="14" xfId="0" quotePrefix="1" applyFont="1" applyFill="1" applyBorder="1" applyAlignment="1">
      <alignment horizontal="left" vertical="top" wrapText="1"/>
    </xf>
    <xf numFmtId="0" fontId="36" fillId="4" borderId="19" xfId="0" quotePrefix="1" applyFont="1" applyFill="1" applyBorder="1" applyAlignment="1">
      <alignment horizontal="left" vertical="top" wrapText="1"/>
    </xf>
    <xf numFmtId="0" fontId="36" fillId="4" borderId="10" xfId="0" quotePrefix="1" applyFont="1" applyFill="1" applyBorder="1" applyAlignment="1">
      <alignment horizontal="left" vertical="top" wrapText="1"/>
    </xf>
    <xf numFmtId="0" fontId="36" fillId="4" borderId="16" xfId="0" quotePrefix="1" applyFont="1" applyFill="1" applyBorder="1" applyAlignment="1">
      <alignment horizontal="left" vertical="top" wrapText="1"/>
    </xf>
    <xf numFmtId="0" fontId="36" fillId="5" borderId="17" xfId="0" applyFont="1" applyFill="1" applyBorder="1" applyAlignment="1">
      <alignment horizontal="left" vertical="top"/>
    </xf>
    <xf numFmtId="0" fontId="39" fillId="4" borderId="20" xfId="0" quotePrefix="1" applyFont="1" applyFill="1" applyBorder="1" applyAlignment="1">
      <alignment horizontal="left" vertical="top" wrapText="1"/>
    </xf>
    <xf numFmtId="0" fontId="39" fillId="4" borderId="0" xfId="0" quotePrefix="1" applyFont="1" applyFill="1" applyBorder="1" applyAlignment="1">
      <alignment horizontal="left" vertical="top" wrapText="1"/>
    </xf>
    <xf numFmtId="0" fontId="39" fillId="4" borderId="14" xfId="0" quotePrefix="1" applyFont="1" applyFill="1" applyBorder="1" applyAlignment="1">
      <alignment horizontal="left" vertical="top" wrapText="1"/>
    </xf>
    <xf numFmtId="0" fontId="36" fillId="0" borderId="19" xfId="0" quotePrefix="1"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6" xfId="0" applyFont="1" applyFill="1" applyBorder="1" applyAlignment="1">
      <alignment horizontal="left" vertical="top" wrapText="1"/>
    </xf>
    <xf numFmtId="0" fontId="32" fillId="0" borderId="0" xfId="0" applyFont="1" applyAlignment="1">
      <alignment horizontal="center"/>
    </xf>
    <xf numFmtId="0" fontId="32" fillId="0" borderId="10" xfId="0" applyFont="1" applyBorder="1" applyAlignment="1">
      <alignment horizontal="center" vertical="top"/>
    </xf>
    <xf numFmtId="0" fontId="44" fillId="0" borderId="0" xfId="0" applyFont="1" applyAlignment="1">
      <alignment horizontal="left"/>
    </xf>
    <xf numFmtId="0" fontId="38" fillId="0" borderId="18" xfId="0" quotePrefix="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4" borderId="19" xfId="0" quotePrefix="1" applyFont="1" applyFill="1" applyBorder="1" applyAlignment="1">
      <alignment horizontal="center" vertical="top" wrapText="1"/>
    </xf>
    <xf numFmtId="0" fontId="38" fillId="4" borderId="10" xfId="0" quotePrefix="1" applyFont="1" applyFill="1" applyBorder="1" applyAlignment="1">
      <alignment horizontal="center" vertical="top" wrapText="1"/>
    </xf>
    <xf numFmtId="0" fontId="38" fillId="4" borderId="16" xfId="0" quotePrefix="1" applyFont="1" applyFill="1" applyBorder="1" applyAlignment="1">
      <alignment horizontal="center" vertical="top" wrapText="1"/>
    </xf>
    <xf numFmtId="0" fontId="55" fillId="2" borderId="0" xfId="2" applyFont="1"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s://www.youtube.com/playlist?list=PLAHzdKgeoKVTN2FQjob75U82ClI94AkKv" TargetMode="External"/><Relationship Id="rId12" Type="http://schemas.openxmlformats.org/officeDocument/2006/relationships/hyperlink" Target="https://www.youtube.com/playlist?list=PLAHzdKgeoKVTN2FQjob75U82ClI94AkKv" TargetMode="External"/><Relationship Id="rId13" Type="http://schemas.openxmlformats.org/officeDocument/2006/relationships/hyperlink" Target="https://www.youtube.com/playlist?list=PLAHzdKgeoKVTN2FQjob75U82ClI94AkKv" TargetMode="External"/><Relationship Id="rId14" Type="http://schemas.openxmlformats.org/officeDocument/2006/relationships/hyperlink" Target="https://www.youtube.com/playlist?list=PLAHzdKgeoKVTN2FQjob75U82ClI94AkKv" TargetMode="External"/><Relationship Id="rId15" Type="http://schemas.openxmlformats.org/officeDocument/2006/relationships/hyperlink" Target="https://www.youtube.com/playlist?list=PLAHzdKgeoKVTN2FQjob75U82ClI94AkKv" TargetMode="External"/><Relationship Id="rId1" Type="http://schemas.openxmlformats.org/officeDocument/2006/relationships/hyperlink" Target="https://www.youtube.com/playlist?list=PLAHzdKgeoKVTN2FQjob75U82ClI94AkKv" TargetMode="External"/><Relationship Id="rId2" Type="http://schemas.openxmlformats.org/officeDocument/2006/relationships/hyperlink" Target="https://www.youtube.com/playlist?list=PLAHzdKgeoKVTN2FQjob75U82ClI94AkKv" TargetMode="External"/><Relationship Id="rId3" Type="http://schemas.openxmlformats.org/officeDocument/2006/relationships/hyperlink" Target="https://www.youtube.com/playlist?list=PLAHzdKgeoKVTN2FQjob75U82ClI94AkKv" TargetMode="External"/><Relationship Id="rId4" Type="http://schemas.openxmlformats.org/officeDocument/2006/relationships/hyperlink" Target="https://www.youtube.com/playlist?list=PLAHzdKgeoKVTN2FQjob75U82ClI94AkKv" TargetMode="External"/><Relationship Id="rId5" Type="http://schemas.openxmlformats.org/officeDocument/2006/relationships/hyperlink" Target="https://www.youtube.com/playlist?list=PLAHzdKgeoKVTN2FQjob75U82ClI94AkKv" TargetMode="External"/><Relationship Id="rId6" Type="http://schemas.openxmlformats.org/officeDocument/2006/relationships/hyperlink" Target="https://www.youtube.com/playlist?list=PLAHzdKgeoKVTN2FQjob75U82ClI94AkKv" TargetMode="External"/><Relationship Id="rId7" Type="http://schemas.openxmlformats.org/officeDocument/2006/relationships/hyperlink" Target="https://www.youtube.com/playlist?list=PLAHzdKgeoKVTN2FQjob75U82ClI94AkKv" TargetMode="External"/><Relationship Id="rId8" Type="http://schemas.openxmlformats.org/officeDocument/2006/relationships/hyperlink" Target="https://www.youtube.com/playlist?list=PLAHzdKgeoKVTN2FQjob75U82ClI94AkKv" TargetMode="External"/><Relationship Id="rId9" Type="http://schemas.openxmlformats.org/officeDocument/2006/relationships/hyperlink" Target="https://www.youtube.com/playlist?list=PLAHzdKgeoKVTN2FQjob75U82ClI94AkKv" TargetMode="External"/><Relationship Id="rId10" Type="http://schemas.openxmlformats.org/officeDocument/2006/relationships/hyperlink" Target="https://www.youtube.com/playlist?list=PLAHzdKgeoKVTN2FQjob75U82ClI94AkK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tabSelected="1" showRuler="0" workbookViewId="0">
      <selection activeCell="F11" sqref="F11"/>
    </sheetView>
  </sheetViews>
  <sheetFormatPr baseColWidth="10" defaultRowHeight="17" x14ac:dyDescent="0.25"/>
  <cols>
    <col min="1" max="1" width="25.1640625" style="10" customWidth="1"/>
    <col min="2" max="3" width="10.83203125" style="10"/>
    <col min="4" max="4" width="17.1640625" style="10" customWidth="1"/>
    <col min="5" max="5" width="16.33203125" style="10" customWidth="1"/>
    <col min="6" max="6" width="13.1640625" style="10" customWidth="1"/>
    <col min="7" max="7" width="17.5" style="10" customWidth="1"/>
    <col min="8" max="8" width="13.33203125" style="6" customWidth="1"/>
    <col min="9" max="9" width="19.33203125" style="6" customWidth="1"/>
    <col min="10" max="10" width="16.5" style="10" customWidth="1"/>
    <col min="11" max="11" width="10.1640625" style="10" customWidth="1"/>
    <col min="12" max="14" width="10.83203125" style="10"/>
    <col min="15" max="15" width="10.83203125" style="36"/>
    <col min="16" max="16384" width="10.83203125" style="10"/>
  </cols>
  <sheetData>
    <row r="1" spans="1:19" ht="48" customHeight="1" thickBot="1" x14ac:dyDescent="0.3">
      <c r="A1" s="239" t="s">
        <v>202</v>
      </c>
      <c r="B1" s="239"/>
      <c r="C1" s="239"/>
      <c r="D1" s="239"/>
      <c r="E1" s="239"/>
      <c r="F1" s="239"/>
      <c r="G1" s="239"/>
      <c r="H1" s="239"/>
      <c r="I1" s="239"/>
      <c r="J1" s="239"/>
      <c r="K1" s="239"/>
      <c r="L1" s="239"/>
      <c r="M1" s="239"/>
      <c r="N1" s="239"/>
      <c r="O1" s="239"/>
    </row>
    <row r="2" spans="1:19" x14ac:dyDescent="0.25">
      <c r="A2" s="167" t="s">
        <v>45</v>
      </c>
      <c r="B2" s="168"/>
      <c r="C2" s="169"/>
      <c r="D2" s="5"/>
      <c r="E2" s="5"/>
      <c r="F2" s="6"/>
      <c r="G2" s="6"/>
      <c r="I2" s="7"/>
      <c r="J2" s="156" t="s">
        <v>18</v>
      </c>
      <c r="K2" s="156"/>
      <c r="M2" s="8"/>
      <c r="N2" s="9"/>
      <c r="O2" s="35"/>
    </row>
    <row r="3" spans="1:19" x14ac:dyDescent="0.25">
      <c r="A3" s="170"/>
      <c r="B3" s="165"/>
      <c r="C3" s="166"/>
      <c r="D3" s="5"/>
      <c r="E3" s="5" t="s">
        <v>30</v>
      </c>
      <c r="F3" s="6"/>
      <c r="G3" s="6"/>
      <c r="I3" s="7"/>
      <c r="J3" s="157" t="s">
        <v>22</v>
      </c>
      <c r="K3" s="157"/>
      <c r="M3" s="8"/>
      <c r="N3" s="9"/>
      <c r="O3" s="35"/>
    </row>
    <row r="4" spans="1:19" x14ac:dyDescent="0.25">
      <c r="A4" s="11" t="s">
        <v>25</v>
      </c>
      <c r="B4" s="165"/>
      <c r="C4" s="166"/>
      <c r="E4" s="10" t="s">
        <v>49</v>
      </c>
      <c r="J4" s="12" t="s">
        <v>40</v>
      </c>
      <c r="K4" s="13">
        <v>2</v>
      </c>
      <c r="N4" s="9"/>
      <c r="O4" s="35"/>
    </row>
    <row r="5" spans="1:19" x14ac:dyDescent="0.25">
      <c r="A5" s="11" t="s">
        <v>26</v>
      </c>
      <c r="B5" s="165"/>
      <c r="C5" s="166"/>
      <c r="J5" s="12" t="s">
        <v>43</v>
      </c>
      <c r="K5" s="13">
        <v>4</v>
      </c>
      <c r="N5" s="9"/>
      <c r="O5" s="35"/>
    </row>
    <row r="6" spans="1:19" x14ac:dyDescent="0.25">
      <c r="A6" s="11" t="s">
        <v>15</v>
      </c>
      <c r="B6" s="165"/>
      <c r="C6" s="166"/>
      <c r="J6" s="12" t="s">
        <v>44</v>
      </c>
      <c r="K6" s="13">
        <v>15</v>
      </c>
      <c r="N6" s="9"/>
      <c r="O6" s="35"/>
    </row>
    <row r="7" spans="1:19" x14ac:dyDescent="0.25">
      <c r="A7" s="11" t="s">
        <v>16</v>
      </c>
      <c r="B7" s="165"/>
      <c r="C7" s="166"/>
      <c r="J7" s="12" t="s">
        <v>46</v>
      </c>
      <c r="K7" s="13">
        <v>11</v>
      </c>
      <c r="N7" s="9"/>
      <c r="O7" s="35"/>
    </row>
    <row r="8" spans="1:19" x14ac:dyDescent="0.25">
      <c r="A8" s="11" t="s">
        <v>23</v>
      </c>
      <c r="B8" s="165"/>
      <c r="C8" s="166"/>
      <c r="J8" s="12" t="s">
        <v>47</v>
      </c>
      <c r="K8" s="13">
        <v>13</v>
      </c>
      <c r="N8" s="9"/>
      <c r="O8" s="35"/>
    </row>
    <row r="9" spans="1:19" ht="18" thickBot="1" x14ac:dyDescent="0.3">
      <c r="A9" s="14" t="s">
        <v>24</v>
      </c>
      <c r="B9" s="171"/>
      <c r="C9" s="172"/>
      <c r="J9" s="12"/>
      <c r="K9" s="13" t="s">
        <v>17</v>
      </c>
      <c r="N9" s="9"/>
      <c r="O9" s="35"/>
    </row>
    <row r="10" spans="1:19" x14ac:dyDescent="0.25">
      <c r="K10" s="12"/>
      <c r="L10" s="13"/>
      <c r="N10" s="9"/>
      <c r="O10" s="35"/>
    </row>
    <row r="11" spans="1:19" x14ac:dyDescent="0.25">
      <c r="K11" s="12"/>
      <c r="L11" s="13"/>
      <c r="N11" s="9"/>
      <c r="O11" s="35"/>
    </row>
    <row r="12" spans="1:19" x14ac:dyDescent="0.25">
      <c r="N12" s="9"/>
      <c r="O12" s="35"/>
      <c r="R12" s="15"/>
      <c r="S12" s="16"/>
    </row>
    <row r="13" spans="1:19" x14ac:dyDescent="0.25">
      <c r="N13" s="9"/>
      <c r="O13" s="35"/>
      <c r="R13" s="15"/>
      <c r="S13" s="16"/>
    </row>
    <row r="14" spans="1:19" ht="45" x14ac:dyDescent="0.45">
      <c r="A14" s="3" t="s">
        <v>21</v>
      </c>
      <c r="N14" s="9"/>
      <c r="O14" s="35"/>
      <c r="R14" s="15"/>
      <c r="S14" s="16"/>
    </row>
    <row r="15" spans="1:19" x14ac:dyDescent="0.25">
      <c r="N15" s="9"/>
      <c r="O15" s="35"/>
      <c r="R15" s="15"/>
      <c r="S15" s="16"/>
    </row>
    <row r="16" spans="1:19" ht="87" customHeight="1" x14ac:dyDescent="0.7">
      <c r="A16" s="4" t="s">
        <v>27</v>
      </c>
      <c r="B16" s="17"/>
      <c r="C16" s="5"/>
      <c r="D16" s="5"/>
      <c r="E16" s="5"/>
      <c r="F16" s="18" t="s">
        <v>28</v>
      </c>
      <c r="G16" s="7"/>
      <c r="H16" s="7"/>
      <c r="J16" s="5"/>
      <c r="K16" s="5"/>
      <c r="L16" s="5"/>
      <c r="M16" s="8"/>
      <c r="N16" s="9"/>
      <c r="O16" s="35"/>
      <c r="R16" s="15"/>
      <c r="S16" s="16"/>
    </row>
    <row r="17" spans="1:20" x14ac:dyDescent="0.25">
      <c r="A17" s="163"/>
      <c r="B17" s="164" t="s">
        <v>0</v>
      </c>
      <c r="C17" s="160" t="s">
        <v>1</v>
      </c>
      <c r="D17" s="160" t="s">
        <v>2</v>
      </c>
      <c r="E17" s="173" t="s">
        <v>3</v>
      </c>
      <c r="F17" s="173" t="s">
        <v>4</v>
      </c>
      <c r="G17" s="173" t="s">
        <v>5</v>
      </c>
      <c r="H17" s="161" t="s">
        <v>20</v>
      </c>
      <c r="I17" s="162" t="s">
        <v>6</v>
      </c>
      <c r="J17" s="160" t="s">
        <v>7</v>
      </c>
      <c r="K17" s="160" t="s">
        <v>200</v>
      </c>
      <c r="L17" s="160" t="s">
        <v>8</v>
      </c>
      <c r="M17" s="158" t="s">
        <v>201</v>
      </c>
      <c r="N17" s="158" t="s">
        <v>9</v>
      </c>
      <c r="O17" s="159" t="s">
        <v>10</v>
      </c>
      <c r="R17" s="15"/>
      <c r="S17" s="16"/>
    </row>
    <row r="18" spans="1:20" ht="32" customHeight="1" x14ac:dyDescent="0.25">
      <c r="A18" s="163"/>
      <c r="B18" s="164"/>
      <c r="C18" s="160"/>
      <c r="D18" s="160"/>
      <c r="E18" s="173"/>
      <c r="F18" s="173"/>
      <c r="G18" s="173"/>
      <c r="H18" s="161"/>
      <c r="I18" s="162"/>
      <c r="J18" s="160"/>
      <c r="K18" s="160"/>
      <c r="L18" s="160"/>
      <c r="M18" s="158"/>
      <c r="N18" s="158"/>
      <c r="O18" s="159"/>
      <c r="R18" s="15"/>
      <c r="S18" s="16"/>
    </row>
    <row r="19" spans="1:20" x14ac:dyDescent="0.25">
      <c r="A19" s="19"/>
      <c r="B19" s="20">
        <v>43831</v>
      </c>
      <c r="C19" s="21" t="s">
        <v>19</v>
      </c>
      <c r="D19" s="22" t="s">
        <v>34</v>
      </c>
      <c r="E19" s="23">
        <v>600</v>
      </c>
      <c r="F19" s="24">
        <f>E19*0.078</f>
        <v>46.8</v>
      </c>
      <c r="G19" s="25">
        <f>SUM(E19:F19)</f>
        <v>646.79999999999995</v>
      </c>
      <c r="H19" s="151" t="s">
        <v>12</v>
      </c>
      <c r="I19" s="151"/>
      <c r="J19" s="21" t="s">
        <v>44</v>
      </c>
      <c r="K19" s="21"/>
      <c r="L19" s="26" t="s">
        <v>48</v>
      </c>
      <c r="M19" s="25">
        <v>20</v>
      </c>
      <c r="N19" s="25" t="s">
        <v>33</v>
      </c>
      <c r="O19" s="150" t="s">
        <v>11</v>
      </c>
      <c r="P19" s="19"/>
      <c r="Q19" s="19"/>
      <c r="R19" s="27"/>
      <c r="S19" s="28"/>
      <c r="T19" s="19"/>
    </row>
    <row r="20" spans="1:20" x14ac:dyDescent="0.25">
      <c r="A20" s="19"/>
      <c r="B20" s="20">
        <v>43835</v>
      </c>
      <c r="C20" s="21" t="s">
        <v>35</v>
      </c>
      <c r="D20" s="22" t="s">
        <v>36</v>
      </c>
      <c r="E20" s="23">
        <v>650</v>
      </c>
      <c r="F20" s="25">
        <f t="shared" ref="F20:F24" si="0">E20*0.078</f>
        <v>50.7</v>
      </c>
      <c r="G20" s="25">
        <f t="shared" ref="G20:G24" si="1">SUM(E20:F20)</f>
        <v>700.7</v>
      </c>
      <c r="H20" s="151" t="s">
        <v>37</v>
      </c>
      <c r="I20" s="151"/>
      <c r="J20" s="21" t="s">
        <v>47</v>
      </c>
      <c r="K20" s="21"/>
      <c r="L20" s="26"/>
      <c r="M20" s="25"/>
      <c r="N20" s="25" t="s">
        <v>33</v>
      </c>
      <c r="O20" s="150" t="s">
        <v>11</v>
      </c>
      <c r="P20" s="19"/>
      <c r="Q20" s="19"/>
      <c r="R20" s="27"/>
      <c r="S20" s="28"/>
      <c r="T20" s="19"/>
    </row>
    <row r="21" spans="1:20" x14ac:dyDescent="0.25">
      <c r="A21" s="19"/>
      <c r="B21" s="20">
        <v>43852</v>
      </c>
      <c r="C21" s="21" t="s">
        <v>38</v>
      </c>
      <c r="D21" s="22" t="s">
        <v>34</v>
      </c>
      <c r="E21" s="23">
        <v>300</v>
      </c>
      <c r="F21" s="25">
        <f t="shared" si="0"/>
        <v>23.4</v>
      </c>
      <c r="G21" s="25">
        <f t="shared" si="1"/>
        <v>323.39999999999998</v>
      </c>
      <c r="H21" s="151" t="s">
        <v>12</v>
      </c>
      <c r="I21" s="151" t="s">
        <v>39</v>
      </c>
      <c r="J21" s="21" t="s">
        <v>40</v>
      </c>
      <c r="K21" s="21"/>
      <c r="L21" s="26" t="s">
        <v>41</v>
      </c>
      <c r="M21" s="25">
        <v>20</v>
      </c>
      <c r="N21" s="25">
        <v>50</v>
      </c>
      <c r="O21" s="150" t="s">
        <v>42</v>
      </c>
      <c r="P21" s="19"/>
      <c r="Q21" s="19"/>
      <c r="R21" s="27"/>
      <c r="S21" s="28"/>
      <c r="T21" s="19"/>
    </row>
    <row r="22" spans="1:20" x14ac:dyDescent="0.25">
      <c r="A22" s="19"/>
      <c r="B22" s="20"/>
      <c r="C22" s="21"/>
      <c r="D22" s="22"/>
      <c r="E22" s="23"/>
      <c r="F22" s="25">
        <f t="shared" si="0"/>
        <v>0</v>
      </c>
      <c r="G22" s="25">
        <f t="shared" si="1"/>
        <v>0</v>
      </c>
      <c r="H22" s="151"/>
      <c r="I22" s="151"/>
      <c r="J22" s="21"/>
      <c r="K22" s="21"/>
      <c r="L22" s="26"/>
      <c r="M22" s="25"/>
      <c r="N22" s="25"/>
      <c r="O22" s="150"/>
      <c r="P22" s="19"/>
      <c r="Q22" s="19"/>
      <c r="R22" s="27"/>
      <c r="S22" s="28"/>
      <c r="T22" s="19"/>
    </row>
    <row r="23" spans="1:20" x14ac:dyDescent="0.25">
      <c r="A23" s="19"/>
      <c r="B23" s="20"/>
      <c r="C23" s="21"/>
      <c r="D23" s="22"/>
      <c r="E23" s="23"/>
      <c r="F23" s="25">
        <f t="shared" si="0"/>
        <v>0</v>
      </c>
      <c r="G23" s="25">
        <f t="shared" si="1"/>
        <v>0</v>
      </c>
      <c r="H23" s="151"/>
      <c r="I23" s="151"/>
      <c r="J23" s="21"/>
      <c r="K23" s="21"/>
      <c r="L23" s="26"/>
      <c r="M23" s="25"/>
      <c r="N23" s="25"/>
      <c r="O23" s="150"/>
      <c r="P23" s="19"/>
      <c r="Q23" s="19"/>
      <c r="R23" s="27"/>
      <c r="S23" s="28"/>
      <c r="T23" s="19"/>
    </row>
    <row r="24" spans="1:20" x14ac:dyDescent="0.25">
      <c r="A24" s="19"/>
      <c r="B24" s="20"/>
      <c r="C24" s="21"/>
      <c r="D24" s="22"/>
      <c r="E24" s="23"/>
      <c r="F24" s="25">
        <f t="shared" si="0"/>
        <v>0</v>
      </c>
      <c r="G24" s="25">
        <f t="shared" si="1"/>
        <v>0</v>
      </c>
      <c r="H24" s="151"/>
      <c r="I24" s="151"/>
      <c r="J24" s="21"/>
      <c r="K24" s="21"/>
      <c r="L24" s="26"/>
      <c r="M24" s="25"/>
      <c r="N24" s="25"/>
      <c r="O24" s="150"/>
      <c r="P24" s="19"/>
      <c r="Q24" s="19"/>
      <c r="R24" s="27"/>
      <c r="S24" s="28"/>
      <c r="T24" s="19"/>
    </row>
    <row r="25" spans="1:20" x14ac:dyDescent="0.25">
      <c r="B25" s="20"/>
      <c r="C25" s="5"/>
      <c r="D25" s="29"/>
      <c r="E25" s="7"/>
      <c r="F25" s="30"/>
      <c r="G25" s="30"/>
      <c r="J25" s="5"/>
      <c r="K25" s="5"/>
      <c r="L25" s="8"/>
      <c r="M25" s="30"/>
      <c r="N25" s="30"/>
    </row>
    <row r="26" spans="1:20" ht="51" x14ac:dyDescent="0.25">
      <c r="A26" s="31"/>
      <c r="B26" s="20"/>
      <c r="C26" s="29"/>
      <c r="D26" s="29"/>
      <c r="E26" s="32" t="s">
        <v>31</v>
      </c>
      <c r="F26" s="32" t="s">
        <v>32</v>
      </c>
      <c r="G26" s="32" t="s">
        <v>13</v>
      </c>
      <c r="H26" s="152"/>
      <c r="I26" s="152"/>
      <c r="J26" s="29"/>
      <c r="K26" s="29"/>
      <c r="L26" s="8"/>
      <c r="M26" s="9"/>
      <c r="N26" s="9"/>
    </row>
    <row r="27" spans="1:20" ht="50" x14ac:dyDescent="0.7">
      <c r="A27" s="33"/>
      <c r="B27" s="20"/>
      <c r="C27" s="154" t="s">
        <v>14</v>
      </c>
      <c r="D27" s="154"/>
      <c r="E27" s="34">
        <f>SUM(E19:E24)</f>
        <v>1550</v>
      </c>
      <c r="F27" s="34">
        <f>SUM(F19:F24)</f>
        <v>120.9</v>
      </c>
      <c r="G27" s="34">
        <f>SUM(G19:G24)</f>
        <v>1670.9</v>
      </c>
      <c r="H27" s="152"/>
      <c r="I27" s="155" t="s">
        <v>29</v>
      </c>
      <c r="J27" s="155"/>
      <c r="K27" s="155"/>
      <c r="L27" s="155"/>
      <c r="M27" s="155"/>
      <c r="N27" s="155"/>
      <c r="O27" s="155"/>
    </row>
    <row r="28" spans="1:20" x14ac:dyDescent="0.25">
      <c r="B28" s="20"/>
      <c r="N28" s="9"/>
      <c r="O28" s="35"/>
    </row>
    <row r="29" spans="1:20" x14ac:dyDescent="0.25">
      <c r="B29" s="20"/>
      <c r="N29" s="9"/>
      <c r="O29" s="35"/>
    </row>
    <row r="30" spans="1:20" x14ac:dyDescent="0.25">
      <c r="B30" s="20"/>
      <c r="N30" s="9"/>
      <c r="O30" s="35"/>
    </row>
    <row r="31" spans="1:20" x14ac:dyDescent="0.25">
      <c r="B31" s="20"/>
      <c r="N31" s="9"/>
      <c r="O31" s="35"/>
    </row>
    <row r="32" spans="1:20" x14ac:dyDescent="0.25">
      <c r="B32" s="20"/>
      <c r="N32" s="9"/>
      <c r="O32" s="35"/>
    </row>
    <row r="33" spans="2:15" x14ac:dyDescent="0.25">
      <c r="B33" s="20"/>
      <c r="N33" s="9"/>
      <c r="O33" s="35"/>
    </row>
    <row r="34" spans="2:15" x14ac:dyDescent="0.25">
      <c r="B34" s="20"/>
      <c r="N34" s="9"/>
      <c r="O34" s="35"/>
    </row>
    <row r="35" spans="2:15" x14ac:dyDescent="0.25">
      <c r="B35" s="20"/>
      <c r="N35" s="9"/>
      <c r="O35" s="35"/>
    </row>
    <row r="36" spans="2:15" x14ac:dyDescent="0.25">
      <c r="B36" s="20"/>
      <c r="N36" s="9"/>
      <c r="O36" s="35"/>
    </row>
    <row r="37" spans="2:15" x14ac:dyDescent="0.25">
      <c r="B37" s="20"/>
      <c r="N37" s="9"/>
      <c r="O37" s="35"/>
    </row>
    <row r="38" spans="2:15" x14ac:dyDescent="0.25">
      <c r="B38" s="20"/>
    </row>
    <row r="39" spans="2:15" x14ac:dyDescent="0.25">
      <c r="B39" s="20"/>
    </row>
    <row r="40" spans="2:15" x14ac:dyDescent="0.25">
      <c r="B40" s="20"/>
    </row>
    <row r="41" spans="2:15" x14ac:dyDescent="0.25">
      <c r="B41" s="20"/>
    </row>
    <row r="42" spans="2:15" x14ac:dyDescent="0.25">
      <c r="B42" s="20"/>
    </row>
    <row r="43" spans="2:15" x14ac:dyDescent="0.25">
      <c r="B43" s="20"/>
    </row>
    <row r="44" spans="2:15" x14ac:dyDescent="0.25">
      <c r="B44" s="20"/>
    </row>
    <row r="45" spans="2:15" x14ac:dyDescent="0.25">
      <c r="B45" s="20"/>
    </row>
    <row r="46" spans="2:15" x14ac:dyDescent="0.25">
      <c r="B46" s="20"/>
    </row>
    <row r="47" spans="2:15" x14ac:dyDescent="0.25">
      <c r="B47" s="20"/>
    </row>
    <row r="48" spans="2:15" x14ac:dyDescent="0.25">
      <c r="B48" s="20"/>
    </row>
    <row r="49" spans="2:2" x14ac:dyDescent="0.25">
      <c r="B49" s="20"/>
    </row>
    <row r="50" spans="2:2" x14ac:dyDescent="0.25">
      <c r="B50" s="20"/>
    </row>
    <row r="51" spans="2:2" x14ac:dyDescent="0.25">
      <c r="B51" s="20"/>
    </row>
    <row r="52" spans="2:2" x14ac:dyDescent="0.25">
      <c r="B52" s="20"/>
    </row>
    <row r="53" spans="2:2" x14ac:dyDescent="0.25">
      <c r="B53" s="20"/>
    </row>
    <row r="54" spans="2:2" x14ac:dyDescent="0.25">
      <c r="B54" s="20"/>
    </row>
    <row r="55" spans="2:2" x14ac:dyDescent="0.25">
      <c r="B55" s="20"/>
    </row>
    <row r="56" spans="2:2" x14ac:dyDescent="0.25">
      <c r="B56" s="20"/>
    </row>
    <row r="57" spans="2:2" x14ac:dyDescent="0.25">
      <c r="B57" s="20"/>
    </row>
    <row r="58" spans="2:2" x14ac:dyDescent="0.25">
      <c r="B58" s="20"/>
    </row>
    <row r="59" spans="2:2" x14ac:dyDescent="0.25">
      <c r="B59" s="20"/>
    </row>
    <row r="60" spans="2:2" x14ac:dyDescent="0.25">
      <c r="B60" s="20"/>
    </row>
    <row r="61" spans="2:2" x14ac:dyDescent="0.25">
      <c r="B61" s="20"/>
    </row>
    <row r="62" spans="2:2" x14ac:dyDescent="0.25">
      <c r="B62" s="20"/>
    </row>
    <row r="63" spans="2:2" x14ac:dyDescent="0.25">
      <c r="B63" s="20"/>
    </row>
    <row r="64" spans="2:2" x14ac:dyDescent="0.25">
      <c r="B64" s="20"/>
    </row>
    <row r="65" spans="2:2" x14ac:dyDescent="0.25">
      <c r="B65" s="20"/>
    </row>
    <row r="66" spans="2:2" x14ac:dyDescent="0.25">
      <c r="B66" s="20"/>
    </row>
    <row r="67" spans="2:2" x14ac:dyDescent="0.25">
      <c r="B67" s="20"/>
    </row>
    <row r="68" spans="2:2" x14ac:dyDescent="0.25">
      <c r="B68" s="20"/>
    </row>
    <row r="69" spans="2:2" x14ac:dyDescent="0.25">
      <c r="B69" s="20"/>
    </row>
    <row r="70" spans="2:2" x14ac:dyDescent="0.25">
      <c r="B70" s="20"/>
    </row>
    <row r="71" spans="2:2" x14ac:dyDescent="0.25">
      <c r="B71" s="20"/>
    </row>
    <row r="72" spans="2:2" x14ac:dyDescent="0.25">
      <c r="B72" s="20"/>
    </row>
    <row r="73" spans="2:2" x14ac:dyDescent="0.25">
      <c r="B73" s="20"/>
    </row>
    <row r="74" spans="2:2" x14ac:dyDescent="0.25">
      <c r="B74" s="20"/>
    </row>
    <row r="75" spans="2:2" x14ac:dyDescent="0.25">
      <c r="B75" s="20"/>
    </row>
    <row r="76" spans="2:2" x14ac:dyDescent="0.25">
      <c r="B76" s="20"/>
    </row>
    <row r="77" spans="2:2" x14ac:dyDescent="0.25">
      <c r="B77" s="20"/>
    </row>
    <row r="78" spans="2:2" x14ac:dyDescent="0.25">
      <c r="B78" s="20"/>
    </row>
    <row r="79" spans="2:2" x14ac:dyDescent="0.25">
      <c r="B79" s="20"/>
    </row>
    <row r="80" spans="2:2" x14ac:dyDescent="0.25">
      <c r="B80" s="20"/>
    </row>
    <row r="81" spans="2:2" x14ac:dyDescent="0.25">
      <c r="B81" s="20"/>
    </row>
    <row r="82" spans="2:2" x14ac:dyDescent="0.25">
      <c r="B82" s="2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20"/>
    </row>
    <row r="101" spans="2:2" x14ac:dyDescent="0.25">
      <c r="B101" s="20"/>
    </row>
    <row r="102" spans="2:2" x14ac:dyDescent="0.25">
      <c r="B102" s="20"/>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sheetData>
  <mergeCells count="28">
    <mergeCell ref="E17:E18"/>
    <mergeCell ref="A1:O1"/>
    <mergeCell ref="A17:A18"/>
    <mergeCell ref="B17:B18"/>
    <mergeCell ref="C17:C18"/>
    <mergeCell ref="D17:D18"/>
    <mergeCell ref="B4:C4"/>
    <mergeCell ref="B5:C5"/>
    <mergeCell ref="B6:C6"/>
    <mergeCell ref="B7:C7"/>
    <mergeCell ref="B8:C8"/>
    <mergeCell ref="B9:C9"/>
    <mergeCell ref="C27:D27"/>
    <mergeCell ref="I27:O27"/>
    <mergeCell ref="J2:K2"/>
    <mergeCell ref="J3:K3"/>
    <mergeCell ref="N17:N18"/>
    <mergeCell ref="O17:O18"/>
    <mergeCell ref="K17:K18"/>
    <mergeCell ref="H17:H18"/>
    <mergeCell ref="I17:I18"/>
    <mergeCell ref="J17:J18"/>
    <mergeCell ref="L17:L18"/>
    <mergeCell ref="M17:M18"/>
    <mergeCell ref="A2:C2"/>
    <mergeCell ref="A3:C3"/>
    <mergeCell ref="F17:F18"/>
    <mergeCell ref="G17:G18"/>
  </mergeCells>
  <hyperlinks>
    <hyperlink ref="A1" r:id="rId1"/>
    <hyperlink ref="B1" r:id="rId2" display="https://www.youtube.com/playlist?list=PLAHzdKgeoKVTN2FQjob75U82ClI94AkKv"/>
    <hyperlink ref="C1" r:id="rId3" display="https://www.youtube.com/playlist?list=PLAHzdKgeoKVTN2FQjob75U82ClI94AkKv"/>
    <hyperlink ref="D1" r:id="rId4" display="https://www.youtube.com/playlist?list=PLAHzdKgeoKVTN2FQjob75U82ClI94AkKv"/>
    <hyperlink ref="E1" r:id="rId5" display="https://www.youtube.com/playlist?list=PLAHzdKgeoKVTN2FQjob75U82ClI94AkKv"/>
    <hyperlink ref="F1" r:id="rId6" display="https://www.youtube.com/playlist?list=PLAHzdKgeoKVTN2FQjob75U82ClI94AkKv"/>
    <hyperlink ref="G1" r:id="rId7" display="https://www.youtube.com/playlist?list=PLAHzdKgeoKVTN2FQjob75U82ClI94AkKv"/>
    <hyperlink ref="H1" r:id="rId8" display="https://www.youtube.com/playlist?list=PLAHzdKgeoKVTN2FQjob75U82ClI94AkKv"/>
    <hyperlink ref="I1" r:id="rId9" display="https://www.youtube.com/playlist?list=PLAHzdKgeoKVTN2FQjob75U82ClI94AkKv"/>
    <hyperlink ref="J1" r:id="rId10" display="https://www.youtube.com/playlist?list=PLAHzdKgeoKVTN2FQjob75U82ClI94AkKv"/>
    <hyperlink ref="K1" r:id="rId11" display="https://www.youtube.com/playlist?list=PLAHzdKgeoKVTN2FQjob75U82ClI94AkKv"/>
    <hyperlink ref="L1" r:id="rId12" display="https://www.youtube.com/playlist?list=PLAHzdKgeoKVTN2FQjob75U82ClI94AkKv"/>
    <hyperlink ref="M1" r:id="rId13" display="https://www.youtube.com/playlist?list=PLAHzdKgeoKVTN2FQjob75U82ClI94AkKv"/>
    <hyperlink ref="N1" r:id="rId14" display="https://www.youtube.com/playlist?list=PLAHzdKgeoKVTN2FQjob75U82ClI94AkKv"/>
    <hyperlink ref="O1" r:id="rId15" display="https://www.youtube.com/playlist?list=PLAHzdKgeoKVTN2FQjob75U82ClI94AkKv"/>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90"/>
  <sheetViews>
    <sheetView showRuler="0" zoomScale="83" zoomScaleNormal="83" zoomScalePageLayoutView="83" workbookViewId="0">
      <selection activeCell="D56" sqref="D56"/>
    </sheetView>
  </sheetViews>
  <sheetFormatPr baseColWidth="10" defaultRowHeight="16" x14ac:dyDescent="0.2"/>
  <cols>
    <col min="1" max="1" width="16.33203125" style="73" customWidth="1"/>
    <col min="2" max="2" width="39.83203125" style="76" customWidth="1"/>
    <col min="3" max="4" width="26.33203125" customWidth="1"/>
    <col min="5" max="5" width="24.1640625" style="78" customWidth="1"/>
    <col min="6" max="6" width="19.33203125" customWidth="1"/>
  </cols>
  <sheetData>
    <row r="1" spans="1:6" ht="55" customHeight="1" x14ac:dyDescent="0.45">
      <c r="A1" s="175" t="s">
        <v>132</v>
      </c>
      <c r="B1" s="175"/>
      <c r="C1" s="175"/>
      <c r="D1" s="175"/>
      <c r="E1" s="175"/>
      <c r="F1" s="175"/>
    </row>
    <row r="2" spans="1:6" s="149" customFormat="1" ht="21" x14ac:dyDescent="0.25">
      <c r="A2" s="180" t="s">
        <v>110</v>
      </c>
      <c r="B2" s="180"/>
      <c r="C2" s="180"/>
      <c r="D2" s="180"/>
      <c r="E2" s="180"/>
      <c r="F2" s="180"/>
    </row>
    <row r="3" spans="1:6" ht="17" x14ac:dyDescent="0.25">
      <c r="A3" s="177" t="s">
        <v>136</v>
      </c>
      <c r="B3" s="177"/>
      <c r="C3" s="177"/>
      <c r="D3" s="177"/>
      <c r="E3" s="177"/>
      <c r="F3" s="177"/>
    </row>
    <row r="4" spans="1:6" s="149" customFormat="1" ht="28" customHeight="1" x14ac:dyDescent="0.25">
      <c r="A4" s="179" t="s">
        <v>111</v>
      </c>
      <c r="B4" s="179"/>
      <c r="C4" s="179"/>
      <c r="D4" s="179"/>
      <c r="E4" s="179"/>
      <c r="F4" s="179"/>
    </row>
    <row r="5" spans="1:6" ht="17" customHeight="1" x14ac:dyDescent="0.25">
      <c r="A5" s="178" t="s">
        <v>121</v>
      </c>
      <c r="B5" s="178"/>
      <c r="C5" s="178"/>
      <c r="D5" s="178"/>
      <c r="E5" s="178"/>
      <c r="F5" s="178"/>
    </row>
    <row r="6" spans="1:6" s="149" customFormat="1" ht="28" customHeight="1" x14ac:dyDescent="0.25">
      <c r="A6" s="180" t="s">
        <v>112</v>
      </c>
      <c r="B6" s="180"/>
      <c r="C6" s="180"/>
      <c r="D6" s="180"/>
      <c r="E6" s="180"/>
      <c r="F6" s="180"/>
    </row>
    <row r="7" spans="1:6" ht="37" customHeight="1" x14ac:dyDescent="0.25">
      <c r="A7" s="177" t="s">
        <v>133</v>
      </c>
      <c r="B7" s="177"/>
      <c r="C7" s="177"/>
      <c r="D7" s="177"/>
      <c r="E7" s="177"/>
      <c r="F7" s="177"/>
    </row>
    <row r="8" spans="1:6" s="149" customFormat="1" ht="28" customHeight="1" x14ac:dyDescent="0.25">
      <c r="A8" s="179" t="s">
        <v>113</v>
      </c>
      <c r="B8" s="179"/>
      <c r="C8" s="179"/>
      <c r="D8" s="179"/>
      <c r="E8" s="179"/>
      <c r="F8" s="179"/>
    </row>
    <row r="9" spans="1:6" ht="17" x14ac:dyDescent="0.25">
      <c r="A9" s="178" t="s">
        <v>139</v>
      </c>
      <c r="B9" s="178"/>
      <c r="C9" s="178"/>
      <c r="D9" s="178"/>
      <c r="E9" s="178"/>
      <c r="F9" s="178"/>
    </row>
    <row r="10" spans="1:6" s="149" customFormat="1" ht="21" x14ac:dyDescent="0.25">
      <c r="A10" s="180" t="s">
        <v>114</v>
      </c>
      <c r="B10" s="180"/>
      <c r="C10" s="180"/>
      <c r="D10" s="180"/>
      <c r="E10" s="180"/>
      <c r="F10" s="180"/>
    </row>
    <row r="11" spans="1:6" ht="17" x14ac:dyDescent="0.25">
      <c r="A11" s="177" t="s">
        <v>122</v>
      </c>
      <c r="B11" s="177"/>
      <c r="C11" s="177"/>
      <c r="D11" s="177"/>
      <c r="E11" s="177"/>
      <c r="F11" s="177"/>
    </row>
    <row r="12" spans="1:6" s="149" customFormat="1" ht="21" x14ac:dyDescent="0.25">
      <c r="A12" s="179" t="s">
        <v>115</v>
      </c>
      <c r="B12" s="179"/>
      <c r="C12" s="179"/>
      <c r="D12" s="179"/>
      <c r="E12" s="179"/>
      <c r="F12" s="179"/>
    </row>
    <row r="13" spans="1:6" ht="17" x14ac:dyDescent="0.25">
      <c r="A13" s="178" t="s">
        <v>199</v>
      </c>
      <c r="B13" s="178"/>
      <c r="C13" s="178"/>
      <c r="D13" s="178"/>
      <c r="E13" s="178"/>
      <c r="F13" s="178"/>
    </row>
    <row r="14" spans="1:6" s="149" customFormat="1" ht="21" x14ac:dyDescent="0.25">
      <c r="A14" s="180" t="s">
        <v>116</v>
      </c>
      <c r="B14" s="180"/>
      <c r="C14" s="180"/>
      <c r="D14" s="180"/>
      <c r="E14" s="180"/>
      <c r="F14" s="180"/>
    </row>
    <row r="15" spans="1:6" ht="34" customHeight="1" x14ac:dyDescent="0.25">
      <c r="A15" s="177" t="s">
        <v>123</v>
      </c>
      <c r="B15" s="177"/>
      <c r="C15" s="177"/>
      <c r="D15" s="177"/>
      <c r="E15" s="177"/>
      <c r="F15" s="177"/>
    </row>
    <row r="16" spans="1:6" s="149" customFormat="1" ht="21" x14ac:dyDescent="0.25">
      <c r="A16" s="179" t="s">
        <v>117</v>
      </c>
      <c r="B16" s="179"/>
      <c r="C16" s="179"/>
      <c r="D16" s="179"/>
      <c r="E16" s="179"/>
      <c r="F16" s="179"/>
    </row>
    <row r="17" spans="1:6" ht="17" x14ac:dyDescent="0.25">
      <c r="A17" s="178" t="s">
        <v>131</v>
      </c>
      <c r="B17" s="178"/>
      <c r="C17" s="178"/>
      <c r="D17" s="178"/>
      <c r="E17" s="178"/>
      <c r="F17" s="178"/>
    </row>
    <row r="18" spans="1:6" s="149" customFormat="1" ht="21" x14ac:dyDescent="0.25">
      <c r="A18" s="180" t="s">
        <v>135</v>
      </c>
      <c r="B18" s="180"/>
      <c r="C18" s="180"/>
      <c r="D18" s="180"/>
      <c r="E18" s="180"/>
      <c r="F18" s="180"/>
    </row>
    <row r="19" spans="1:6" ht="17" x14ac:dyDescent="0.25">
      <c r="A19" s="177" t="s">
        <v>128</v>
      </c>
      <c r="B19" s="177"/>
      <c r="C19" s="177"/>
      <c r="D19" s="177"/>
      <c r="E19" s="177"/>
      <c r="F19" s="177"/>
    </row>
    <row r="20" spans="1:6" s="149" customFormat="1" ht="21" x14ac:dyDescent="0.25">
      <c r="A20" s="179" t="s">
        <v>118</v>
      </c>
      <c r="B20" s="179"/>
      <c r="C20" s="179"/>
      <c r="D20" s="179"/>
      <c r="E20" s="179"/>
      <c r="F20" s="179"/>
    </row>
    <row r="21" spans="1:6" ht="17" x14ac:dyDescent="0.25">
      <c r="A21" s="178" t="s">
        <v>124</v>
      </c>
      <c r="B21" s="178"/>
      <c r="C21" s="178"/>
      <c r="D21" s="178"/>
      <c r="E21" s="178"/>
      <c r="F21" s="178"/>
    </row>
    <row r="22" spans="1:6" s="149" customFormat="1" ht="21" x14ac:dyDescent="0.25">
      <c r="A22" s="180" t="s">
        <v>119</v>
      </c>
      <c r="B22" s="180"/>
      <c r="C22" s="180"/>
      <c r="D22" s="180"/>
      <c r="E22" s="180"/>
      <c r="F22" s="180"/>
    </row>
    <row r="23" spans="1:6" ht="17" x14ac:dyDescent="0.25">
      <c r="A23" s="177" t="s">
        <v>125</v>
      </c>
      <c r="B23" s="177"/>
      <c r="C23" s="177"/>
      <c r="D23" s="177"/>
      <c r="E23" s="177"/>
      <c r="F23" s="177"/>
    </row>
    <row r="24" spans="1:6" s="149" customFormat="1" ht="21" x14ac:dyDescent="0.25">
      <c r="A24" s="179" t="s">
        <v>134</v>
      </c>
      <c r="B24" s="179"/>
      <c r="C24" s="179"/>
      <c r="D24" s="179"/>
      <c r="E24" s="179"/>
      <c r="F24" s="179"/>
    </row>
    <row r="25" spans="1:6" ht="17" x14ac:dyDescent="0.25">
      <c r="A25" s="178" t="s">
        <v>127</v>
      </c>
      <c r="B25" s="178"/>
      <c r="C25" s="178"/>
      <c r="D25" s="178"/>
      <c r="E25" s="178"/>
      <c r="F25" s="178"/>
    </row>
    <row r="26" spans="1:6" s="149" customFormat="1" ht="21" x14ac:dyDescent="0.25">
      <c r="A26" s="180" t="s">
        <v>120</v>
      </c>
      <c r="B26" s="180"/>
      <c r="C26" s="180"/>
      <c r="D26" s="180"/>
      <c r="E26" s="180"/>
      <c r="F26" s="180"/>
    </row>
    <row r="27" spans="1:6" ht="17" x14ac:dyDescent="0.25">
      <c r="A27" s="177" t="s">
        <v>126</v>
      </c>
      <c r="B27" s="177"/>
      <c r="C27" s="177"/>
      <c r="D27" s="177"/>
      <c r="E27" s="177"/>
      <c r="F27" s="177"/>
    </row>
    <row r="29" spans="1:6" ht="35" customHeight="1" x14ac:dyDescent="0.25">
      <c r="A29" s="77" t="s">
        <v>129</v>
      </c>
      <c r="B29" s="75" t="s">
        <v>75</v>
      </c>
      <c r="C29" s="75" t="s">
        <v>138</v>
      </c>
      <c r="D29" s="79" t="s">
        <v>137</v>
      </c>
      <c r="E29" s="79" t="s">
        <v>130</v>
      </c>
      <c r="F29" s="79" t="s">
        <v>165</v>
      </c>
    </row>
    <row r="30" spans="1:6" ht="17" x14ac:dyDescent="0.25">
      <c r="A30" s="80">
        <v>43498</v>
      </c>
      <c r="B30" s="81" t="s">
        <v>179</v>
      </c>
      <c r="C30" s="10" t="s">
        <v>180</v>
      </c>
      <c r="D30" s="10" t="s">
        <v>181</v>
      </c>
      <c r="E30" s="82">
        <v>10</v>
      </c>
      <c r="F30" s="10" t="s">
        <v>167</v>
      </c>
    </row>
    <row r="31" spans="1:6" ht="17" x14ac:dyDescent="0.25">
      <c r="A31" s="80">
        <v>43580</v>
      </c>
      <c r="B31" s="81" t="s">
        <v>140</v>
      </c>
      <c r="C31" s="10" t="s">
        <v>141</v>
      </c>
      <c r="D31" s="10" t="s">
        <v>153</v>
      </c>
      <c r="E31" s="82">
        <f>2499</f>
        <v>2499</v>
      </c>
      <c r="F31" s="10" t="s">
        <v>166</v>
      </c>
    </row>
    <row r="32" spans="1:6" ht="17" x14ac:dyDescent="0.25">
      <c r="A32" s="80">
        <v>43749</v>
      </c>
      <c r="B32" s="81" t="s">
        <v>142</v>
      </c>
      <c r="C32" s="10" t="s">
        <v>143</v>
      </c>
      <c r="D32" s="10" t="s">
        <v>153</v>
      </c>
      <c r="E32" s="82">
        <v>98</v>
      </c>
      <c r="F32" s="10" t="s">
        <v>169</v>
      </c>
    </row>
    <row r="33" spans="1:6" ht="17" x14ac:dyDescent="0.25">
      <c r="A33" s="74" t="s">
        <v>144</v>
      </c>
      <c r="B33" s="81" t="s">
        <v>145</v>
      </c>
      <c r="C33" s="10" t="s">
        <v>146</v>
      </c>
      <c r="D33" s="10" t="s">
        <v>147</v>
      </c>
      <c r="E33" s="82">
        <f>35*12</f>
        <v>420</v>
      </c>
      <c r="F33" s="10" t="s">
        <v>170</v>
      </c>
    </row>
    <row r="34" spans="1:6" ht="17" x14ac:dyDescent="0.25">
      <c r="A34" s="74" t="s">
        <v>161</v>
      </c>
      <c r="B34" s="81" t="s">
        <v>148</v>
      </c>
      <c r="C34" s="10" t="s">
        <v>149</v>
      </c>
      <c r="D34" s="10" t="s">
        <v>150</v>
      </c>
      <c r="E34" s="82">
        <v>320</v>
      </c>
      <c r="F34" s="10" t="s">
        <v>171</v>
      </c>
    </row>
    <row r="35" spans="1:6" ht="17" x14ac:dyDescent="0.25">
      <c r="A35" s="74" t="s">
        <v>161</v>
      </c>
      <c r="B35" s="81" t="s">
        <v>160</v>
      </c>
      <c r="C35" s="10" t="s">
        <v>40</v>
      </c>
      <c r="D35" s="10" t="s">
        <v>162</v>
      </c>
      <c r="E35" s="82">
        <v>200</v>
      </c>
      <c r="F35" s="10" t="s">
        <v>172</v>
      </c>
    </row>
    <row r="36" spans="1:6" ht="17" x14ac:dyDescent="0.25">
      <c r="A36" s="74" t="s">
        <v>144</v>
      </c>
      <c r="B36" s="81" t="s">
        <v>152</v>
      </c>
      <c r="C36" s="10" t="s">
        <v>159</v>
      </c>
      <c r="D36" s="10" t="s">
        <v>153</v>
      </c>
      <c r="E36" s="82">
        <f>10.77*12</f>
        <v>129.24</v>
      </c>
      <c r="F36" s="10" t="s">
        <v>168</v>
      </c>
    </row>
    <row r="37" spans="1:6" ht="39" customHeight="1" x14ac:dyDescent="0.25">
      <c r="A37" s="74" t="s">
        <v>151</v>
      </c>
      <c r="B37" s="81" t="s">
        <v>154</v>
      </c>
      <c r="C37" s="10" t="s">
        <v>155</v>
      </c>
      <c r="D37" s="10" t="s">
        <v>153</v>
      </c>
      <c r="E37" s="82">
        <v>129</v>
      </c>
      <c r="F37" s="10" t="s">
        <v>168</v>
      </c>
    </row>
    <row r="38" spans="1:6" ht="17" x14ac:dyDescent="0.25">
      <c r="A38" s="74" t="s">
        <v>151</v>
      </c>
      <c r="B38" s="81" t="s">
        <v>59</v>
      </c>
      <c r="C38" s="10" t="s">
        <v>158</v>
      </c>
      <c r="D38" s="10" t="s">
        <v>153</v>
      </c>
      <c r="E38" s="82">
        <v>200</v>
      </c>
      <c r="F38" s="10" t="s">
        <v>168</v>
      </c>
    </row>
    <row r="39" spans="1:6" ht="17" x14ac:dyDescent="0.25">
      <c r="A39" s="74" t="s">
        <v>151</v>
      </c>
      <c r="B39" s="81" t="s">
        <v>156</v>
      </c>
      <c r="C39" s="10" t="s">
        <v>157</v>
      </c>
      <c r="D39" s="10" t="s">
        <v>153</v>
      </c>
      <c r="E39" s="82">
        <v>60</v>
      </c>
      <c r="F39" s="10" t="s">
        <v>168</v>
      </c>
    </row>
    <row r="40" spans="1:6" ht="17" x14ac:dyDescent="0.25">
      <c r="A40" s="80">
        <v>43628</v>
      </c>
      <c r="B40" s="81" t="s">
        <v>163</v>
      </c>
      <c r="C40" s="10" t="s">
        <v>164</v>
      </c>
      <c r="D40" s="10" t="s">
        <v>153</v>
      </c>
      <c r="E40" s="82">
        <v>38.78</v>
      </c>
      <c r="F40" s="10" t="s">
        <v>173</v>
      </c>
    </row>
    <row r="41" spans="1:6" ht="17" x14ac:dyDescent="0.25">
      <c r="A41" s="80">
        <v>43797</v>
      </c>
      <c r="B41" s="81" t="s">
        <v>177</v>
      </c>
      <c r="C41" s="10" t="s">
        <v>178</v>
      </c>
      <c r="D41" s="10" t="s">
        <v>153</v>
      </c>
      <c r="E41" s="82">
        <v>84</v>
      </c>
      <c r="F41" s="10" t="s">
        <v>173</v>
      </c>
    </row>
    <row r="42" spans="1:6" ht="17" x14ac:dyDescent="0.25">
      <c r="A42" s="74" t="s">
        <v>161</v>
      </c>
      <c r="B42" s="81" t="s">
        <v>174</v>
      </c>
      <c r="C42" s="10" t="s">
        <v>175</v>
      </c>
      <c r="D42" s="10" t="s">
        <v>153</v>
      </c>
      <c r="E42" s="82">
        <v>42</v>
      </c>
      <c r="F42" s="10" t="s">
        <v>176</v>
      </c>
    </row>
    <row r="45" spans="1:6" ht="17" x14ac:dyDescent="0.25">
      <c r="A45" s="74"/>
    </row>
    <row r="46" spans="1:6" ht="17" x14ac:dyDescent="0.25">
      <c r="A46" s="74"/>
    </row>
    <row r="49" spans="1:6" ht="34" customHeight="1" x14ac:dyDescent="0.3">
      <c r="A49" s="174" t="s">
        <v>182</v>
      </c>
      <c r="B49" s="174"/>
      <c r="C49" s="174"/>
      <c r="D49" s="174"/>
      <c r="E49" s="83">
        <f>SUM(E30:E48)</f>
        <v>4230.0199999999995</v>
      </c>
    </row>
    <row r="50" spans="1:6" ht="17" x14ac:dyDescent="0.25">
      <c r="A50" s="74"/>
    </row>
    <row r="52" spans="1:6" ht="45" x14ac:dyDescent="0.45">
      <c r="A52" s="175" t="s">
        <v>183</v>
      </c>
      <c r="B52" s="175"/>
      <c r="C52" s="175"/>
      <c r="D52" s="175"/>
      <c r="E52" s="175"/>
      <c r="F52" s="175"/>
    </row>
    <row r="53" spans="1:6" ht="28" x14ac:dyDescent="0.3">
      <c r="A53" s="176" t="s">
        <v>184</v>
      </c>
      <c r="B53" s="176"/>
      <c r="C53" s="176"/>
      <c r="D53" s="176"/>
      <c r="E53" s="176"/>
      <c r="F53" s="176"/>
    </row>
    <row r="54" spans="1:6" ht="46" customHeight="1" x14ac:dyDescent="0.25">
      <c r="A54" s="177" t="s">
        <v>185</v>
      </c>
      <c r="B54" s="177"/>
      <c r="C54" s="177"/>
      <c r="D54" s="177"/>
      <c r="E54" s="177"/>
      <c r="F54" s="177"/>
    </row>
    <row r="55" spans="1:6" ht="40" customHeight="1" x14ac:dyDescent="0.25">
      <c r="A55" s="77" t="s">
        <v>129</v>
      </c>
      <c r="B55" s="75" t="s">
        <v>75</v>
      </c>
      <c r="C55" s="75" t="s">
        <v>138</v>
      </c>
      <c r="D55" s="79" t="s">
        <v>137</v>
      </c>
      <c r="E55" s="79" t="s">
        <v>130</v>
      </c>
      <c r="F55" s="79" t="s">
        <v>186</v>
      </c>
    </row>
    <row r="56" spans="1:6" ht="17" x14ac:dyDescent="0.25">
      <c r="A56" s="74" t="s">
        <v>161</v>
      </c>
      <c r="B56" s="81" t="s">
        <v>187</v>
      </c>
      <c r="C56" s="10" t="s">
        <v>188</v>
      </c>
      <c r="D56" s="10" t="s">
        <v>153</v>
      </c>
      <c r="E56" s="82">
        <v>2157</v>
      </c>
      <c r="F56" s="10" t="s">
        <v>189</v>
      </c>
    </row>
    <row r="58" spans="1:6" ht="17" x14ac:dyDescent="0.25">
      <c r="A58" s="74"/>
    </row>
    <row r="59" spans="1:6" ht="28" x14ac:dyDescent="0.3">
      <c r="A59" s="174" t="s">
        <v>194</v>
      </c>
      <c r="B59" s="174"/>
      <c r="C59" s="174"/>
      <c r="D59" s="174"/>
      <c r="E59" s="83">
        <f>SUM(E56:E58)</f>
        <v>2157</v>
      </c>
    </row>
    <row r="62" spans="1:6" ht="17" x14ac:dyDescent="0.25">
      <c r="A62" s="74"/>
    </row>
    <row r="63" spans="1:6" ht="17" x14ac:dyDescent="0.25">
      <c r="A63" s="74"/>
    </row>
    <row r="64" spans="1:6" ht="17" x14ac:dyDescent="0.25">
      <c r="A64" s="74"/>
    </row>
    <row r="67" spans="1:1" ht="17" x14ac:dyDescent="0.25">
      <c r="A67" s="74"/>
    </row>
    <row r="70" spans="1:1" ht="17" x14ac:dyDescent="0.25">
      <c r="A70" s="74"/>
    </row>
    <row r="73" spans="1:1" ht="17" x14ac:dyDescent="0.25">
      <c r="A73" s="74"/>
    </row>
    <row r="74" spans="1:1" ht="17" x14ac:dyDescent="0.25">
      <c r="A74" s="74"/>
    </row>
    <row r="77" spans="1:1" ht="17" x14ac:dyDescent="0.25">
      <c r="A77" s="74"/>
    </row>
    <row r="79" spans="1:1" ht="17" x14ac:dyDescent="0.25">
      <c r="A79" s="74"/>
    </row>
    <row r="80" spans="1:1" ht="17" x14ac:dyDescent="0.25">
      <c r="A80" s="74"/>
    </row>
    <row r="81" spans="1:1" ht="17" x14ac:dyDescent="0.25">
      <c r="A81" s="74"/>
    </row>
    <row r="82" spans="1:1" ht="17" x14ac:dyDescent="0.25">
      <c r="A82" s="74"/>
    </row>
    <row r="83" spans="1:1" ht="17" x14ac:dyDescent="0.25">
      <c r="A83" s="74"/>
    </row>
    <row r="84" spans="1:1" ht="17" x14ac:dyDescent="0.25">
      <c r="A84" s="74"/>
    </row>
    <row r="87" spans="1:1" ht="17" x14ac:dyDescent="0.25">
      <c r="A87" s="74"/>
    </row>
    <row r="90" spans="1:1" ht="17" x14ac:dyDescent="0.25">
      <c r="A90" s="74"/>
    </row>
  </sheetData>
  <sortState ref="A4:F64">
    <sortCondition ref="F4:F64"/>
  </sortState>
  <mergeCells count="32">
    <mergeCell ref="A13:F13"/>
    <mergeCell ref="A2:F2"/>
    <mergeCell ref="A4:F4"/>
    <mergeCell ref="A6:F6"/>
    <mergeCell ref="A8:F8"/>
    <mergeCell ref="A10:F10"/>
    <mergeCell ref="A14:F14"/>
    <mergeCell ref="A16:F16"/>
    <mergeCell ref="A18:F18"/>
    <mergeCell ref="A20:F20"/>
    <mergeCell ref="A22:F22"/>
    <mergeCell ref="A27:F27"/>
    <mergeCell ref="A1:F1"/>
    <mergeCell ref="A11:F11"/>
    <mergeCell ref="A9:F9"/>
    <mergeCell ref="A7:F7"/>
    <mergeCell ref="A5:F5"/>
    <mergeCell ref="A3:F3"/>
    <mergeCell ref="A23:F23"/>
    <mergeCell ref="A24:F24"/>
    <mergeCell ref="A26:F26"/>
    <mergeCell ref="A21:F21"/>
    <mergeCell ref="A19:F19"/>
    <mergeCell ref="A17:F17"/>
    <mergeCell ref="A15:F15"/>
    <mergeCell ref="A25:F25"/>
    <mergeCell ref="A12:F12"/>
    <mergeCell ref="A49:D49"/>
    <mergeCell ref="A52:F52"/>
    <mergeCell ref="A53:F53"/>
    <mergeCell ref="A54:F54"/>
    <mergeCell ref="A59:D59"/>
  </mergeCells>
  <phoneticPr fontId="35" type="noConversion"/>
  <printOptions horizontalCentered="1" verticalCentered="1"/>
  <pageMargins left="0.7" right="0.7" top="0.75" bottom="0.75" header="0.3" footer="0.3"/>
  <pageSetup scale="51"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47"/>
  <sheetViews>
    <sheetView showRuler="0" workbookViewId="0">
      <selection activeCell="L44" sqref="L44"/>
    </sheetView>
  </sheetViews>
  <sheetFormatPr baseColWidth="10" defaultColWidth="10.83203125" defaultRowHeight="16" x14ac:dyDescent="0.2"/>
  <cols>
    <col min="1" max="1" width="21.83203125" style="37" customWidth="1"/>
    <col min="2" max="2" width="10.83203125" style="37"/>
    <col min="3" max="3" width="16.5" style="37" customWidth="1"/>
    <col min="4" max="4" width="30.83203125" style="37" customWidth="1"/>
    <col min="5" max="6" width="16.33203125" style="37" customWidth="1"/>
    <col min="7" max="7" width="28.1640625" style="37" customWidth="1"/>
    <col min="8" max="8" width="2.1640625" style="37" customWidth="1"/>
    <col min="9" max="9" width="10.83203125" style="37" customWidth="1"/>
    <col min="10" max="10" width="0.83203125" style="37" customWidth="1"/>
    <col min="11" max="11" width="10.83203125" style="37"/>
    <col min="12" max="12" width="61.1640625" style="39" customWidth="1"/>
    <col min="13" max="16" width="24.6640625" style="37" customWidth="1"/>
    <col min="17" max="16384" width="10.83203125" style="37"/>
  </cols>
  <sheetData>
    <row r="1" spans="1:17" ht="35" x14ac:dyDescent="0.35">
      <c r="A1" s="153" t="s">
        <v>50</v>
      </c>
      <c r="B1" s="10"/>
      <c r="C1" s="10"/>
      <c r="D1" s="10"/>
      <c r="E1" s="10"/>
      <c r="F1" s="230">
        <v>2020</v>
      </c>
      <c r="G1" s="230"/>
      <c r="H1" s="38"/>
    </row>
    <row r="2" spans="1:17" ht="35" x14ac:dyDescent="0.25">
      <c r="A2" s="10"/>
      <c r="B2" s="10"/>
      <c r="C2" s="10"/>
      <c r="D2" s="10"/>
      <c r="E2" s="10"/>
      <c r="F2" s="231" t="s">
        <v>51</v>
      </c>
      <c r="G2" s="231"/>
      <c r="H2" s="40"/>
      <c r="J2" s="41"/>
      <c r="K2" s="232" t="s">
        <v>52</v>
      </c>
      <c r="L2" s="232"/>
      <c r="M2" s="232"/>
      <c r="N2" s="232"/>
      <c r="O2" s="232"/>
      <c r="P2" s="232"/>
    </row>
    <row r="3" spans="1:17" s="42" customFormat="1" ht="17" x14ac:dyDescent="0.25">
      <c r="A3" s="84" t="s">
        <v>53</v>
      </c>
      <c r="B3" s="84"/>
      <c r="C3" s="84"/>
      <c r="D3" s="84"/>
      <c r="E3" s="84"/>
      <c r="F3" s="85" t="s">
        <v>54</v>
      </c>
      <c r="G3" s="86" t="s">
        <v>55</v>
      </c>
      <c r="H3" s="43"/>
      <c r="J3" s="44"/>
      <c r="K3" s="232"/>
      <c r="L3" s="232"/>
      <c r="M3" s="232"/>
      <c r="N3" s="232"/>
      <c r="O3" s="232"/>
      <c r="P3" s="232"/>
    </row>
    <row r="4" spans="1:17" s="42" customFormat="1" ht="17" x14ac:dyDescent="0.25">
      <c r="A4" s="84" t="s">
        <v>56</v>
      </c>
      <c r="B4" s="84"/>
      <c r="C4" s="84"/>
      <c r="D4" s="84"/>
      <c r="E4" s="84"/>
      <c r="F4" s="87" t="s">
        <v>57</v>
      </c>
      <c r="G4" s="88" t="s">
        <v>58</v>
      </c>
      <c r="H4" s="45"/>
      <c r="J4" s="44"/>
      <c r="K4" s="137"/>
      <c r="L4" s="138" t="s">
        <v>109</v>
      </c>
      <c r="M4" s="137"/>
      <c r="N4" s="137"/>
      <c r="O4" s="137"/>
      <c r="P4" s="137"/>
    </row>
    <row r="5" spans="1:17" s="42" customFormat="1" ht="17" x14ac:dyDescent="0.25">
      <c r="A5" s="84" t="s">
        <v>59</v>
      </c>
      <c r="B5" s="84"/>
      <c r="C5" s="84"/>
      <c r="D5" s="84"/>
      <c r="E5" s="84"/>
      <c r="F5" s="87" t="s">
        <v>60</v>
      </c>
      <c r="G5" s="89">
        <f>G36</f>
        <v>916.3</v>
      </c>
      <c r="H5" s="46"/>
      <c r="J5" s="44"/>
      <c r="K5" s="137"/>
      <c r="L5" s="138" t="s">
        <v>61</v>
      </c>
      <c r="M5" s="137"/>
      <c r="N5" s="137"/>
      <c r="O5" s="137"/>
      <c r="P5" s="137"/>
    </row>
    <row r="6" spans="1:17" s="42" customFormat="1" ht="17" x14ac:dyDescent="0.25">
      <c r="A6" s="84" t="s">
        <v>62</v>
      </c>
      <c r="B6" s="84"/>
      <c r="C6" s="84"/>
      <c r="D6" s="84"/>
      <c r="E6" s="84"/>
      <c r="F6" s="90" t="s">
        <v>63</v>
      </c>
      <c r="G6" s="91">
        <f>G38</f>
        <v>816.3</v>
      </c>
      <c r="H6" s="47"/>
      <c r="J6" s="44"/>
      <c r="K6" s="137"/>
      <c r="L6" s="138" t="s">
        <v>64</v>
      </c>
      <c r="M6" s="137"/>
      <c r="N6" s="137"/>
      <c r="O6" s="137"/>
      <c r="P6" s="137"/>
    </row>
    <row r="7" spans="1:17" s="42" customFormat="1" x14ac:dyDescent="0.25">
      <c r="A7" s="84"/>
      <c r="B7" s="84"/>
      <c r="C7" s="84"/>
      <c r="D7" s="84"/>
      <c r="E7" s="84"/>
      <c r="F7" s="84"/>
      <c r="G7" s="84"/>
      <c r="J7" s="44"/>
      <c r="K7" s="137"/>
      <c r="L7" s="139" t="s">
        <v>65</v>
      </c>
      <c r="M7" s="137"/>
      <c r="N7" s="137"/>
      <c r="O7" s="137"/>
      <c r="P7" s="137"/>
    </row>
    <row r="8" spans="1:17" s="42" customFormat="1" x14ac:dyDescent="0.25">
      <c r="A8" s="84"/>
      <c r="B8" s="84"/>
      <c r="C8" s="84"/>
      <c r="D8" s="84"/>
      <c r="E8" s="84"/>
      <c r="F8" s="84"/>
      <c r="G8" s="84"/>
      <c r="J8" s="44"/>
      <c r="K8" s="140"/>
      <c r="L8" s="141" t="s">
        <v>68</v>
      </c>
      <c r="M8" s="137"/>
      <c r="N8" s="137"/>
      <c r="O8" s="137"/>
      <c r="P8" s="137"/>
    </row>
    <row r="9" spans="1:17" s="42" customFormat="1" ht="17" x14ac:dyDescent="0.25">
      <c r="A9" s="92" t="s">
        <v>66</v>
      </c>
      <c r="B9" s="84" t="s">
        <v>67</v>
      </c>
      <c r="C9" s="84"/>
      <c r="D9" s="84"/>
      <c r="E9" s="84"/>
      <c r="F9" s="84"/>
      <c r="G9" s="84"/>
      <c r="J9" s="44"/>
      <c r="K9" s="142"/>
      <c r="L9" s="141" t="s">
        <v>71</v>
      </c>
      <c r="M9" s="143"/>
      <c r="N9" s="137"/>
      <c r="O9" s="137"/>
      <c r="P9" s="137"/>
    </row>
    <row r="10" spans="1:17" s="42" customFormat="1" ht="17" x14ac:dyDescent="0.25">
      <c r="A10" s="92" t="s">
        <v>69</v>
      </c>
      <c r="B10" s="93" t="s">
        <v>70</v>
      </c>
      <c r="C10" s="84"/>
      <c r="D10" s="84"/>
      <c r="E10" s="84"/>
      <c r="F10" s="84"/>
      <c r="G10" s="84"/>
      <c r="J10" s="44"/>
      <c r="K10" s="142"/>
      <c r="L10" s="141" t="s">
        <v>72</v>
      </c>
      <c r="M10" s="143"/>
      <c r="N10" s="137"/>
      <c r="O10" s="137"/>
      <c r="P10" s="137"/>
    </row>
    <row r="11" spans="1:17" s="42" customFormat="1" ht="17" x14ac:dyDescent="0.25">
      <c r="A11" s="92"/>
      <c r="B11" s="94"/>
      <c r="C11" s="94"/>
      <c r="D11" s="84"/>
      <c r="E11" s="84"/>
      <c r="F11" s="84"/>
      <c r="G11" s="84"/>
      <c r="J11" s="44"/>
      <c r="K11" s="142"/>
      <c r="L11" s="141" t="s">
        <v>192</v>
      </c>
      <c r="M11" s="143"/>
      <c r="N11" s="137"/>
      <c r="O11" s="137"/>
      <c r="P11" s="137"/>
    </row>
    <row r="12" spans="1:17" s="42" customFormat="1" x14ac:dyDescent="0.25">
      <c r="A12" s="95"/>
      <c r="B12" s="96"/>
      <c r="C12" s="94"/>
      <c r="D12" s="84"/>
      <c r="E12" s="84"/>
      <c r="F12" s="84"/>
      <c r="G12" s="84"/>
      <c r="J12" s="44"/>
      <c r="K12" s="142"/>
      <c r="L12" s="141" t="s">
        <v>74</v>
      </c>
      <c r="M12" s="143"/>
      <c r="N12" s="137"/>
      <c r="O12" s="137"/>
      <c r="P12" s="137"/>
    </row>
    <row r="13" spans="1:17" s="42" customFormat="1" ht="31" x14ac:dyDescent="0.15">
      <c r="A13" s="132" t="s">
        <v>73</v>
      </c>
      <c r="B13" s="97"/>
      <c r="C13" s="97"/>
      <c r="D13" s="97"/>
      <c r="E13" s="97"/>
      <c r="F13" s="97"/>
      <c r="G13" s="97"/>
      <c r="H13" s="49"/>
      <c r="J13" s="44"/>
      <c r="K13" s="142"/>
      <c r="L13" s="137"/>
      <c r="M13" s="144"/>
      <c r="N13" s="145"/>
      <c r="O13" s="145"/>
      <c r="P13" s="145"/>
      <c r="Q13" s="50"/>
    </row>
    <row r="14" spans="1:17" s="53" customFormat="1" x14ac:dyDescent="0.2">
      <c r="A14" s="213" t="s">
        <v>75</v>
      </c>
      <c r="B14" s="213"/>
      <c r="C14" s="213"/>
      <c r="D14" s="213"/>
      <c r="E14" s="133" t="s">
        <v>3</v>
      </c>
      <c r="F14" s="134" t="s">
        <v>76</v>
      </c>
      <c r="G14" s="133" t="s">
        <v>77</v>
      </c>
      <c r="H14" s="51"/>
      <c r="I14" s="37"/>
      <c r="J14" s="41"/>
      <c r="K14" s="146"/>
      <c r="L14" s="147"/>
      <c r="M14" s="148"/>
      <c r="N14" s="2"/>
      <c r="O14" s="1"/>
      <c r="P14" s="1"/>
      <c r="Q14" s="52"/>
    </row>
    <row r="15" spans="1:17" s="42" customFormat="1" ht="59" customHeight="1" x14ac:dyDescent="0.2">
      <c r="A15" s="233" t="s">
        <v>190</v>
      </c>
      <c r="B15" s="234"/>
      <c r="C15" s="234"/>
      <c r="D15" s="235"/>
      <c r="E15" s="98">
        <v>850</v>
      </c>
      <c r="F15" s="99" t="s">
        <v>78</v>
      </c>
      <c r="G15" s="98">
        <f>F15*E15</f>
        <v>850</v>
      </c>
      <c r="H15" s="54"/>
      <c r="J15" s="44"/>
      <c r="K15" s="142"/>
      <c r="L15" s="138"/>
      <c r="M15" s="144"/>
      <c r="N15" s="137"/>
      <c r="O15" s="137"/>
      <c r="P15" s="137"/>
    </row>
    <row r="16" spans="1:17" s="42" customFormat="1" ht="15" x14ac:dyDescent="0.2">
      <c r="A16" s="236" t="s">
        <v>79</v>
      </c>
      <c r="B16" s="237"/>
      <c r="C16" s="237"/>
      <c r="D16" s="238"/>
      <c r="E16" s="100"/>
      <c r="F16" s="101"/>
      <c r="G16" s="102"/>
      <c r="H16" s="55"/>
      <c r="J16" s="44"/>
      <c r="K16" s="142"/>
      <c r="L16" s="139"/>
      <c r="M16" s="144"/>
      <c r="N16" s="137"/>
      <c r="O16" s="137"/>
      <c r="P16" s="137"/>
    </row>
    <row r="17" spans="1:17" s="42" customFormat="1" x14ac:dyDescent="0.25">
      <c r="A17" s="95"/>
      <c r="B17" s="96"/>
      <c r="C17" s="94"/>
      <c r="D17" s="84"/>
      <c r="E17" s="185" t="s">
        <v>80</v>
      </c>
      <c r="F17" s="185"/>
      <c r="G17" s="103">
        <f>SUM(G15:G16)</f>
        <v>850</v>
      </c>
      <c r="H17" s="56"/>
      <c r="J17" s="44"/>
      <c r="K17" s="137"/>
      <c r="L17" s="138"/>
      <c r="M17" s="137"/>
      <c r="N17" s="137"/>
      <c r="O17" s="137"/>
      <c r="P17" s="137"/>
    </row>
    <row r="18" spans="1:17" s="42" customFormat="1" ht="31" x14ac:dyDescent="0.15">
      <c r="A18" s="132" t="s">
        <v>81</v>
      </c>
      <c r="B18" s="97"/>
      <c r="C18" s="97"/>
      <c r="D18" s="97"/>
      <c r="E18" s="104"/>
      <c r="F18" s="104"/>
      <c r="G18" s="105"/>
      <c r="H18" s="58"/>
      <c r="J18" s="44"/>
      <c r="K18" s="137"/>
      <c r="L18" s="184" t="s">
        <v>191</v>
      </c>
      <c r="M18" s="137"/>
      <c r="N18" s="137"/>
      <c r="O18" s="137"/>
      <c r="P18" s="137"/>
    </row>
    <row r="19" spans="1:17" s="53" customFormat="1" x14ac:dyDescent="0.2">
      <c r="A19" s="213" t="s">
        <v>75</v>
      </c>
      <c r="B19" s="213"/>
      <c r="C19" s="213"/>
      <c r="D19" s="213"/>
      <c r="E19" s="133" t="s">
        <v>82</v>
      </c>
      <c r="F19" s="134" t="s">
        <v>76</v>
      </c>
      <c r="G19" s="133" t="s">
        <v>77</v>
      </c>
      <c r="H19" s="51"/>
      <c r="I19" s="37"/>
      <c r="J19" s="41"/>
      <c r="K19" s="146"/>
      <c r="L19" s="184"/>
      <c r="M19" s="148"/>
      <c r="N19" s="2"/>
      <c r="O19" s="1"/>
      <c r="P19" s="1"/>
      <c r="Q19" s="52"/>
    </row>
    <row r="20" spans="1:17" s="42" customFormat="1" ht="14" customHeight="1" x14ac:dyDescent="0.15">
      <c r="A20" s="214" t="s">
        <v>83</v>
      </c>
      <c r="B20" s="215"/>
      <c r="C20" s="215"/>
      <c r="D20" s="216"/>
      <c r="E20" s="106"/>
      <c r="F20" s="107"/>
      <c r="G20" s="108"/>
      <c r="H20" s="59"/>
      <c r="J20" s="44"/>
      <c r="K20" s="137"/>
      <c r="L20" s="184"/>
      <c r="M20" s="137"/>
      <c r="N20" s="137"/>
      <c r="O20" s="137"/>
      <c r="P20" s="137"/>
    </row>
    <row r="21" spans="1:17" s="42" customFormat="1" ht="14" customHeight="1" x14ac:dyDescent="0.15">
      <c r="A21" s="224" t="s">
        <v>83</v>
      </c>
      <c r="B21" s="225"/>
      <c r="C21" s="225"/>
      <c r="D21" s="226"/>
      <c r="E21" s="109"/>
      <c r="F21" s="110"/>
      <c r="G21" s="108"/>
      <c r="H21" s="59"/>
      <c r="J21" s="44"/>
      <c r="K21" s="137"/>
      <c r="L21" s="184"/>
      <c r="M21" s="137"/>
      <c r="N21" s="137"/>
      <c r="O21" s="137"/>
      <c r="P21" s="137"/>
    </row>
    <row r="22" spans="1:17" s="48" customFormat="1" ht="14" customHeight="1" x14ac:dyDescent="0.15">
      <c r="A22" s="227" t="s">
        <v>84</v>
      </c>
      <c r="B22" s="228"/>
      <c r="C22" s="228"/>
      <c r="D22" s="229"/>
      <c r="E22" s="111"/>
      <c r="F22" s="112"/>
      <c r="G22" s="113"/>
      <c r="H22" s="54"/>
      <c r="J22" s="60"/>
      <c r="K22" s="140"/>
      <c r="L22" s="184"/>
      <c r="M22" s="140"/>
      <c r="N22" s="140"/>
      <c r="O22" s="140"/>
      <c r="P22" s="140"/>
    </row>
    <row r="23" spans="1:17" s="42" customFormat="1" ht="15" x14ac:dyDescent="0.15">
      <c r="A23" s="97"/>
      <c r="B23" s="97"/>
      <c r="C23" s="97"/>
      <c r="D23" s="97"/>
      <c r="E23" s="185" t="s">
        <v>85</v>
      </c>
      <c r="F23" s="185"/>
      <c r="G23" s="105">
        <f>SUM(G20:G22)</f>
        <v>0</v>
      </c>
      <c r="H23" s="58"/>
      <c r="J23" s="44"/>
      <c r="K23" s="137"/>
      <c r="L23" s="184"/>
      <c r="M23" s="137"/>
      <c r="N23" s="137"/>
      <c r="O23" s="137"/>
      <c r="P23" s="137"/>
    </row>
    <row r="24" spans="1:17" s="42" customFormat="1" ht="14" customHeight="1" x14ac:dyDescent="0.15">
      <c r="A24" s="97"/>
      <c r="B24" s="97"/>
      <c r="C24" s="97"/>
      <c r="D24" s="97"/>
      <c r="E24" s="97"/>
      <c r="F24" s="97"/>
      <c r="G24" s="97"/>
      <c r="H24" s="61"/>
      <c r="J24" s="44"/>
      <c r="K24" s="137"/>
      <c r="L24" s="184"/>
      <c r="M24" s="137"/>
      <c r="N24" s="137"/>
      <c r="O24" s="137"/>
      <c r="P24" s="137"/>
    </row>
    <row r="25" spans="1:17" s="42" customFormat="1" ht="31" x14ac:dyDescent="0.15">
      <c r="A25" s="132" t="s">
        <v>86</v>
      </c>
      <c r="B25" s="97"/>
      <c r="C25" s="97"/>
      <c r="D25" s="97"/>
      <c r="E25" s="97"/>
      <c r="F25" s="97"/>
      <c r="G25" s="97"/>
      <c r="H25" s="61"/>
      <c r="J25" s="44"/>
      <c r="K25" s="137"/>
      <c r="L25" s="184"/>
      <c r="M25" s="137"/>
      <c r="N25" s="145"/>
      <c r="O25" s="145"/>
      <c r="P25" s="145"/>
      <c r="Q25" s="50"/>
    </row>
    <row r="26" spans="1:17" s="53" customFormat="1" x14ac:dyDescent="0.2">
      <c r="A26" s="213" t="s">
        <v>75</v>
      </c>
      <c r="B26" s="213"/>
      <c r="C26" s="213"/>
      <c r="D26" s="213"/>
      <c r="E26" s="133" t="s">
        <v>3</v>
      </c>
      <c r="F26" s="134" t="s">
        <v>76</v>
      </c>
      <c r="G26" s="133" t="s">
        <v>77</v>
      </c>
      <c r="H26" s="51"/>
      <c r="I26" s="37"/>
      <c r="J26" s="41"/>
      <c r="K26" s="146"/>
      <c r="L26" s="184"/>
      <c r="M26" s="148"/>
      <c r="N26" s="2"/>
      <c r="O26" s="1"/>
      <c r="P26" s="1"/>
      <c r="Q26" s="52"/>
    </row>
    <row r="27" spans="1:17" s="42" customFormat="1" ht="14" customHeight="1" x14ac:dyDescent="0.15">
      <c r="A27" s="214" t="s">
        <v>87</v>
      </c>
      <c r="B27" s="215"/>
      <c r="C27" s="215"/>
      <c r="D27" s="216"/>
      <c r="E27" s="114" t="s">
        <v>88</v>
      </c>
      <c r="F27" s="107">
        <v>0</v>
      </c>
      <c r="G27" s="115">
        <v>0</v>
      </c>
      <c r="H27" s="62"/>
      <c r="J27" s="44"/>
      <c r="K27" s="137"/>
      <c r="L27" s="184"/>
      <c r="M27" s="137"/>
      <c r="N27" s="137"/>
      <c r="O27" s="137"/>
      <c r="P27" s="137"/>
    </row>
    <row r="28" spans="1:17" s="42" customFormat="1" ht="14" customHeight="1" x14ac:dyDescent="0.15">
      <c r="A28" s="217" t="s">
        <v>89</v>
      </c>
      <c r="B28" s="218"/>
      <c r="C28" s="218"/>
      <c r="D28" s="219"/>
      <c r="E28" s="116">
        <v>20</v>
      </c>
      <c r="F28" s="117">
        <v>0</v>
      </c>
      <c r="G28" s="115">
        <f>F28*E28</f>
        <v>0</v>
      </c>
      <c r="H28" s="62"/>
      <c r="J28" s="44"/>
      <c r="K28" s="137"/>
      <c r="L28" s="184"/>
      <c r="M28" s="137"/>
      <c r="N28" s="137"/>
      <c r="O28" s="137"/>
      <c r="P28" s="137"/>
    </row>
    <row r="29" spans="1:17" s="42" customFormat="1" ht="14" customHeight="1" x14ac:dyDescent="0.15">
      <c r="A29" s="214" t="s">
        <v>90</v>
      </c>
      <c r="B29" s="215"/>
      <c r="C29" s="215"/>
      <c r="D29" s="216"/>
      <c r="E29" s="106">
        <v>15</v>
      </c>
      <c r="F29" s="107">
        <v>0</v>
      </c>
      <c r="G29" s="115">
        <f>E29*F29</f>
        <v>0</v>
      </c>
      <c r="H29" s="62"/>
      <c r="J29" s="44"/>
      <c r="K29" s="137"/>
      <c r="L29" s="184"/>
      <c r="M29" s="137"/>
      <c r="N29" s="137"/>
      <c r="O29" s="137"/>
      <c r="P29" s="137"/>
    </row>
    <row r="30" spans="1:17" s="42" customFormat="1" ht="14" customHeight="1" x14ac:dyDescent="0.15">
      <c r="A30" s="220" t="s">
        <v>91</v>
      </c>
      <c r="B30" s="221"/>
      <c r="C30" s="221"/>
      <c r="D30" s="222"/>
      <c r="E30" s="116">
        <v>20</v>
      </c>
      <c r="F30" s="117">
        <v>0</v>
      </c>
      <c r="G30" s="115">
        <v>0</v>
      </c>
      <c r="H30" s="62"/>
      <c r="J30" s="44"/>
      <c r="K30" s="137"/>
      <c r="L30" s="184"/>
      <c r="M30" s="137"/>
      <c r="N30" s="137"/>
      <c r="O30" s="137"/>
      <c r="P30" s="137"/>
    </row>
    <row r="31" spans="1:17" s="42" customFormat="1" ht="14" customHeight="1" x14ac:dyDescent="0.15">
      <c r="A31" s="223"/>
      <c r="B31" s="223"/>
      <c r="C31" s="223"/>
      <c r="D31" s="223"/>
      <c r="E31" s="118"/>
      <c r="F31" s="119"/>
      <c r="G31" s="120"/>
      <c r="H31" s="63"/>
      <c r="J31" s="44"/>
      <c r="K31" s="137"/>
      <c r="L31" s="184"/>
      <c r="M31" s="137"/>
      <c r="N31" s="137"/>
      <c r="O31" s="137"/>
      <c r="P31" s="137"/>
    </row>
    <row r="32" spans="1:17" s="42" customFormat="1" ht="15" x14ac:dyDescent="0.15">
      <c r="A32" s="97"/>
      <c r="B32" s="97"/>
      <c r="C32" s="97"/>
      <c r="D32" s="185" t="s">
        <v>92</v>
      </c>
      <c r="E32" s="185"/>
      <c r="F32" s="185"/>
      <c r="G32" s="105">
        <f>SUM(G27:G30)</f>
        <v>0</v>
      </c>
      <c r="H32" s="57"/>
      <c r="J32" s="44"/>
      <c r="K32" s="137"/>
      <c r="L32" s="184"/>
      <c r="M32" s="137"/>
      <c r="N32" s="137"/>
      <c r="O32" s="137"/>
      <c r="P32" s="137"/>
    </row>
    <row r="33" spans="1:17" s="42" customFormat="1" ht="15" x14ac:dyDescent="0.2">
      <c r="A33" s="97"/>
      <c r="B33" s="97"/>
      <c r="C33" s="97"/>
      <c r="D33" s="97"/>
      <c r="E33" s="104"/>
      <c r="F33" s="104"/>
      <c r="G33" s="105"/>
      <c r="H33" s="57"/>
      <c r="J33" s="44"/>
      <c r="K33" s="137"/>
      <c r="L33" s="138"/>
      <c r="M33" s="137"/>
      <c r="N33" s="137"/>
      <c r="O33" s="137"/>
      <c r="P33" s="137"/>
    </row>
    <row r="34" spans="1:17" s="42" customFormat="1" ht="15" x14ac:dyDescent="0.2">
      <c r="A34" s="97"/>
      <c r="B34" s="97"/>
      <c r="C34" s="97"/>
      <c r="D34" s="97"/>
      <c r="E34" s="186" t="s">
        <v>93</v>
      </c>
      <c r="F34" s="186"/>
      <c r="G34" s="105">
        <f>SUM(G32+G23+G17)</f>
        <v>850</v>
      </c>
      <c r="H34" s="57"/>
      <c r="J34" s="44"/>
      <c r="K34" s="137"/>
      <c r="L34" s="138"/>
      <c r="M34" s="137"/>
      <c r="N34" s="137"/>
      <c r="O34" s="137"/>
      <c r="P34" s="137"/>
    </row>
    <row r="35" spans="1:17" s="42" customFormat="1" ht="15" x14ac:dyDescent="0.2">
      <c r="A35" s="97"/>
      <c r="B35" s="97"/>
      <c r="C35" s="97"/>
      <c r="D35" s="97"/>
      <c r="E35" s="104"/>
      <c r="F35" s="121" t="s">
        <v>94</v>
      </c>
      <c r="G35" s="122">
        <f>G34*0.078</f>
        <v>66.3</v>
      </c>
      <c r="H35" s="64"/>
      <c r="J35" s="44"/>
      <c r="K35" s="137"/>
      <c r="L35" s="138" t="s">
        <v>95</v>
      </c>
      <c r="M35" s="137"/>
      <c r="N35" s="137"/>
      <c r="O35" s="137"/>
      <c r="P35" s="137"/>
    </row>
    <row r="36" spans="1:17" s="42" customFormat="1" ht="15" x14ac:dyDescent="0.2">
      <c r="A36" s="97"/>
      <c r="B36" s="97"/>
      <c r="C36" s="97"/>
      <c r="D36" s="97"/>
      <c r="E36" s="123"/>
      <c r="F36" s="135" t="s">
        <v>96</v>
      </c>
      <c r="G36" s="105">
        <f>SUM(G35+G34)</f>
        <v>916.3</v>
      </c>
      <c r="H36" s="57"/>
      <c r="J36" s="44"/>
      <c r="K36" s="137"/>
      <c r="L36" s="138"/>
      <c r="M36" s="137"/>
      <c r="N36" s="137"/>
      <c r="O36" s="137"/>
      <c r="P36" s="137"/>
    </row>
    <row r="37" spans="1:17" s="42" customFormat="1" x14ac:dyDescent="0.25">
      <c r="A37" s="97"/>
      <c r="B37" s="97"/>
      <c r="C37" s="97"/>
      <c r="D37" s="97"/>
      <c r="E37" s="124"/>
      <c r="F37" s="125" t="s">
        <v>97</v>
      </c>
      <c r="G37" s="126">
        <v>-100</v>
      </c>
      <c r="H37" s="65"/>
      <c r="J37" s="44"/>
      <c r="K37" s="137"/>
      <c r="L37" s="138" t="s">
        <v>98</v>
      </c>
      <c r="M37" s="137"/>
      <c r="N37" s="137"/>
      <c r="O37" s="137"/>
      <c r="P37" s="137"/>
    </row>
    <row r="38" spans="1:17" s="42" customFormat="1" ht="23" x14ac:dyDescent="0.2">
      <c r="A38" s="97"/>
      <c r="B38" s="97"/>
      <c r="C38" s="97"/>
      <c r="D38" s="97"/>
      <c r="E38" s="187" t="s">
        <v>99</v>
      </c>
      <c r="F38" s="188"/>
      <c r="G38" s="127">
        <f>SUM(G36:G37)</f>
        <v>816.3</v>
      </c>
      <c r="H38" s="66"/>
      <c r="J38" s="44"/>
      <c r="K38" s="137"/>
      <c r="L38" s="138"/>
      <c r="M38" s="137"/>
      <c r="N38" s="137"/>
      <c r="O38" s="137"/>
      <c r="P38" s="137"/>
    </row>
    <row r="39" spans="1:17" s="42" customFormat="1" ht="31" x14ac:dyDescent="0.2">
      <c r="A39" s="132" t="s">
        <v>100</v>
      </c>
      <c r="B39" s="97"/>
      <c r="C39" s="97"/>
      <c r="D39" s="97"/>
      <c r="E39" s="128"/>
      <c r="F39" s="128"/>
      <c r="G39" s="129"/>
      <c r="H39" s="67"/>
      <c r="J39" s="44"/>
      <c r="K39" s="137"/>
      <c r="L39" s="138"/>
      <c r="M39" s="137"/>
      <c r="N39" s="137"/>
      <c r="O39" s="137"/>
      <c r="P39" s="137"/>
    </row>
    <row r="40" spans="1:17" s="53" customFormat="1" x14ac:dyDescent="0.2">
      <c r="A40" s="136" t="s">
        <v>101</v>
      </c>
      <c r="B40" s="189" t="s">
        <v>102</v>
      </c>
      <c r="C40" s="190"/>
      <c r="D40" s="136" t="s">
        <v>103</v>
      </c>
      <c r="E40" s="189" t="s">
        <v>104</v>
      </c>
      <c r="F40" s="191"/>
      <c r="G40" s="190"/>
      <c r="H40" s="68"/>
      <c r="I40" s="37"/>
      <c r="J40" s="41"/>
      <c r="K40" s="146"/>
      <c r="L40" s="138" t="s">
        <v>193</v>
      </c>
      <c r="M40" s="148"/>
      <c r="N40" s="2"/>
      <c r="O40" s="1"/>
      <c r="P40" s="1"/>
      <c r="Q40" s="52"/>
    </row>
    <row r="41" spans="1:17" s="42" customFormat="1" ht="30" x14ac:dyDescent="0.25">
      <c r="A41" s="192" t="s">
        <v>105</v>
      </c>
      <c r="B41" s="194" t="s">
        <v>195</v>
      </c>
      <c r="C41" s="195"/>
      <c r="D41" s="130" t="s">
        <v>106</v>
      </c>
      <c r="E41" s="196" t="s">
        <v>196</v>
      </c>
      <c r="F41" s="197"/>
      <c r="G41" s="198"/>
      <c r="H41" s="69"/>
      <c r="J41" s="44"/>
      <c r="K41" s="137"/>
      <c r="L41" s="138"/>
      <c r="M41" s="137"/>
      <c r="N41" s="137"/>
      <c r="O41" s="137"/>
      <c r="P41" s="137"/>
    </row>
    <row r="42" spans="1:17" s="42" customFormat="1" ht="30" x14ac:dyDescent="0.2">
      <c r="A42" s="193"/>
      <c r="B42" s="194"/>
      <c r="C42" s="195"/>
      <c r="D42" s="131" t="s">
        <v>107</v>
      </c>
      <c r="E42" s="199"/>
      <c r="F42" s="200"/>
      <c r="G42" s="201"/>
      <c r="H42" s="69"/>
      <c r="J42" s="44"/>
      <c r="K42" s="137"/>
      <c r="L42" s="138"/>
      <c r="M42" s="137"/>
      <c r="N42" s="137"/>
      <c r="O42" s="137"/>
      <c r="P42" s="137"/>
    </row>
    <row r="43" spans="1:17" s="42" customFormat="1" ht="15" x14ac:dyDescent="0.2">
      <c r="A43" s="205" t="s">
        <v>197</v>
      </c>
      <c r="B43" s="206"/>
      <c r="C43" s="207"/>
      <c r="D43" s="211" t="s">
        <v>198</v>
      </c>
      <c r="E43" s="199"/>
      <c r="F43" s="200"/>
      <c r="G43" s="201"/>
      <c r="H43" s="70"/>
      <c r="J43" s="44"/>
      <c r="K43" s="137"/>
      <c r="L43" s="138"/>
      <c r="M43" s="137"/>
      <c r="N43" s="137"/>
      <c r="O43" s="137"/>
      <c r="P43" s="137"/>
    </row>
    <row r="44" spans="1:17" s="42" customFormat="1" ht="19" thickBot="1" x14ac:dyDescent="0.25">
      <c r="A44" s="208"/>
      <c r="B44" s="209"/>
      <c r="C44" s="210"/>
      <c r="D44" s="212"/>
      <c r="E44" s="202"/>
      <c r="F44" s="203"/>
      <c r="G44" s="204"/>
      <c r="H44" s="71"/>
      <c r="J44" s="44"/>
      <c r="K44" s="137"/>
      <c r="L44" s="138"/>
      <c r="M44" s="137"/>
      <c r="N44" s="137"/>
      <c r="O44" s="137"/>
      <c r="P44" s="137"/>
    </row>
    <row r="45" spans="1:17" s="42" customFormat="1" x14ac:dyDescent="0.25">
      <c r="A45" s="84"/>
      <c r="B45" s="84"/>
      <c r="C45" s="84"/>
      <c r="D45" s="84"/>
      <c r="E45" s="84"/>
      <c r="F45" s="84"/>
      <c r="G45" s="84"/>
      <c r="J45" s="44"/>
      <c r="K45" s="137"/>
      <c r="L45" s="138"/>
      <c r="M45" s="137"/>
      <c r="N45" s="137"/>
      <c r="O45" s="137"/>
      <c r="P45" s="137"/>
    </row>
    <row r="46" spans="1:17" s="53" customFormat="1" ht="31" x14ac:dyDescent="0.2">
      <c r="A46" s="181" t="s">
        <v>108</v>
      </c>
      <c r="B46" s="182"/>
      <c r="C46" s="182"/>
      <c r="D46" s="182"/>
      <c r="E46" s="182"/>
      <c r="F46" s="182"/>
      <c r="G46" s="183"/>
      <c r="H46" s="72"/>
      <c r="I46" s="37"/>
      <c r="J46" s="41"/>
      <c r="K46" s="146"/>
      <c r="L46" s="139"/>
      <c r="M46" s="148"/>
      <c r="N46" s="2"/>
      <c r="O46" s="1"/>
      <c r="P46" s="1"/>
      <c r="Q46" s="52"/>
    </row>
    <row r="47" spans="1:17" s="42" customFormat="1" ht="14" x14ac:dyDescent="0.15">
      <c r="L47" s="39"/>
    </row>
  </sheetData>
  <mergeCells count="30">
    <mergeCell ref="A16:D16"/>
    <mergeCell ref="F1:G1"/>
    <mergeCell ref="F2:G2"/>
    <mergeCell ref="K2:P3"/>
    <mergeCell ref="A14:D14"/>
    <mergeCell ref="A15:D15"/>
    <mergeCell ref="A30:D30"/>
    <mergeCell ref="A31:D31"/>
    <mergeCell ref="E17:F17"/>
    <mergeCell ref="A19:D19"/>
    <mergeCell ref="A20:D20"/>
    <mergeCell ref="A21:D21"/>
    <mergeCell ref="A22:D22"/>
    <mergeCell ref="E23:F23"/>
    <mergeCell ref="A46:G46"/>
    <mergeCell ref="L18:L32"/>
    <mergeCell ref="D32:F32"/>
    <mergeCell ref="E34:F34"/>
    <mergeCell ref="E38:F38"/>
    <mergeCell ref="B40:C40"/>
    <mergeCell ref="E40:G40"/>
    <mergeCell ref="A41:A42"/>
    <mergeCell ref="B41:C42"/>
    <mergeCell ref="E41:G44"/>
    <mergeCell ref="A43:C44"/>
    <mergeCell ref="D43:D44"/>
    <mergeCell ref="A26:D26"/>
    <mergeCell ref="A27:D27"/>
    <mergeCell ref="A28:D28"/>
    <mergeCell ref="A29:D29"/>
  </mergeCells>
  <phoneticPr fontId="35" type="noConversion"/>
  <printOptions horizontalCentered="1" verticalCentered="1"/>
  <pageMargins left="0.7" right="0.7" top="0.75" bottom="0.75" header="0.3" footer="0.3"/>
  <pageSetup scale="6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Session + Income Tracking</vt:lpstr>
      <vt:lpstr>Expense + COG Tracking</vt:lpstr>
      <vt:lpstr>Invoice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2019-02-08T23:20:29Z</dcterms:created>
  <dcterms:modified xsi:type="dcterms:W3CDTF">2020-06-11T05:38:24Z</dcterms:modified>
</cp:coreProperties>
</file>